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 firstSheet="3" activeTab="5"/>
  </bookViews>
  <sheets>
    <sheet name="附表1 一般公共预算收入预算调整表" sheetId="9" r:id="rId1"/>
    <sheet name="附表2 一般公共预算支出调整表" sheetId="1" r:id="rId2"/>
    <sheet name="附表3 政府性基金预算收入调整表" sheetId="2" r:id="rId3"/>
    <sheet name="附表4 政府性基金预算支出调整表" sheetId="3" r:id="rId4"/>
    <sheet name="附件5 国有资本经营预算收入调整表" sheetId="4" r:id="rId5"/>
    <sheet name="附表6 专项债券安排表" sheetId="8" r:id="rId6"/>
  </sheets>
  <definedNames>
    <definedName name="_xlnm.Print_Area" localSheetId="0">'附表1 一般公共预算收入预算调整表'!$A$1:$D$25</definedName>
    <definedName name="_xlnm.Print_Titles" localSheetId="1">'附表2 一般公共预算支出调整表'!$4:$5</definedName>
    <definedName name="_xlnm.Print_Titles" localSheetId="3">'附表4 政府性基金预算支出调整表'!$4:$5</definedName>
  </definedNames>
  <calcPr calcId="144525"/>
</workbook>
</file>

<file path=xl/sharedStrings.xml><?xml version="1.0" encoding="utf-8"?>
<sst xmlns="http://schemas.openxmlformats.org/spreadsheetml/2006/main" count="108">
  <si>
    <t>附表1</t>
  </si>
  <si>
    <t>2023年贵阳国家高新区一般公共预算收入
预算调整表（草案）</t>
  </si>
  <si>
    <t>单位：万元</t>
  </si>
  <si>
    <r>
      <rPr>
        <b/>
        <sz val="12"/>
        <rFont val="Arial"/>
        <charset val="134"/>
      </rPr>
      <t>科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目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名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称</t>
    </r>
  </si>
  <si>
    <t>年初预算</t>
  </si>
  <si>
    <t>调增（减）</t>
  </si>
  <si>
    <t>调整预算</t>
  </si>
  <si>
    <t>4=2+3</t>
  </si>
  <si>
    <t>一般公共预算收入合计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</si>
  <si>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</si>
  <si>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</si>
  <si>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</si>
  <si>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</si>
  <si>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</si>
  <si>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</si>
  <si>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</si>
  <si>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</si>
  <si>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</si>
  <si>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</si>
  <si>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</si>
  <si>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</si>
  <si>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</si>
  <si>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</si>
  <si>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</si>
  <si>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</si>
  <si>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</si>
  <si>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政府住房基金收入</t>
  </si>
  <si>
    <t xml:space="preserve">    其他收入</t>
  </si>
  <si>
    <t>附表2</t>
  </si>
  <si>
    <t>2023年贵阳国家高新区一般公共预算支出
预算调整表（草案）</t>
  </si>
  <si>
    <r>
      <rPr>
        <b/>
        <sz val="14"/>
        <rFont val="宋体"/>
        <charset val="134"/>
      </rPr>
      <t xml:space="preserve">科 </t>
    </r>
    <r>
      <rPr>
        <b/>
        <sz val="14"/>
        <rFont val="宋体"/>
        <charset val="134"/>
      </rPr>
      <t>目</t>
    </r>
    <r>
      <rPr>
        <b/>
        <sz val="14"/>
        <rFont val="宋体"/>
        <charset val="134"/>
      </rPr>
      <t xml:space="preserve"> </t>
    </r>
    <r>
      <rPr>
        <b/>
        <sz val="14"/>
        <rFont val="宋体"/>
        <charset val="134"/>
      </rPr>
      <t>名</t>
    </r>
    <r>
      <rPr>
        <b/>
        <sz val="14"/>
        <rFont val="宋体"/>
        <charset val="134"/>
      </rPr>
      <t xml:space="preserve"> </t>
    </r>
    <r>
      <rPr>
        <b/>
        <sz val="14"/>
        <rFont val="宋体"/>
        <charset val="134"/>
      </rPr>
      <t>称</t>
    </r>
  </si>
  <si>
    <t>一般公共预算支出合计</t>
  </si>
  <si>
    <t>一般公共服务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</si>
  <si>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</si>
  <si>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</si>
  <si>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</si>
  <si>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</si>
  <si>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</si>
  <si>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</si>
  <si>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</si>
  <si>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</si>
  <si>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</si>
  <si>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</si>
  <si>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</si>
  <si>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</si>
  <si>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</si>
  <si>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</si>
  <si>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</si>
  <si>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</si>
  <si>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</si>
  <si>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</si>
  <si>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</si>
  <si>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</si>
  <si>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</si>
  <si>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</si>
  <si>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</si>
  <si>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</si>
  <si>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附表3</t>
  </si>
  <si>
    <t>2023年贵阳国家高新区政府性基金预算收入预算调整表（草案）</t>
  </si>
  <si>
    <r>
      <rPr>
        <b/>
        <sz val="12"/>
        <rFont val="宋体"/>
        <charset val="134"/>
      </rPr>
      <t xml:space="preserve">科 </t>
    </r>
    <r>
      <rPr>
        <b/>
        <sz val="12"/>
        <rFont val="宋体"/>
        <charset val="134"/>
      </rPr>
      <t>目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名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称</t>
    </r>
  </si>
  <si>
    <t>政府性基金预算收入合计</t>
  </si>
  <si>
    <t>国有土地收益基金收入</t>
  </si>
  <si>
    <t>农业土地开发资金收入</t>
  </si>
  <si>
    <t>国有土地使用权出让金收入</t>
  </si>
  <si>
    <t>城市基础设施配套费收入</t>
  </si>
  <si>
    <t>污水处理费收入</t>
  </si>
  <si>
    <t>专项债券对应项目专项收入</t>
  </si>
  <si>
    <t>附表4</t>
  </si>
  <si>
    <t>2023年贵阳国家高新区政府性基金预算支出预算调整表（草案）</t>
  </si>
  <si>
    <t>政府性基金预算支出合计</t>
  </si>
  <si>
    <t>一、城乡社区支出</t>
  </si>
  <si>
    <t>国有土地使用权出让收入安排的支出</t>
  </si>
  <si>
    <t>国有土地收益基金安排的支出</t>
  </si>
  <si>
    <t>农业土地开发资金安排的支出</t>
  </si>
  <si>
    <t>城市基础设施配套费安排的支出</t>
  </si>
  <si>
    <t>污水处理费收入安排的支出</t>
  </si>
  <si>
    <t>棚户区改造专项债券收入安排的支出</t>
  </si>
  <si>
    <t>二、其他支出</t>
  </si>
  <si>
    <t>其他政府性基金及对应专项债务收入安排的支出</t>
  </si>
  <si>
    <t>彩票公益金安排的支出</t>
  </si>
  <si>
    <t>三、债务付息支出</t>
  </si>
  <si>
    <t>国有土地使用权出让金债务付息支出</t>
  </si>
  <si>
    <t>其他地方自行试点项目收益专项债券付息支出</t>
  </si>
  <si>
    <t>四、债务发行费用支出</t>
  </si>
  <si>
    <t>国有土地使用权出让金债务发行费用支出</t>
  </si>
  <si>
    <t>其他地方自行试点项目收益专项债券发行费用支出</t>
  </si>
  <si>
    <t>五、抗疫特别国债安排的支出</t>
  </si>
  <si>
    <t>附件5</t>
  </si>
  <si>
    <t>2023年贵阳国家高新区国有资本经营预算收入调整表（草案）</t>
  </si>
  <si>
    <t>项    目</t>
  </si>
  <si>
    <t>栏次关系</t>
  </si>
  <si>
    <t>3=1+2</t>
  </si>
  <si>
    <t>本年收入合计</t>
  </si>
  <si>
    <t>利润收入</t>
  </si>
  <si>
    <t>股利、股息收入</t>
  </si>
  <si>
    <t>附表6</t>
  </si>
  <si>
    <t>2023年贵阳国家高新区限额调整地方政府专项债券安排表</t>
  </si>
  <si>
    <t>序号</t>
  </si>
  <si>
    <t>项目名称</t>
  </si>
  <si>
    <t>项目类型</t>
  </si>
  <si>
    <t>项目主管部门</t>
  </si>
  <si>
    <t>债券性质</t>
  </si>
  <si>
    <t>债券规模</t>
  </si>
  <si>
    <t>合计</t>
  </si>
  <si>
    <t>贵阳高新沙文先进装备制造产业园基础设施项目</t>
  </si>
  <si>
    <t>产业园区基础设施</t>
  </si>
  <si>
    <t>高新区产业发展局</t>
  </si>
  <si>
    <t>新增专项债券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</si>
</sst>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(* #,##0_);_(* \(#,##0\);_(* &quot;-&quot;??_);_(@_)"/>
  </numFmts>
  <fonts count="41">
    <font>
      <sz val="12"/>
      <name val="宋体"/>
      <charset val="134"/>
    </font>
    <font>
      <sz val="10"/>
      <name val="Arial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  <scheme val="major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b/>
      <sz val="12"/>
      <name val="宋体"/>
      <charset val="134"/>
    </font>
    <font>
      <sz val="12"/>
      <name val="Arial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Arial Unicode MS"/>
      <charset val="134"/>
    </font>
    <font>
      <b/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5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4" borderId="15" applyNumberFormat="0" applyAlignment="0" applyProtection="0">
      <alignment vertical="center"/>
    </xf>
    <xf numFmtId="0" fontId="38" fillId="24" borderId="16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6" fillId="0" borderId="6" xfId="8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9" fillId="0" borderId="7" xfId="8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77" fontId="7" fillId="0" borderId="8" xfId="8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176" fontId="7" fillId="0" borderId="2" xfId="49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right" vertical="center"/>
    </xf>
    <xf numFmtId="0" fontId="3" fillId="0" borderId="0" xfId="49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vertical="center" shrinkToFit="1"/>
    </xf>
    <xf numFmtId="0" fontId="15" fillId="0" borderId="2" xfId="0" applyFont="1" applyFill="1" applyBorder="1" applyAlignment="1" applyProtection="1">
      <alignment horizontal="left" vertical="center" indent="2" shrinkToFit="1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16" fillId="0" borderId="0" xfId="0" applyFont="1">
      <alignment vertical="center"/>
    </xf>
    <xf numFmtId="0" fontId="3" fillId="0" borderId="0" xfId="49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7" fillId="0" borderId="2" xfId="49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 indent="2"/>
    </xf>
    <xf numFmtId="176" fontId="18" fillId="0" borderId="2" xfId="0" applyNumberFormat="1" applyFont="1" applyBorder="1">
      <alignment vertical="center"/>
    </xf>
    <xf numFmtId="176" fontId="18" fillId="0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9" fillId="0" borderId="2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176" fontId="13" fillId="0" borderId="2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7.12（送人大）" xfId="49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5"/>
  <sheetViews>
    <sheetView workbookViewId="0">
      <pane xSplit="1" ySplit="6" topLeftCell="B19" activePane="bottomRight" state="frozen"/>
      <selection/>
      <selection pane="topRight"/>
      <selection pane="bottomLeft"/>
      <selection pane="bottomRight" activeCell="A24" sqref="$A24:$XFD24"/>
    </sheetView>
  </sheetViews>
  <sheetFormatPr defaultColWidth="9" defaultRowHeight="14.25" outlineLevelCol="3"/>
  <cols>
    <col min="1" max="1" width="35" style="58" customWidth="1"/>
    <col min="2" max="4" width="17.375" style="58" customWidth="1"/>
    <col min="5" max="16379" width="9" style="58"/>
  </cols>
  <sheetData>
    <row r="1" ht="24.95" customHeight="1" spans="1:1">
      <c r="A1" s="59" t="s">
        <v>0</v>
      </c>
    </row>
    <row r="2" ht="54" customHeight="1" spans="1:4">
      <c r="A2" s="60" t="s">
        <v>1</v>
      </c>
      <c r="B2" s="61"/>
      <c r="C2" s="61"/>
      <c r="D2" s="61"/>
    </row>
    <row r="3" ht="18" customHeight="1" spans="4:4">
      <c r="D3" s="62" t="s">
        <v>2</v>
      </c>
    </row>
    <row r="4" ht="21.95" customHeight="1" spans="1:4">
      <c r="A4" s="63" t="s">
        <v>3</v>
      </c>
      <c r="B4" s="64" t="s">
        <v>4</v>
      </c>
      <c r="C4" s="65" t="s">
        <v>5</v>
      </c>
      <c r="D4" s="65" t="s">
        <v>6</v>
      </c>
    </row>
    <row r="5" ht="17.1" customHeight="1" spans="1:4">
      <c r="A5" s="52">
        <v>1</v>
      </c>
      <c r="B5" s="53">
        <v>2</v>
      </c>
      <c r="C5" s="53">
        <v>3</v>
      </c>
      <c r="D5" s="53" t="s">
        <v>7</v>
      </c>
    </row>
    <row r="6" ht="18" customHeight="1" spans="1:4">
      <c r="A6" s="44" t="s">
        <v>8</v>
      </c>
      <c r="B6" s="29">
        <f>B7+B19</f>
        <v>167200</v>
      </c>
      <c r="C6" s="29">
        <f>C7+C19</f>
        <v>-18600</v>
      </c>
      <c r="D6" s="29">
        <f>D7+D19</f>
        <v>148600</v>
      </c>
    </row>
    <row r="7" ht="18" customHeight="1" spans="1:4">
      <c r="A7" s="66" t="s">
        <v>9</v>
      </c>
      <c r="B7" s="29">
        <f>SUM(B8:B18)</f>
        <v>146930</v>
      </c>
      <c r="C7" s="29">
        <f>SUM(C8:C18)</f>
        <v>-12230</v>
      </c>
      <c r="D7" s="29">
        <f>SUM(D8:D18)</f>
        <v>134700</v>
      </c>
    </row>
    <row r="8" ht="18" customHeight="1" spans="1:4">
      <c r="A8" s="67" t="s">
        <v>10</v>
      </c>
      <c r="B8" s="31">
        <v>62820</v>
      </c>
      <c r="C8" s="31">
        <v>-1450</v>
      </c>
      <c r="D8" s="31">
        <f t="shared" ref="D8:D18" si="0">B8+C8</f>
        <v>61370</v>
      </c>
    </row>
    <row r="9" ht="18" customHeight="1" spans="1:4">
      <c r="A9" s="67" t="s">
        <v>11</v>
      </c>
      <c r="B9" s="31">
        <v>30000</v>
      </c>
      <c r="C9" s="31">
        <v>-6500</v>
      </c>
      <c r="D9" s="31">
        <f t="shared" si="0"/>
        <v>23500</v>
      </c>
    </row>
    <row r="10" ht="18" customHeight="1" spans="1:4">
      <c r="A10" s="67" t="s">
        <v>12</v>
      </c>
      <c r="B10" s="31">
        <v>10000</v>
      </c>
      <c r="C10" s="31">
        <v>-1700</v>
      </c>
      <c r="D10" s="31">
        <f t="shared" si="0"/>
        <v>8300</v>
      </c>
    </row>
    <row r="11" ht="18" customHeight="1" spans="1:4">
      <c r="A11" s="67" t="s">
        <v>13</v>
      </c>
      <c r="B11" s="31">
        <v>11000</v>
      </c>
      <c r="C11" s="31">
        <v>-2000</v>
      </c>
      <c r="D11" s="31">
        <f t="shared" si="0"/>
        <v>9000</v>
      </c>
    </row>
    <row r="12" ht="18" customHeight="1" spans="1:4">
      <c r="A12" s="67" t="s">
        <v>14</v>
      </c>
      <c r="B12" s="31">
        <v>11000</v>
      </c>
      <c r="C12" s="31">
        <v>-300</v>
      </c>
      <c r="D12" s="31">
        <f t="shared" si="0"/>
        <v>10700</v>
      </c>
    </row>
    <row r="13" ht="18" customHeight="1" spans="1:4">
      <c r="A13" s="67" t="s">
        <v>15</v>
      </c>
      <c r="B13" s="31">
        <v>6000</v>
      </c>
      <c r="C13" s="31">
        <v>800</v>
      </c>
      <c r="D13" s="31">
        <f t="shared" si="0"/>
        <v>6800</v>
      </c>
    </row>
    <row r="14" ht="18" customHeight="1" spans="1:4">
      <c r="A14" s="67" t="s">
        <v>16</v>
      </c>
      <c r="B14" s="31">
        <v>5000</v>
      </c>
      <c r="C14" s="31">
        <v>-1500</v>
      </c>
      <c r="D14" s="31">
        <f t="shared" si="0"/>
        <v>3500</v>
      </c>
    </row>
    <row r="15" ht="18" customHeight="1" spans="1:4">
      <c r="A15" s="67" t="s">
        <v>17</v>
      </c>
      <c r="B15" s="31">
        <v>5000</v>
      </c>
      <c r="C15" s="31">
        <v>-1500</v>
      </c>
      <c r="D15" s="31">
        <f t="shared" si="0"/>
        <v>3500</v>
      </c>
    </row>
    <row r="16" ht="18" customHeight="1" spans="1:4">
      <c r="A16" s="67" t="s">
        <v>18</v>
      </c>
      <c r="B16" s="31">
        <v>110</v>
      </c>
      <c r="C16" s="31">
        <v>-100</v>
      </c>
      <c r="D16" s="31">
        <f t="shared" si="0"/>
        <v>10</v>
      </c>
    </row>
    <row r="17" ht="18" customHeight="1" spans="1:4">
      <c r="A17" s="67" t="s">
        <v>19</v>
      </c>
      <c r="B17" s="31">
        <v>6000</v>
      </c>
      <c r="C17" s="31">
        <v>2000</v>
      </c>
      <c r="D17" s="31">
        <f t="shared" si="0"/>
        <v>8000</v>
      </c>
    </row>
    <row r="18" ht="18" customHeight="1" spans="1:4">
      <c r="A18" s="67" t="s">
        <v>20</v>
      </c>
      <c r="B18" s="31"/>
      <c r="C18" s="31">
        <v>20</v>
      </c>
      <c r="D18" s="31">
        <f t="shared" si="0"/>
        <v>20</v>
      </c>
    </row>
    <row r="19" ht="18" customHeight="1" spans="1:4">
      <c r="A19" s="66" t="s">
        <v>21</v>
      </c>
      <c r="B19" s="29">
        <f>SUM(B20:B25)</f>
        <v>20270</v>
      </c>
      <c r="C19" s="29">
        <f>SUM(C20:C25)</f>
        <v>-6370</v>
      </c>
      <c r="D19" s="29">
        <f>SUM(D20:D25)</f>
        <v>13900</v>
      </c>
    </row>
    <row r="20" ht="18" customHeight="1" spans="1:4">
      <c r="A20" s="67" t="s">
        <v>22</v>
      </c>
      <c r="B20" s="31">
        <v>10000</v>
      </c>
      <c r="C20" s="31">
        <v>-300</v>
      </c>
      <c r="D20" s="31">
        <f t="shared" ref="D20:D25" si="1">B20+C20</f>
        <v>9700</v>
      </c>
    </row>
    <row r="21" ht="18" customHeight="1" spans="1:4">
      <c r="A21" s="67" t="s">
        <v>23</v>
      </c>
      <c r="B21" s="31">
        <v>270</v>
      </c>
      <c r="C21" s="31">
        <v>6</v>
      </c>
      <c r="D21" s="31">
        <f t="shared" si="1"/>
        <v>276</v>
      </c>
    </row>
    <row r="22" ht="18" customHeight="1" spans="1:4">
      <c r="A22" s="67" t="s">
        <v>24</v>
      </c>
      <c r="B22" s="31"/>
      <c r="C22" s="31">
        <v>18</v>
      </c>
      <c r="D22" s="31">
        <f t="shared" si="1"/>
        <v>18</v>
      </c>
    </row>
    <row r="23" ht="18" customHeight="1" spans="1:4">
      <c r="A23" s="67" t="s">
        <v>25</v>
      </c>
      <c r="B23" s="31">
        <v>10000</v>
      </c>
      <c r="C23" s="31">
        <v>-6564</v>
      </c>
      <c r="D23" s="31">
        <f t="shared" si="1"/>
        <v>3436</v>
      </c>
    </row>
    <row r="24" ht="18" customHeight="1" spans="1:4">
      <c r="A24" s="67" t="s">
        <v>26</v>
      </c>
      <c r="B24" s="31"/>
      <c r="C24" s="31">
        <v>470</v>
      </c>
      <c r="D24" s="31">
        <f t="shared" si="1"/>
        <v>470</v>
      </c>
    </row>
    <row r="25" ht="21.95" hidden="1" customHeight="1" spans="1:4">
      <c r="A25" s="67" t="s">
        <v>27</v>
      </c>
      <c r="B25" s="68"/>
      <c r="C25" s="68"/>
      <c r="D25" s="68">
        <f t="shared" si="1"/>
        <v>0</v>
      </c>
    </row>
  </sheetData>
  <mergeCells count="1">
    <mergeCell ref="A2:D2"/>
  </mergeCells>
  <printOptions horizontalCentered="1"/>
  <pageMargins left="0.393055555555556" right="0.393055555555556" top="0.802777777777778" bottom="0.393055555555556" header="0.511805555555556" footer="0.511805555555556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workbookViewId="0">
      <pane xSplit="1" ySplit="6" topLeftCell="B10" activePane="bottomRight" state="frozen"/>
      <selection/>
      <selection pane="topRight"/>
      <selection pane="bottomLeft"/>
      <selection pane="bottomRight" activeCell="A1" sqref="A1:D31"/>
    </sheetView>
  </sheetViews>
  <sheetFormatPr defaultColWidth="9" defaultRowHeight="14.25" outlineLevelCol="3"/>
  <cols>
    <col min="1" max="1" width="33" customWidth="1"/>
    <col min="2" max="4" width="18.625" customWidth="1"/>
  </cols>
  <sheetData>
    <row r="1" ht="21" customHeight="1" spans="1:1">
      <c r="A1" s="2" t="s">
        <v>28</v>
      </c>
    </row>
    <row r="2" ht="51.95" customHeight="1" spans="1:4">
      <c r="A2" s="47" t="s">
        <v>29</v>
      </c>
      <c r="B2" s="34"/>
      <c r="C2" s="34"/>
      <c r="D2" s="34"/>
    </row>
    <row r="3" ht="14.1" customHeight="1" spans="4:4">
      <c r="D3" s="48" t="s">
        <v>2</v>
      </c>
    </row>
    <row r="4" s="46" customFormat="1" ht="18" customHeight="1" spans="1:4">
      <c r="A4" s="49" t="s">
        <v>30</v>
      </c>
      <c r="B4" s="50" t="s">
        <v>4</v>
      </c>
      <c r="C4" s="51" t="s">
        <v>5</v>
      </c>
      <c r="D4" s="51" t="s">
        <v>6</v>
      </c>
    </row>
    <row r="5" ht="18" customHeight="1" spans="1:4">
      <c r="A5" s="52">
        <v>1</v>
      </c>
      <c r="B5" s="53">
        <v>2</v>
      </c>
      <c r="C5" s="53">
        <v>3</v>
      </c>
      <c r="D5" s="53" t="s">
        <v>7</v>
      </c>
    </row>
    <row r="6" ht="18" customHeight="1" spans="1:4">
      <c r="A6" s="54" t="s">
        <v>31</v>
      </c>
      <c r="B6" s="29">
        <f>SUM(B7:B31)</f>
        <v>187000</v>
      </c>
      <c r="C6" s="29">
        <f>SUM(C7:C31)</f>
        <v>34000</v>
      </c>
      <c r="D6" s="29">
        <f>SUM(D7:D31)</f>
        <v>221000</v>
      </c>
    </row>
    <row r="7" ht="18" customHeight="1" spans="1:4">
      <c r="A7" s="55" t="s">
        <v>32</v>
      </c>
      <c r="B7" s="31">
        <v>26141</v>
      </c>
      <c r="C7" s="31">
        <f>D7-B7</f>
        <v>-1003</v>
      </c>
      <c r="D7" s="31">
        <v>25138</v>
      </c>
    </row>
    <row r="8" ht="18" hidden="1" customHeight="1" spans="1:4">
      <c r="A8" s="55" t="s">
        <v>33</v>
      </c>
      <c r="B8" s="31"/>
      <c r="C8" s="31">
        <f t="shared" ref="C8:C31" si="0">D8-B8</f>
        <v>0</v>
      </c>
      <c r="D8" s="31"/>
    </row>
    <row r="9" ht="18" hidden="1" customHeight="1" spans="1:4">
      <c r="A9" s="55" t="s">
        <v>34</v>
      </c>
      <c r="B9" s="31"/>
      <c r="C9" s="31">
        <f t="shared" si="0"/>
        <v>0</v>
      </c>
      <c r="D9" s="31"/>
    </row>
    <row r="10" ht="18" customHeight="1" spans="1:4">
      <c r="A10" s="55" t="s">
        <v>35</v>
      </c>
      <c r="B10" s="31">
        <v>697</v>
      </c>
      <c r="C10" s="31">
        <f t="shared" si="0"/>
        <v>-51</v>
      </c>
      <c r="D10" s="31">
        <v>646</v>
      </c>
    </row>
    <row r="11" ht="18" customHeight="1" spans="1:4">
      <c r="A11" s="55" t="s">
        <v>36</v>
      </c>
      <c r="B11" s="31">
        <v>2235</v>
      </c>
      <c r="C11" s="31">
        <f t="shared" si="0"/>
        <v>-15</v>
      </c>
      <c r="D11" s="31">
        <v>2220</v>
      </c>
    </row>
    <row r="12" ht="18" customHeight="1" spans="1:4">
      <c r="A12" s="55" t="s">
        <v>37</v>
      </c>
      <c r="B12" s="31">
        <v>37964</v>
      </c>
      <c r="C12" s="31">
        <f t="shared" si="0"/>
        <v>7278</v>
      </c>
      <c r="D12" s="31">
        <v>45242</v>
      </c>
    </row>
    <row r="13" ht="18" customHeight="1" spans="1:4">
      <c r="A13" s="55" t="s">
        <v>38</v>
      </c>
      <c r="B13" s="31">
        <v>4</v>
      </c>
      <c r="C13" s="31">
        <f t="shared" si="0"/>
        <v>-2</v>
      </c>
      <c r="D13" s="31">
        <v>2</v>
      </c>
    </row>
    <row r="14" ht="18" customHeight="1" spans="1:4">
      <c r="A14" s="55" t="s">
        <v>39</v>
      </c>
      <c r="B14" s="31">
        <v>2979</v>
      </c>
      <c r="C14" s="31">
        <f t="shared" si="0"/>
        <v>-479</v>
      </c>
      <c r="D14" s="31">
        <v>2500</v>
      </c>
    </row>
    <row r="15" ht="18" customHeight="1" spans="1:4">
      <c r="A15" s="55" t="s">
        <v>40</v>
      </c>
      <c r="B15" s="31">
        <v>645</v>
      </c>
      <c r="C15" s="31">
        <f t="shared" si="0"/>
        <v>-327</v>
      </c>
      <c r="D15" s="31">
        <v>318</v>
      </c>
    </row>
    <row r="16" ht="18" customHeight="1" spans="1:4">
      <c r="A16" s="55" t="s">
        <v>41</v>
      </c>
      <c r="B16" s="31">
        <v>1171</v>
      </c>
      <c r="C16" s="31">
        <f t="shared" si="0"/>
        <v>-646</v>
      </c>
      <c r="D16" s="31">
        <v>525</v>
      </c>
    </row>
    <row r="17" ht="18" customHeight="1" spans="1:4">
      <c r="A17" s="55" t="s">
        <v>42</v>
      </c>
      <c r="B17" s="31">
        <v>66729</v>
      </c>
      <c r="C17" s="31">
        <f t="shared" si="0"/>
        <v>-2275</v>
      </c>
      <c r="D17" s="31">
        <v>64454</v>
      </c>
    </row>
    <row r="18" ht="18" customHeight="1" spans="1:4">
      <c r="A18" s="55" t="s">
        <v>43</v>
      </c>
      <c r="B18" s="31">
        <v>250</v>
      </c>
      <c r="C18" s="31">
        <f t="shared" si="0"/>
        <v>-71</v>
      </c>
      <c r="D18" s="31">
        <v>179</v>
      </c>
    </row>
    <row r="19" ht="18" hidden="1" customHeight="1" spans="1:4">
      <c r="A19" s="55" t="s">
        <v>44</v>
      </c>
      <c r="B19" s="31"/>
      <c r="C19" s="31">
        <f t="shared" si="0"/>
        <v>0</v>
      </c>
      <c r="D19" s="31">
        <v>0</v>
      </c>
    </row>
    <row r="20" ht="18" customHeight="1" spans="1:4">
      <c r="A20" s="55" t="s">
        <v>45</v>
      </c>
      <c r="B20" s="31">
        <v>17172</v>
      </c>
      <c r="C20" s="31">
        <f t="shared" si="0"/>
        <v>34669</v>
      </c>
      <c r="D20" s="31">
        <v>51841</v>
      </c>
    </row>
    <row r="21" ht="18" customHeight="1" spans="1:4">
      <c r="A21" s="55" t="s">
        <v>46</v>
      </c>
      <c r="B21" s="31">
        <v>637</v>
      </c>
      <c r="C21" s="31">
        <f t="shared" si="0"/>
        <v>4368</v>
      </c>
      <c r="D21" s="31">
        <v>5005</v>
      </c>
    </row>
    <row r="22" ht="18" customHeight="1" spans="1:4">
      <c r="A22" s="55" t="s">
        <v>47</v>
      </c>
      <c r="B22" s="31">
        <v>11</v>
      </c>
      <c r="C22" s="31">
        <f t="shared" si="0"/>
        <v>-11</v>
      </c>
      <c r="D22" s="31">
        <v>0</v>
      </c>
    </row>
    <row r="23" ht="18" hidden="1" customHeight="1" spans="1:4">
      <c r="A23" s="55" t="s">
        <v>48</v>
      </c>
      <c r="B23" s="31"/>
      <c r="C23" s="31">
        <f t="shared" si="0"/>
        <v>0</v>
      </c>
      <c r="D23" s="31">
        <v>0</v>
      </c>
    </row>
    <row r="24" ht="18" customHeight="1" spans="1:4">
      <c r="A24" s="55" t="s">
        <v>49</v>
      </c>
      <c r="B24" s="31">
        <v>6345</v>
      </c>
      <c r="C24" s="31">
        <f t="shared" si="0"/>
        <v>-4572</v>
      </c>
      <c r="D24" s="31">
        <v>1773</v>
      </c>
    </row>
    <row r="25" ht="18" customHeight="1" spans="1:4">
      <c r="A25" s="55" t="s">
        <v>50</v>
      </c>
      <c r="B25" s="31">
        <v>16315</v>
      </c>
      <c r="C25" s="31">
        <f t="shared" si="0"/>
        <v>-3235</v>
      </c>
      <c r="D25" s="31">
        <v>13080</v>
      </c>
    </row>
    <row r="26" ht="18" hidden="1" customHeight="1" spans="1:4">
      <c r="A26" s="55" t="s">
        <v>51</v>
      </c>
      <c r="B26" s="31"/>
      <c r="C26" s="31">
        <f t="shared" si="0"/>
        <v>0</v>
      </c>
      <c r="D26" s="31">
        <v>0</v>
      </c>
    </row>
    <row r="27" ht="18" customHeight="1" spans="1:4">
      <c r="A27" s="55" t="s">
        <v>52</v>
      </c>
      <c r="B27" s="31">
        <v>730</v>
      </c>
      <c r="C27" s="31">
        <f t="shared" si="0"/>
        <v>140</v>
      </c>
      <c r="D27" s="31">
        <v>870</v>
      </c>
    </row>
    <row r="28" ht="18" customHeight="1" spans="1:4">
      <c r="A28" s="55" t="s">
        <v>53</v>
      </c>
      <c r="B28" s="31">
        <v>1870</v>
      </c>
      <c r="C28" s="31">
        <f t="shared" si="0"/>
        <v>340</v>
      </c>
      <c r="D28" s="31">
        <v>2210</v>
      </c>
    </row>
    <row r="29" ht="18" hidden="1" customHeight="1" spans="1:4">
      <c r="A29" s="55" t="s">
        <v>54</v>
      </c>
      <c r="B29" s="31"/>
      <c r="C29" s="31">
        <f t="shared" si="0"/>
        <v>0</v>
      </c>
      <c r="D29" s="31">
        <v>0</v>
      </c>
    </row>
    <row r="30" ht="18" customHeight="1" spans="1:4">
      <c r="A30" s="55" t="s">
        <v>55</v>
      </c>
      <c r="B30" s="56">
        <v>5089</v>
      </c>
      <c r="C30" s="31">
        <f t="shared" si="0"/>
        <v>-174</v>
      </c>
      <c r="D30" s="57">
        <v>4915</v>
      </c>
    </row>
    <row r="31" ht="18" customHeight="1" spans="1:4">
      <c r="A31" s="55" t="s">
        <v>56</v>
      </c>
      <c r="B31" s="56">
        <v>16</v>
      </c>
      <c r="C31" s="31">
        <f t="shared" si="0"/>
        <v>66</v>
      </c>
      <c r="D31" s="57">
        <v>82</v>
      </c>
    </row>
  </sheetData>
  <mergeCells count="1">
    <mergeCell ref="A2:D2"/>
  </mergeCells>
  <printOptions horizontalCentered="1"/>
  <pageMargins left="0.471527777777778" right="0.393055555555556" top="0.802777777777778" bottom="0.409027777777778" header="0.511805555555556" footer="0"/>
  <pageSetup paperSize="9" scale="99" fitToHeight="0" orientation="portrait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2"/>
  <sheetViews>
    <sheetView workbookViewId="0">
      <selection activeCell="A1" sqref="A1:D12"/>
    </sheetView>
  </sheetViews>
  <sheetFormatPr defaultColWidth="9" defaultRowHeight="14.25" outlineLevelCol="3"/>
  <cols>
    <col min="1" max="1" width="42.25" customWidth="1"/>
    <col min="2" max="4" width="17" customWidth="1"/>
  </cols>
  <sheetData>
    <row r="1" ht="24.95" customHeight="1" spans="1:1">
      <c r="A1" s="2" t="s">
        <v>57</v>
      </c>
    </row>
    <row r="2" ht="39.95" customHeight="1" spans="1:4">
      <c r="A2" s="34" t="s">
        <v>58</v>
      </c>
      <c r="B2" s="34"/>
      <c r="C2" s="34"/>
      <c r="D2" s="34"/>
    </row>
    <row r="3" ht="24.95" customHeight="1" spans="4:4">
      <c r="D3" s="35" t="s">
        <v>2</v>
      </c>
    </row>
    <row r="4" ht="42.95" customHeight="1" spans="1:4">
      <c r="A4" s="36" t="s">
        <v>59</v>
      </c>
      <c r="B4" s="37" t="s">
        <v>4</v>
      </c>
      <c r="C4" s="38" t="s">
        <v>5</v>
      </c>
      <c r="D4" s="38" t="s">
        <v>6</v>
      </c>
    </row>
    <row r="5" ht="24" customHeight="1" spans="1:4">
      <c r="A5" s="39">
        <v>1</v>
      </c>
      <c r="B5" s="40">
        <v>2</v>
      </c>
      <c r="C5" s="40">
        <v>3</v>
      </c>
      <c r="D5" s="40" t="s">
        <v>7</v>
      </c>
    </row>
    <row r="6" ht="30" customHeight="1" spans="1:4">
      <c r="A6" s="44" t="s">
        <v>60</v>
      </c>
      <c r="B6" s="29">
        <f>SUM(B7:B12)</f>
        <v>600</v>
      </c>
      <c r="C6" s="29">
        <f>SUM(C7:C12)</f>
        <v>1103</v>
      </c>
      <c r="D6" s="29">
        <f>SUM(D7:D12)</f>
        <v>1703</v>
      </c>
    </row>
    <row r="7" ht="30" customHeight="1" spans="1:4">
      <c r="A7" s="45" t="s">
        <v>61</v>
      </c>
      <c r="B7" s="31"/>
      <c r="C7" s="31"/>
      <c r="D7" s="31"/>
    </row>
    <row r="8" ht="30" customHeight="1" spans="1:4">
      <c r="A8" s="45" t="s">
        <v>62</v>
      </c>
      <c r="B8" s="31"/>
      <c r="C8" s="31"/>
      <c r="D8" s="31"/>
    </row>
    <row r="9" ht="30" customHeight="1" spans="1:4">
      <c r="A9" s="45" t="s">
        <v>63</v>
      </c>
      <c r="B9" s="31">
        <v>-1400</v>
      </c>
      <c r="C9" s="31">
        <f>D9-B9</f>
        <v>1260</v>
      </c>
      <c r="D9" s="31">
        <f>-415+275</f>
        <v>-140</v>
      </c>
    </row>
    <row r="10" ht="30" customHeight="1" spans="1:4">
      <c r="A10" s="45" t="s">
        <v>64</v>
      </c>
      <c r="B10" s="31">
        <v>2000</v>
      </c>
      <c r="C10" s="31">
        <f>D10-B10</f>
        <v>-157</v>
      </c>
      <c r="D10" s="31">
        <v>1843</v>
      </c>
    </row>
    <row r="11" ht="30" customHeight="1" spans="1:4">
      <c r="A11" s="45" t="s">
        <v>65</v>
      </c>
      <c r="B11" s="31"/>
      <c r="C11" s="31"/>
      <c r="D11" s="31"/>
    </row>
    <row r="12" ht="30" customHeight="1" spans="1:4">
      <c r="A12" s="45" t="s">
        <v>66</v>
      </c>
      <c r="B12" s="31"/>
      <c r="C12" s="31"/>
      <c r="D12" s="31"/>
    </row>
  </sheetData>
  <mergeCells count="1">
    <mergeCell ref="A2:D2"/>
  </mergeCells>
  <printOptions horizontalCentered="1"/>
  <pageMargins left="0.554166666666667" right="0.554166666666667" top="1" bottom="1" header="0.511805555555556" footer="0.511805555555556"/>
  <pageSetup paperSize="9" scale="91" fitToHeight="0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3"/>
  <sheetViews>
    <sheetView workbookViewId="0">
      <pane xSplit="1" ySplit="5" topLeftCell="B18" activePane="bottomRight" state="frozen"/>
      <selection/>
      <selection pane="topRight"/>
      <selection pane="bottomLeft"/>
      <selection pane="bottomRight" activeCell="A1" sqref="A1:D23"/>
    </sheetView>
  </sheetViews>
  <sheetFormatPr defaultColWidth="9" defaultRowHeight="14.25" outlineLevelCol="3"/>
  <cols>
    <col min="1" max="1" width="50.75" customWidth="1"/>
    <col min="2" max="4" width="18.125" customWidth="1"/>
    <col min="6" max="6" width="12.625"/>
    <col min="8" max="8" width="12.625"/>
  </cols>
  <sheetData>
    <row r="1" ht="24.95" customHeight="1" spans="1:1">
      <c r="A1" s="2" t="s">
        <v>67</v>
      </c>
    </row>
    <row r="2" ht="38.1" customHeight="1" spans="1:4">
      <c r="A2" s="34" t="s">
        <v>68</v>
      </c>
      <c r="B2" s="34"/>
      <c r="C2" s="34"/>
      <c r="D2" s="34"/>
    </row>
    <row r="3" ht="24.95" customHeight="1" spans="4:4">
      <c r="D3" s="35" t="s">
        <v>2</v>
      </c>
    </row>
    <row r="4" ht="39.95" customHeight="1" spans="1:4">
      <c r="A4" s="36" t="s">
        <v>59</v>
      </c>
      <c r="B4" s="37" t="s">
        <v>4</v>
      </c>
      <c r="C4" s="38" t="s">
        <v>5</v>
      </c>
      <c r="D4" s="38" t="s">
        <v>6</v>
      </c>
    </row>
    <row r="5" ht="30" customHeight="1" spans="1:4">
      <c r="A5" s="39">
        <v>1</v>
      </c>
      <c r="B5" s="40">
        <v>2</v>
      </c>
      <c r="C5" s="40">
        <v>3</v>
      </c>
      <c r="D5" s="40" t="s">
        <v>7</v>
      </c>
    </row>
    <row r="6" ht="30" customHeight="1" spans="1:4">
      <c r="A6" s="41" t="s">
        <v>69</v>
      </c>
      <c r="B6" s="29">
        <f>B7+B14+B17+B20</f>
        <v>65301</v>
      </c>
      <c r="C6" s="29">
        <f>C7+C16+C19+C20+C14+C17</f>
        <v>300839.57</v>
      </c>
      <c r="D6" s="29">
        <f>D7+D14+D17+D20</f>
        <v>366140.57</v>
      </c>
    </row>
    <row r="7" ht="30" customHeight="1" spans="1:4">
      <c r="A7" s="42" t="s">
        <v>70</v>
      </c>
      <c r="B7" s="31">
        <v>13994</v>
      </c>
      <c r="C7" s="31">
        <f>D7-B7</f>
        <v>266014.57</v>
      </c>
      <c r="D7" s="31">
        <f>SUM(D8:D13)</f>
        <v>280008.57</v>
      </c>
    </row>
    <row r="8" ht="30" customHeight="1" spans="1:4">
      <c r="A8" s="43" t="s">
        <v>71</v>
      </c>
      <c r="B8" s="31">
        <v>11994</v>
      </c>
      <c r="C8" s="31">
        <f>D8-B8</f>
        <v>265636</v>
      </c>
      <c r="D8" s="31">
        <v>277630</v>
      </c>
    </row>
    <row r="9" ht="30" customHeight="1" spans="1:4">
      <c r="A9" s="43" t="s">
        <v>72</v>
      </c>
      <c r="B9" s="31"/>
      <c r="C9" s="31">
        <f t="shared" ref="C9:C11" si="0">D9-B9</f>
        <v>588</v>
      </c>
      <c r="D9" s="31">
        <v>588</v>
      </c>
    </row>
    <row r="10" ht="30" customHeight="1" spans="1:4">
      <c r="A10" s="43" t="s">
        <v>73</v>
      </c>
      <c r="B10" s="31"/>
      <c r="C10" s="31">
        <f t="shared" si="0"/>
        <v>2.57</v>
      </c>
      <c r="D10" s="31">
        <v>2.57</v>
      </c>
    </row>
    <row r="11" ht="30" customHeight="1" spans="1:4">
      <c r="A11" s="43" t="s">
        <v>74</v>
      </c>
      <c r="B11" s="31">
        <v>2000</v>
      </c>
      <c r="C11" s="31">
        <f t="shared" si="0"/>
        <v>-212</v>
      </c>
      <c r="D11" s="31">
        <v>1788</v>
      </c>
    </row>
    <row r="12" ht="30" customHeight="1" spans="1:4">
      <c r="A12" s="43" t="s">
        <v>75</v>
      </c>
      <c r="B12" s="31"/>
      <c r="C12" s="31"/>
      <c r="D12" s="31"/>
    </row>
    <row r="13" ht="30" customHeight="1" spans="1:4">
      <c r="A13" s="43" t="s">
        <v>76</v>
      </c>
      <c r="B13" s="31"/>
      <c r="C13" s="31"/>
      <c r="D13" s="31"/>
    </row>
    <row r="14" ht="30" customHeight="1" spans="1:4">
      <c r="A14" s="42" t="s">
        <v>77</v>
      </c>
      <c r="B14" s="31"/>
      <c r="C14" s="31">
        <f>D14-B14</f>
        <v>35000</v>
      </c>
      <c r="D14" s="31">
        <f>D15+D16</f>
        <v>35000</v>
      </c>
    </row>
    <row r="15" ht="30" customHeight="1" spans="1:4">
      <c r="A15" s="43" t="s">
        <v>78</v>
      </c>
      <c r="B15" s="31"/>
      <c r="C15" s="31">
        <f>D15-B15</f>
        <v>35000</v>
      </c>
      <c r="D15" s="31">
        <v>35000</v>
      </c>
    </row>
    <row r="16" ht="30" customHeight="1" spans="1:4">
      <c r="A16" s="43" t="s">
        <v>79</v>
      </c>
      <c r="B16" s="31"/>
      <c r="C16" s="31">
        <f t="shared" ref="C16:C21" si="1">D16-B16</f>
        <v>0</v>
      </c>
      <c r="D16" s="31"/>
    </row>
    <row r="17" ht="30" customHeight="1" spans="1:4">
      <c r="A17" s="42" t="s">
        <v>80</v>
      </c>
      <c r="B17" s="31">
        <v>50878</v>
      </c>
      <c r="C17" s="31">
        <f t="shared" si="1"/>
        <v>-170</v>
      </c>
      <c r="D17" s="31">
        <v>50708</v>
      </c>
    </row>
    <row r="18" ht="30" customHeight="1" spans="1:4">
      <c r="A18" s="43" t="s">
        <v>81</v>
      </c>
      <c r="B18" s="31">
        <v>50878</v>
      </c>
      <c r="C18" s="31">
        <f t="shared" si="1"/>
        <v>-170</v>
      </c>
      <c r="D18" s="31">
        <v>50708</v>
      </c>
    </row>
    <row r="19" ht="30" customHeight="1" spans="1:4">
      <c r="A19" s="43" t="s">
        <v>82</v>
      </c>
      <c r="B19" s="31"/>
      <c r="C19" s="31">
        <f t="shared" si="1"/>
        <v>0</v>
      </c>
      <c r="D19" s="31"/>
    </row>
    <row r="20" ht="30" customHeight="1" spans="1:4">
      <c r="A20" s="42" t="s">
        <v>83</v>
      </c>
      <c r="B20" s="31">
        <v>429</v>
      </c>
      <c r="C20" s="31">
        <f t="shared" si="1"/>
        <v>-5</v>
      </c>
      <c r="D20" s="31">
        <v>424</v>
      </c>
    </row>
    <row r="21" ht="30" customHeight="1" spans="1:4">
      <c r="A21" s="43" t="s">
        <v>84</v>
      </c>
      <c r="B21" s="31">
        <v>429</v>
      </c>
      <c r="C21" s="31">
        <f t="shared" si="1"/>
        <v>-5</v>
      </c>
      <c r="D21" s="31">
        <v>424</v>
      </c>
    </row>
    <row r="22" ht="30" customHeight="1" spans="1:4">
      <c r="A22" s="43" t="s">
        <v>85</v>
      </c>
      <c r="B22" s="31"/>
      <c r="C22" s="31"/>
      <c r="D22" s="31"/>
    </row>
    <row r="23" ht="30" customHeight="1" spans="1:4">
      <c r="A23" s="42" t="s">
        <v>86</v>
      </c>
      <c r="B23" s="29"/>
      <c r="C23" s="29"/>
      <c r="D23" s="29"/>
    </row>
  </sheetData>
  <mergeCells count="1">
    <mergeCell ref="A2:D2"/>
  </mergeCells>
  <pageMargins left="0.590277777777778" right="0.590277777777778" top="1" bottom="1" header="0.5" footer="0.5"/>
  <pageSetup paperSize="9" scale="8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"/>
  <sheetViews>
    <sheetView zoomScale="85" zoomScaleNormal="85" workbookViewId="0">
      <selection activeCell="A1" sqref="A1:D8"/>
    </sheetView>
  </sheetViews>
  <sheetFormatPr defaultColWidth="9" defaultRowHeight="14.25" outlineLevelRow="7" outlineLevelCol="3"/>
  <cols>
    <col min="1" max="1" width="44" style="18" customWidth="1"/>
    <col min="2" max="4" width="28.375" style="18" customWidth="1"/>
  </cols>
  <sheetData>
    <row r="1" ht="24.95" customHeight="1" spans="1:1">
      <c r="A1" s="19" t="s">
        <v>87</v>
      </c>
    </row>
    <row r="2" s="17" customFormat="1" ht="45" customHeight="1" spans="1:4">
      <c r="A2" s="20" t="s">
        <v>88</v>
      </c>
      <c r="B2" s="20"/>
      <c r="C2" s="20"/>
      <c r="D2" s="20"/>
    </row>
    <row r="3" s="18" customFormat="1" ht="20.25" customHeight="1" spans="1:4">
      <c r="A3" s="21"/>
      <c r="B3" s="22"/>
      <c r="C3" s="23"/>
      <c r="D3" s="24" t="s">
        <v>2</v>
      </c>
    </row>
    <row r="4" s="18" customFormat="1" ht="39.95" customHeight="1" spans="1:4">
      <c r="A4" s="25" t="s">
        <v>89</v>
      </c>
      <c r="B4" s="26" t="s">
        <v>4</v>
      </c>
      <c r="C4" s="26" t="s">
        <v>5</v>
      </c>
      <c r="D4" s="26" t="s">
        <v>6</v>
      </c>
    </row>
    <row r="5" s="18" customFormat="1" ht="30" customHeight="1" spans="1:4">
      <c r="A5" s="27" t="s">
        <v>90</v>
      </c>
      <c r="B5" s="28">
        <v>1</v>
      </c>
      <c r="C5" s="28">
        <v>2</v>
      </c>
      <c r="D5" s="28" t="s">
        <v>91</v>
      </c>
    </row>
    <row r="6" ht="30" customHeight="1" spans="1:4">
      <c r="A6" s="25" t="s">
        <v>92</v>
      </c>
      <c r="B6" s="29">
        <f>SUM(B7:B7)</f>
        <v>3400</v>
      </c>
      <c r="C6" s="29">
        <f>SUM(C7:C7)</f>
        <v>-1640</v>
      </c>
      <c r="D6" s="29">
        <f>SUM(D7:D7)</f>
        <v>1760</v>
      </c>
    </row>
    <row r="7" s="18" customFormat="1" ht="30" customHeight="1" spans="1:4">
      <c r="A7" s="30" t="s">
        <v>93</v>
      </c>
      <c r="B7" s="31">
        <v>3400</v>
      </c>
      <c r="C7" s="31">
        <f>D7-B7</f>
        <v>-1640</v>
      </c>
      <c r="D7" s="31">
        <v>1760</v>
      </c>
    </row>
    <row r="8" s="18" customFormat="1" ht="30" customHeight="1" spans="1:4">
      <c r="A8" s="30" t="s">
        <v>94</v>
      </c>
      <c r="B8" s="32"/>
      <c r="C8" s="33"/>
      <c r="D8" s="32">
        <f>B8+C8</f>
        <v>0</v>
      </c>
    </row>
  </sheetData>
  <mergeCells count="1">
    <mergeCell ref="A2:D2"/>
  </mergeCells>
  <printOptions horizontalCentered="1"/>
  <pageMargins left="0.590277777777778" right="0.590277777777778" top="0.786805555555556" bottom="0.393055555555556" header="0.511805555555556" footer="0.118055555555556"/>
  <pageSetup paperSize="9" scale="65" fitToHeight="0" orientation="portrait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4"/>
  <sheetViews>
    <sheetView tabSelected="1" workbookViewId="0">
      <selection activeCell="D12" sqref="D12"/>
    </sheetView>
  </sheetViews>
  <sheetFormatPr defaultColWidth="7.875" defaultRowHeight="12.75" outlineLevelCol="5"/>
  <cols>
    <col min="1" max="1" width="6.5" style="1" customWidth="1"/>
    <col min="2" max="2" width="25.375" style="1" customWidth="1"/>
    <col min="3" max="3" width="20.875" style="1" customWidth="1"/>
    <col min="4" max="4" width="16.75" style="1" customWidth="1"/>
    <col min="5" max="5" width="13.75" style="1" customWidth="1"/>
    <col min="6" max="6" width="14.75" style="1" customWidth="1"/>
    <col min="7" max="16384" width="7.875" style="1"/>
  </cols>
  <sheetData>
    <row r="1" ht="24.95" customHeight="1" spans="1:1">
      <c r="A1" s="2" t="s">
        <v>95</v>
      </c>
    </row>
    <row r="2" ht="36" customHeight="1" spans="1:6">
      <c r="A2" s="3" t="s">
        <v>96</v>
      </c>
      <c r="B2" s="3"/>
      <c r="C2" s="3"/>
      <c r="D2" s="3"/>
      <c r="E2" s="3"/>
      <c r="F2" s="3"/>
    </row>
    <row r="3" ht="24.95" customHeight="1" spans="6:6">
      <c r="F3" s="4" t="s">
        <v>2</v>
      </c>
    </row>
    <row r="4" ht="29.1" customHeight="1" spans="1:6">
      <c r="A4" s="5" t="s">
        <v>97</v>
      </c>
      <c r="B4" s="5" t="s">
        <v>98</v>
      </c>
      <c r="C4" s="5" t="s">
        <v>99</v>
      </c>
      <c r="D4" s="5" t="s">
        <v>100</v>
      </c>
      <c r="E4" s="5" t="s">
        <v>101</v>
      </c>
      <c r="F4" s="5" t="s">
        <v>102</v>
      </c>
    </row>
    <row r="5" ht="30" customHeight="1" spans="1:6">
      <c r="A5" s="6"/>
      <c r="B5" s="7" t="s">
        <v>103</v>
      </c>
      <c r="C5" s="8"/>
      <c r="D5" s="8"/>
      <c r="E5" s="9"/>
      <c r="F5" s="10">
        <f>SUM(F6:F14)</f>
        <v>35000</v>
      </c>
    </row>
    <row r="6" ht="35.1" customHeight="1" spans="1:6">
      <c r="A6" s="11">
        <v>1</v>
      </c>
      <c r="B6" s="12" t="s">
        <v>104</v>
      </c>
      <c r="C6" s="12" t="s">
        <v>105</v>
      </c>
      <c r="D6" s="12" t="s">
        <v>106</v>
      </c>
      <c r="E6" s="12" t="s">
        <v>107</v>
      </c>
      <c r="F6" s="13">
        <v>35000</v>
      </c>
    </row>
    <row r="7" ht="35.1" customHeight="1" spans="1:6">
      <c r="A7" s="11">
        <v>2</v>
      </c>
      <c r="B7" s="14"/>
      <c r="C7" s="15"/>
      <c r="D7" s="15"/>
      <c r="E7" s="15"/>
      <c r="F7" s="16"/>
    </row>
    <row r="8" ht="35.1" customHeight="1" spans="1:6">
      <c r="A8" s="11">
        <v>3</v>
      </c>
      <c r="B8" s="14"/>
      <c r="C8" s="15"/>
      <c r="D8" s="15"/>
      <c r="E8" s="15"/>
      <c r="F8" s="16"/>
    </row>
    <row r="9" ht="35.1" customHeight="1" spans="1:6">
      <c r="A9" s="11">
        <v>4</v>
      </c>
      <c r="B9" s="14"/>
      <c r="C9" s="15"/>
      <c r="D9" s="15"/>
      <c r="E9" s="15"/>
      <c r="F9" s="16"/>
    </row>
    <row r="10" ht="35.1" customHeight="1" spans="1:6">
      <c r="A10" s="11">
        <v>5</v>
      </c>
      <c r="B10" s="14"/>
      <c r="C10" s="15"/>
      <c r="D10" s="15"/>
      <c r="E10" s="15"/>
      <c r="F10" s="16"/>
    </row>
    <row r="11" ht="35.1" customHeight="1" spans="1:6">
      <c r="A11" s="11">
        <v>6</v>
      </c>
      <c r="B11" s="14"/>
      <c r="C11" s="15"/>
      <c r="D11" s="15"/>
      <c r="E11" s="15"/>
      <c r="F11" s="16"/>
    </row>
    <row r="12" ht="35.1" customHeight="1" spans="1:6">
      <c r="A12" s="11">
        <v>7</v>
      </c>
      <c r="B12" s="14"/>
      <c r="C12" s="15"/>
      <c r="D12" s="15"/>
      <c r="E12" s="15"/>
      <c r="F12" s="16"/>
    </row>
    <row r="13" ht="35.1" customHeight="1" spans="1:6">
      <c r="A13" s="11">
        <v>8</v>
      </c>
      <c r="B13" s="14"/>
      <c r="C13" s="15"/>
      <c r="D13" s="15"/>
      <c r="E13" s="15"/>
      <c r="F13" s="16"/>
    </row>
    <row r="14" ht="35.1" customHeight="1" spans="1:6">
      <c r="A14" s="11">
        <v>9</v>
      </c>
      <c r="B14" s="14"/>
      <c r="C14" s="15"/>
      <c r="D14" s="15"/>
      <c r="E14" s="15"/>
      <c r="F14" s="16"/>
    </row>
  </sheetData>
  <mergeCells count="2">
    <mergeCell ref="A2:F2"/>
    <mergeCell ref="B5:E5"/>
  </mergeCells>
  <printOptions horizontalCentered="1"/>
  <pageMargins left="0.590277777777778" right="0.590277777777778" top="0.802777777777778" bottom="0.605555555555556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 一般公共预算收入预算调整表</vt:lpstr>
      <vt:lpstr>附表2 一般公共预算支出调整表</vt:lpstr>
      <vt:lpstr>附表3 政府性基金预算收入调整表</vt:lpstr>
      <vt:lpstr>附表4 政府性基金预算支出调整表</vt:lpstr>
      <vt:lpstr>附件5 国有资本经营预算收入调整表</vt:lpstr>
      <vt:lpstr>附表6 专项债券安排表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123</cp:lastModifiedBy>
  <dcterms:created xsi:type="dcterms:W3CDTF">2023-12-03T10:58:00Z</dcterms:created>
  <dcterms:modified xsi:type="dcterms:W3CDTF">2023-12-09T04:52:43Z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  <property fmtid="{D5CDD505-2E9C-101B-9397-08002B2CF9AE}" pid="3" name="ICV">
    <vt:lpwstr>0090D2D468CD4D7FBE4CEDDE9DE0EBE1</vt:lpwstr>
  </property>
</Properties>
</file>