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60" yWindow="2190" windowWidth="16470" windowHeight="11625"/>
  </bookViews>
  <sheets>
    <sheet name="基金8" sheetId="3" r:id="rId1"/>
    <sheet name="基金9" sheetId="4" r:id="rId2"/>
    <sheet name="基金10" sheetId="7" r:id="rId3"/>
    <sheet name="基金11" sheetId="9" r:id="rId4"/>
    <sheet name="基金12" sheetId="10" r:id="rId5"/>
  </sheets>
  <definedNames>
    <definedName name="_xlnm._FilterDatabase" localSheetId="3" hidden="1">基金11!$A$5:$L$41</definedName>
    <definedName name="_xlnm._FilterDatabase" localSheetId="4" hidden="1">基金12!$5:$5</definedName>
    <definedName name="_xlnm._FilterDatabase" localSheetId="1" hidden="1">基金9!$A$5:$L$50</definedName>
    <definedName name="_xlnm.Print_Area" localSheetId="3">基金11!$A:$L</definedName>
    <definedName name="_xlnm.Print_Area" localSheetId="1">基金9!$A:$L</definedName>
    <definedName name="_xlnm.Print_Titles" localSheetId="3">基金11!$1:$6</definedName>
    <definedName name="_xlnm.Print_Titles" localSheetId="1">基金9!$1:$6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7" i="4"/>
  <c r="F11" i="4"/>
  <c r="F7" i="4"/>
  <c r="E13" i="4"/>
  <c r="F17" i="4"/>
  <c r="F12" i="4"/>
  <c r="K9" i="9"/>
  <c r="K10" i="9"/>
  <c r="K11" i="9"/>
  <c r="J9" i="9"/>
  <c r="J10" i="9"/>
  <c r="J11" i="9"/>
  <c r="J12" i="9"/>
  <c r="J13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H15" i="9"/>
  <c r="H16" i="9"/>
  <c r="H17" i="9"/>
  <c r="H10" i="9"/>
  <c r="H11" i="9"/>
  <c r="G10" i="9"/>
  <c r="G11" i="9"/>
  <c r="G12" i="9"/>
  <c r="G13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D7" i="10"/>
  <c r="D10" i="10"/>
  <c r="E9" i="9"/>
  <c r="K15" i="9" l="1"/>
  <c r="K17" i="9"/>
  <c r="K24" i="9"/>
  <c r="K25" i="9"/>
  <c r="K27" i="9"/>
  <c r="I14" i="9"/>
  <c r="I9" i="9"/>
  <c r="F9" i="9"/>
  <c r="H24" i="9"/>
  <c r="H25" i="9"/>
  <c r="H27" i="9"/>
  <c r="F14" i="9"/>
  <c r="G14" i="9" s="1"/>
  <c r="E14" i="9"/>
  <c r="E8" i="9"/>
  <c r="K13" i="4"/>
  <c r="K14" i="4"/>
  <c r="K17" i="4"/>
  <c r="K18" i="4"/>
  <c r="K19" i="4"/>
  <c r="K20" i="4"/>
  <c r="K29" i="4"/>
  <c r="K30" i="4"/>
  <c r="K32" i="4"/>
  <c r="I7" i="4"/>
  <c r="I11" i="4"/>
  <c r="I17" i="4"/>
  <c r="I12" i="4"/>
  <c r="H13" i="4"/>
  <c r="H14" i="4"/>
  <c r="H17" i="4"/>
  <c r="H18" i="4"/>
  <c r="H19" i="4"/>
  <c r="H20" i="4"/>
  <c r="H29" i="4"/>
  <c r="H30" i="4"/>
  <c r="H32" i="4"/>
  <c r="E17" i="4"/>
  <c r="E12" i="4"/>
  <c r="K12" i="4" s="1"/>
  <c r="E11" i="4" l="1"/>
  <c r="H11" i="4" s="1"/>
  <c r="H12" i="4"/>
  <c r="K11" i="4"/>
  <c r="E7" i="4"/>
  <c r="G9" i="9"/>
  <c r="H9" i="9"/>
  <c r="F8" i="9"/>
  <c r="H14" i="9"/>
  <c r="I8" i="9"/>
  <c r="J14" i="9"/>
  <c r="K8" i="9"/>
  <c r="K14" i="9"/>
  <c r="H7" i="4"/>
  <c r="E7" i="9"/>
  <c r="K7" i="4" l="1"/>
  <c r="H8" i="9"/>
  <c r="G8" i="9"/>
  <c r="F7" i="9"/>
  <c r="G7" i="9" s="1"/>
  <c r="J8" i="9"/>
  <c r="I7" i="9"/>
  <c r="J7" i="9" s="1"/>
  <c r="H7" i="9" l="1"/>
  <c r="K7" i="9"/>
</calcChain>
</file>

<file path=xl/sharedStrings.xml><?xml version="1.0" encoding="utf-8"?>
<sst xmlns="http://schemas.openxmlformats.org/spreadsheetml/2006/main" count="328" uniqueCount="154">
  <si>
    <t>附件8</t>
  </si>
  <si>
    <t>单位：万元</t>
  </si>
  <si>
    <t>序号</t>
  </si>
  <si>
    <r>
      <rPr>
        <b/>
        <sz val="12"/>
        <rFont val="宋体"/>
        <family val="3"/>
        <charset val="134"/>
      </rPr>
      <t>科</t>
    </r>
    <r>
      <rPr>
        <b/>
        <sz val="12"/>
        <rFont val="Arial"/>
        <family val="2"/>
      </rPr>
      <t xml:space="preserve">    </t>
    </r>
    <r>
      <rPr>
        <b/>
        <sz val="12"/>
        <rFont val="黑体"/>
        <family val="3"/>
        <charset val="134"/>
      </rPr>
      <t>目</t>
    </r>
    <r>
      <rPr>
        <b/>
        <sz val="12"/>
        <rFont val="Arial"/>
        <family val="2"/>
      </rPr>
      <t xml:space="preserve">    </t>
    </r>
    <r>
      <rPr>
        <b/>
        <sz val="12"/>
        <rFont val="黑体"/>
        <family val="3"/>
        <charset val="134"/>
      </rPr>
      <t>名</t>
    </r>
    <r>
      <rPr>
        <b/>
        <sz val="12"/>
        <rFont val="Arial"/>
        <family val="2"/>
      </rPr>
      <t xml:space="preserve">    </t>
    </r>
    <r>
      <rPr>
        <b/>
        <sz val="12"/>
        <rFont val="黑体"/>
        <family val="3"/>
        <charset val="134"/>
      </rPr>
      <t>称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</si>
  <si>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</t>
    </r>
  </si>
  <si>
    <t>与2023年预算数比较情况</t>
  </si>
  <si>
    <r>
      <rPr>
        <b/>
        <sz val="12"/>
        <rFont val="宋体"/>
        <family val="3"/>
        <charset val="134"/>
      </rPr>
      <t>与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年比较情况</t>
    </r>
  </si>
  <si>
    <t>备注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</si>
  <si>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预算数</t>
    </r>
  </si>
  <si>
    <r>
      <rPr>
        <b/>
        <sz val="12"/>
        <rFont val="宋体"/>
        <family val="3"/>
        <charset val="134"/>
      </rPr>
      <t>完成数为
预算数</t>
    </r>
    <r>
      <rPr>
        <b/>
        <sz val="12"/>
        <rFont val="Arial"/>
        <family val="2"/>
      </rPr>
      <t>%</t>
    </r>
  </si>
  <si>
    <t>完成数与预算
数的增减额</t>
  </si>
  <si>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</si>
  <si>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 xml:space="preserve">
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>%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</si>
  <si>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年与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</si>
  <si>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t>栏    次</t>
  </si>
  <si>
    <t>3=1/2</t>
  </si>
  <si>
    <t>4=1-2</t>
  </si>
  <si>
    <t>6=1/5</t>
  </si>
  <si>
    <t>7=1-5</t>
  </si>
  <si>
    <r>
      <rPr>
        <b/>
        <sz val="12"/>
        <rFont val="Arial"/>
        <family val="2"/>
      </rPr>
      <t>政府性基金收入合计</t>
    </r>
    <r>
      <rPr>
        <b/>
        <sz val="12"/>
        <rFont val="Arial"/>
        <family val="2"/>
      </rPr>
      <t xml:space="preserve"> </t>
    </r>
  </si>
  <si>
    <t>国有土地收益基金收入</t>
  </si>
  <si>
    <t>农业土地开发资金收入</t>
  </si>
  <si>
    <t>国有土地使用权出让金收入</t>
  </si>
  <si>
    <t>城市基础设施配套费收入</t>
  </si>
  <si>
    <t>污水处理费收入</t>
  </si>
  <si>
    <t>其他政府性基金收入</t>
  </si>
  <si>
    <t>专项债务对应项目专项收入</t>
  </si>
  <si>
    <t>附件9</t>
  </si>
  <si>
    <t>科目编码</t>
  </si>
  <si>
    <t>科    目    名    称</t>
  </si>
  <si>
    <r>
      <rPr>
        <b/>
        <sz val="12"/>
        <rFont val="宋体"/>
        <family val="3"/>
        <charset val="134"/>
      </rPr>
      <t>与</t>
    </r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年预算数比较情况</t>
    </r>
  </si>
  <si>
    <t>类</t>
  </si>
  <si>
    <t>款</t>
  </si>
  <si>
    <t>项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</si>
  <si>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年预算数</t>
    </r>
  </si>
  <si>
    <r>
      <rPr>
        <b/>
        <sz val="12"/>
        <rFont val="宋体"/>
        <family val="3"/>
        <charset val="134"/>
      </rPr>
      <t>完成数为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预算数的</t>
    </r>
    <r>
      <rPr>
        <b/>
        <sz val="12"/>
        <rFont val="Arial"/>
        <family val="2"/>
      </rPr>
      <t>%</t>
    </r>
  </si>
  <si>
    <r>
      <rPr>
        <b/>
        <sz val="12"/>
        <rFont val="宋体"/>
        <family val="3"/>
        <charset val="134"/>
      </rPr>
      <t>完成数与预算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数的增减额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</si>
  <si>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 xml:space="preserve">
2022</t>
    </r>
    <r>
      <rPr>
        <b/>
        <sz val="12"/>
        <rFont val="宋体"/>
        <family val="3"/>
        <charset val="134"/>
      </rPr>
      <t>年的</t>
    </r>
    <r>
      <rPr>
        <b/>
        <sz val="12"/>
        <rFont val="Arial"/>
        <family val="2"/>
      </rPr>
      <t>%</t>
    </r>
  </si>
  <si>
    <r>
      <rPr>
        <sz val="12"/>
        <rFont val="宋体"/>
        <family val="3"/>
        <charset val="134"/>
      </rPr>
      <t>栏</t>
    </r>
    <r>
      <rPr>
        <sz val="12"/>
        <rFont val="Arial"/>
        <family val="2"/>
      </rPr>
      <t xml:space="preserve">       </t>
    </r>
    <r>
      <rPr>
        <sz val="12"/>
        <rFont val="宋体"/>
        <family val="3"/>
        <charset val="134"/>
      </rPr>
      <t>次</t>
    </r>
  </si>
  <si>
    <t xml:space="preserve">政府性基金支出合计 </t>
  </si>
  <si>
    <t>207</t>
  </si>
  <si>
    <t/>
  </si>
  <si>
    <t>文化旅游体育与传媒支出</t>
  </si>
  <si>
    <t>09</t>
  </si>
  <si>
    <t>旅游发展基金支出</t>
  </si>
  <si>
    <t>04</t>
  </si>
  <si>
    <t>地方旅游开发项目补助</t>
  </si>
  <si>
    <t>212</t>
  </si>
  <si>
    <t>城乡社区支出</t>
  </si>
  <si>
    <t>08</t>
  </si>
  <si>
    <t>国有土地使用权出让收入安排的支出</t>
  </si>
  <si>
    <t>01</t>
  </si>
  <si>
    <t>征地和拆迁补偿支出</t>
  </si>
  <si>
    <t>02</t>
  </si>
  <si>
    <t>土地开发支出</t>
  </si>
  <si>
    <t>03</t>
  </si>
  <si>
    <t>城市建设支出</t>
  </si>
  <si>
    <t>06</t>
  </si>
  <si>
    <t>土地出让业务支出</t>
  </si>
  <si>
    <t>10</t>
  </si>
  <si>
    <t>国有土地收益基金安排的支出</t>
  </si>
  <si>
    <t>农业土地开发资金安排的支出</t>
  </si>
  <si>
    <t>13</t>
  </si>
  <si>
    <t>城市基础设施配套费安排的支出</t>
  </si>
  <si>
    <t>城市公共设施</t>
  </si>
  <si>
    <t>99</t>
  </si>
  <si>
    <t>其他城市基础设施配套费安排的支出</t>
  </si>
  <si>
    <t>14</t>
  </si>
  <si>
    <t>污水处理费安排的支出</t>
  </si>
  <si>
    <t>污水处理设施建设和运营</t>
  </si>
  <si>
    <t>代征手续费</t>
  </si>
  <si>
    <t>16</t>
  </si>
  <si>
    <t>棚户区改造专项债券收入安排的支出</t>
  </si>
  <si>
    <t>其他棚户区改造专项债券收入安排的支出</t>
  </si>
  <si>
    <t>229</t>
  </si>
  <si>
    <t>其他支出</t>
  </si>
  <si>
    <t>其他政府性基金及对应专项债务收入安排的支出</t>
  </si>
  <si>
    <t>其他政府性基金安排的支出</t>
  </si>
  <si>
    <t>其他地方自行试点项目收益专项债券收入安排的支出</t>
  </si>
  <si>
    <t>60</t>
  </si>
  <si>
    <t>彩票公益金安排的支出</t>
  </si>
  <si>
    <t>用于社会福利的彩票公益金支出</t>
  </si>
  <si>
    <t>用于体育事业的彩票公益金支出</t>
  </si>
  <si>
    <t>用于残疾人事业的彩票公益金支出</t>
  </si>
  <si>
    <t>用于城乡医疗救助的彩票公益金支出</t>
  </si>
  <si>
    <t>用于其他社会公益事业的彩票公益金支出</t>
  </si>
  <si>
    <t>232</t>
  </si>
  <si>
    <t>债务付息支出</t>
  </si>
  <si>
    <t>地方政府专项债务付息支出</t>
  </si>
  <si>
    <t>11</t>
  </si>
  <si>
    <t>国有土地使用权出让金债务付息支出</t>
  </si>
  <si>
    <t>33</t>
  </si>
  <si>
    <t>棚户区改造专项债券付息支出</t>
  </si>
  <si>
    <t>98</t>
  </si>
  <si>
    <t>其他地方自行试点项目收益专项债券付息支出</t>
  </si>
  <si>
    <t>233</t>
  </si>
  <si>
    <t>债务发行费用支出</t>
  </si>
  <si>
    <t>地方政府专项债务发行费用支出</t>
  </si>
  <si>
    <t>国有土地使用权出让金债务发行费用支出</t>
  </si>
  <si>
    <t>其他地方自行试点项目收益专项债券发行费用支出</t>
  </si>
  <si>
    <t>234</t>
  </si>
  <si>
    <t>抗疫特别国债安排的支出</t>
  </si>
  <si>
    <t>抗疫相关支出</t>
  </si>
  <si>
    <t>其他抗疫相关支出</t>
  </si>
  <si>
    <t>附件10</t>
  </si>
  <si>
    <r>
      <rPr>
        <b/>
        <sz val="12"/>
        <rFont val="宋体"/>
        <family val="3"/>
        <charset val="134"/>
      </rPr>
      <t>科</t>
    </r>
    <r>
      <rPr>
        <b/>
        <sz val="12"/>
        <rFont val="Arial"/>
        <family val="2"/>
      </rPr>
      <t xml:space="preserve">    </t>
    </r>
    <r>
      <rPr>
        <b/>
        <sz val="12"/>
        <rFont val="宋体"/>
        <family val="3"/>
        <charset val="134"/>
      </rPr>
      <t>目</t>
    </r>
    <r>
      <rPr>
        <b/>
        <sz val="12"/>
        <rFont val="Arial"/>
        <family val="2"/>
      </rPr>
      <t xml:space="preserve">    </t>
    </r>
    <r>
      <rPr>
        <b/>
        <sz val="12"/>
        <rFont val="宋体"/>
        <family val="3"/>
        <charset val="134"/>
      </rPr>
      <t>名</t>
    </r>
    <r>
      <rPr>
        <b/>
        <sz val="12"/>
        <rFont val="Arial"/>
        <family val="2"/>
      </rPr>
      <t xml:space="preserve">    </t>
    </r>
    <r>
      <rPr>
        <b/>
        <sz val="12"/>
        <rFont val="宋体"/>
        <family val="3"/>
        <charset val="134"/>
      </rPr>
      <t>称</t>
    </r>
  </si>
  <si>
    <t>2023年
完成数</t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</si>
  <si>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预算数</t>
    </r>
  </si>
  <si>
    <r>
      <rPr>
        <b/>
        <sz val="12"/>
        <rFont val="宋体"/>
        <family val="3"/>
        <charset val="134"/>
      </rPr>
      <t>预算数为
完成数的</t>
    </r>
    <r>
      <rPr>
        <b/>
        <sz val="12"/>
        <rFont val="Arial"/>
        <family val="2"/>
      </rPr>
      <t>%</t>
    </r>
  </si>
  <si>
    <t>预算数与完成数
的增减额</t>
  </si>
  <si>
    <r>
      <rPr>
        <b/>
        <sz val="12"/>
        <rFont val="Arial"/>
        <family val="2"/>
      </rPr>
      <t>备</t>
    </r>
    <r>
      <rPr>
        <b/>
        <sz val="12"/>
        <rFont val="Arial"/>
        <family val="2"/>
      </rPr>
      <t xml:space="preserve">  </t>
    </r>
    <r>
      <rPr>
        <b/>
        <sz val="12"/>
        <rFont val="宋体"/>
        <family val="3"/>
        <charset val="134"/>
      </rPr>
      <t>注</t>
    </r>
  </si>
  <si>
    <t>栏次关系</t>
  </si>
  <si>
    <t>3=2/1</t>
  </si>
  <si>
    <t>4=2-1</t>
  </si>
  <si>
    <r>
      <rPr>
        <b/>
        <sz val="12"/>
        <rFont val="宋体"/>
        <family val="3"/>
        <charset val="134"/>
      </rPr>
      <t>政府性基金收入合计</t>
    </r>
    <r>
      <rPr>
        <b/>
        <sz val="12"/>
        <rFont val="Arial"/>
        <family val="2"/>
      </rPr>
      <t xml:space="preserve"> </t>
    </r>
  </si>
  <si>
    <t>专项债券对应项目专项收入</t>
  </si>
  <si>
    <t>附件11</t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</si>
  <si>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 
</t>
    </r>
    <r>
      <rPr>
        <b/>
        <sz val="12"/>
        <rFont val="宋体"/>
        <family val="3"/>
        <charset val="134"/>
      </rPr>
      <t>预算数</t>
    </r>
  </si>
  <si>
    <t>与2023年完成数比较情况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</si>
  <si>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                </t>
    </r>
    <r>
      <rPr>
        <b/>
        <sz val="12"/>
        <rFont val="宋体"/>
        <family val="3"/>
        <charset val="134"/>
      </rPr>
      <t>预算数</t>
    </r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</si>
  <si>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 xml:space="preserve">
2023</t>
    </r>
    <r>
      <rPr>
        <b/>
        <sz val="12"/>
        <rFont val="宋体"/>
        <family val="3"/>
        <charset val="134"/>
      </rPr>
      <t>年的</t>
    </r>
    <r>
      <rPr>
        <b/>
        <sz val="12"/>
        <rFont val="Arial"/>
        <family val="2"/>
      </rPr>
      <t>%</t>
    </r>
  </si>
  <si>
    <r>
      <rPr>
        <b/>
        <sz val="12"/>
        <rFont val="Arial"/>
        <family val="2"/>
      </rPr>
      <t>2024</t>
    </r>
    <r>
      <rPr>
        <b/>
        <sz val="12"/>
        <rFont val="宋体"/>
        <family val="3"/>
        <charset val="134"/>
      </rPr>
      <t>年与</t>
    </r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</si>
  <si>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t>4=2/3</t>
  </si>
  <si>
    <t>5=2-3</t>
  </si>
  <si>
    <t>7=2/6</t>
  </si>
  <si>
    <t>8=2-6</t>
  </si>
  <si>
    <t xml:space="preserve">  城市公共设施</t>
  </si>
  <si>
    <t>污水处理费收入安排的支出</t>
  </si>
  <si>
    <t>用于残疾人事业的彩票公共金支出</t>
  </si>
  <si>
    <t>附件12</t>
  </si>
  <si>
    <t>科目名称</t>
  </si>
  <si>
    <t>预算数</t>
  </si>
  <si>
    <t>栏次</t>
  </si>
  <si>
    <t>合   计</t>
  </si>
  <si>
    <t>机关商品和服务支出</t>
  </si>
  <si>
    <t>其他商品和服务支出</t>
  </si>
  <si>
    <t>机关资本性支出（一）</t>
  </si>
  <si>
    <t>基础设施建设</t>
  </si>
  <si>
    <t>05</t>
  </si>
  <si>
    <t>土地征迁补偿和安置支出</t>
  </si>
  <si>
    <t>其他资本性支出</t>
  </si>
  <si>
    <t>对事业单位经常性补助</t>
  </si>
  <si>
    <t>其他对事业单位补助</t>
  </si>
  <si>
    <t>对企业补助</t>
  </si>
  <si>
    <t>费用补贴</t>
  </si>
  <si>
    <t>债务利息及费用支出</t>
  </si>
  <si>
    <t>国内债务付息</t>
  </si>
  <si>
    <t>国内债务发行费用</t>
  </si>
  <si>
    <t>贵阳综合保税区2023年政府性基金预算收入完成情况表</t>
    <phoneticPr fontId="20" type="noConversion"/>
  </si>
  <si>
    <t>贵阳综合保税区2023年政府性基金预算支出完成情况表</t>
    <phoneticPr fontId="20" type="noConversion"/>
  </si>
  <si>
    <t>贵阳综合保税区2024年政府性基金预算收入预算表（草案）</t>
    <phoneticPr fontId="20" type="noConversion"/>
  </si>
  <si>
    <t>贵阳综合保税区2024年政府性基金预算本级支出预算表（草案）</t>
    <phoneticPr fontId="20" type="noConversion"/>
  </si>
  <si>
    <t>贵阳综合保税区2024年政府性基金预算支出政府预算经济分类科目预算表（草案）</t>
    <phoneticPr fontId="20" type="noConversion"/>
  </si>
  <si>
    <t>比上年减少新增专项债支出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</si>
</sst>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21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sz val="12"/>
      <color indexed="8"/>
      <name val="宋体"/>
      <family val="3"/>
      <charset val="134"/>
    </font>
    <font>
      <sz val="12"/>
      <name val="Arial"/>
      <family val="2"/>
    </font>
    <font>
      <sz val="1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Arial"/>
      <family val="2"/>
    </font>
    <font>
      <b/>
      <sz val="12"/>
      <color theme="1"/>
      <name val="宋体"/>
      <family val="3"/>
      <charset val="134"/>
    </font>
    <font>
      <sz val="11"/>
      <name val="Arial"/>
      <family val="2"/>
    </font>
    <font>
      <b/>
      <sz val="18"/>
      <color rgb="FF00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name val="Times New Roman"/>
      <family val="1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8" fillId="0" borderId="0" applyAlignment="0"/>
    <xf numFmtId="0" fontId="19" fillId="0" borderId="0"/>
    <xf numFmtId="0" fontId="19" fillId="0" borderId="0"/>
    <xf numFmtId="0" fontId="19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76" fontId="7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 wrapText="1" indent="2"/>
      <protection locked="0"/>
    </xf>
    <xf numFmtId="0" fontId="19" fillId="0" borderId="0" xfId="17" applyFill="1">
      <alignment vertical="center"/>
    </xf>
    <xf numFmtId="0" fontId="8" fillId="0" borderId="0" xfId="17" applyFont="1" applyFill="1" applyAlignment="1">
      <alignment horizontal="center" vertical="center"/>
    </xf>
    <xf numFmtId="0" fontId="8" fillId="0" borderId="0" xfId="17" applyFont="1" applyFill="1">
      <alignment vertical="center"/>
    </xf>
    <xf numFmtId="0" fontId="19" fillId="0" borderId="0" xfId="17" applyFill="1" applyAlignment="1">
      <alignment horizontal="center" vertical="center"/>
    </xf>
    <xf numFmtId="0" fontId="0" fillId="0" borderId="0" xfId="17" applyFont="1" applyFill="1">
      <alignment vertical="center"/>
    </xf>
    <xf numFmtId="0" fontId="19" fillId="0" borderId="0" xfId="17" applyFill="1" applyAlignment="1">
      <alignment horizontal="left" vertical="center"/>
    </xf>
    <xf numFmtId="0" fontId="7" fillId="0" borderId="0" xfId="7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6" applyNumberFormat="1" applyFont="1" applyFill="1" applyBorder="1" applyAlignment="1">
      <alignment horizontal="right" vertical="center"/>
    </xf>
    <xf numFmtId="0" fontId="11" fillId="0" borderId="1" xfId="17" applyFont="1" applyFill="1" applyBorder="1" applyAlignment="1">
      <alignment horizontal="center" vertical="center"/>
    </xf>
    <xf numFmtId="0" fontId="19" fillId="0" borderId="1" xfId="17" applyFill="1" applyBorder="1" applyAlignment="1">
      <alignment vertical="center" wrapText="1"/>
    </xf>
    <xf numFmtId="176" fontId="11" fillId="0" borderId="1" xfId="17" applyNumberFormat="1" applyFont="1" applyFill="1" applyBorder="1">
      <alignment vertical="center"/>
    </xf>
    <xf numFmtId="0" fontId="19" fillId="0" borderId="1" xfId="17" applyFill="1" applyBorder="1" applyAlignment="1">
      <alignment horizontal="left" vertical="center" wrapText="1" indent="1"/>
    </xf>
    <xf numFmtId="0" fontId="19" fillId="0" borderId="1" xfId="17" applyFill="1" applyBorder="1" applyAlignment="1">
      <alignment horizontal="left" vertical="center" wrapText="1" indent="2"/>
    </xf>
    <xf numFmtId="176" fontId="11" fillId="3" borderId="1" xfId="17" applyNumberFormat="1" applyFont="1" applyFill="1" applyBorder="1">
      <alignment vertical="center"/>
    </xf>
    <xf numFmtId="0" fontId="7" fillId="0" borderId="0" xfId="17" applyFont="1" applyFill="1" applyAlignment="1">
      <alignment horizontal="right" vertical="center"/>
    </xf>
    <xf numFmtId="0" fontId="7" fillId="0" borderId="1" xfId="5" applyFont="1" applyFill="1" applyBorder="1" applyAlignment="1">
      <alignment horizontal="center" vertical="center" wrapText="1"/>
    </xf>
    <xf numFmtId="10" fontId="5" fillId="0" borderId="1" xfId="6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horizontal="justify" vertical="center"/>
    </xf>
    <xf numFmtId="10" fontId="7" fillId="0" borderId="1" xfId="6" applyNumberFormat="1" applyFont="1" applyFill="1" applyBorder="1" applyAlignment="1">
      <alignment horizontal="right" vertical="center"/>
    </xf>
    <xf numFmtId="176" fontId="7" fillId="0" borderId="1" xfId="6" applyNumberFormat="1" applyFont="1" applyFill="1" applyBorder="1" applyAlignment="1">
      <alignment horizontal="right" vertical="center"/>
    </xf>
    <xf numFmtId="0" fontId="0" fillId="0" borderId="1" xfId="17" applyFont="1" applyFill="1" applyBorder="1">
      <alignment vertical="center"/>
    </xf>
    <xf numFmtId="0" fontId="7" fillId="0" borderId="0" xfId="5" applyFont="1" applyFill="1" applyAlignment="1">
      <alignment vertical="center"/>
    </xf>
    <xf numFmtId="0" fontId="19" fillId="0" borderId="0" xfId="23"/>
    <xf numFmtId="0" fontId="7" fillId="0" borderId="0" xfId="5" applyFont="1" applyFill="1">
      <alignment vertical="center"/>
    </xf>
    <xf numFmtId="0" fontId="19" fillId="0" borderId="0" xfId="24">
      <alignment vertical="center"/>
    </xf>
    <xf numFmtId="0" fontId="7" fillId="0" borderId="5" xfId="12" applyFont="1" applyBorder="1" applyAlignment="1">
      <alignment horizontal="left" vertical="center"/>
    </xf>
    <xf numFmtId="0" fontId="5" fillId="0" borderId="5" xfId="5" applyFont="1" applyFill="1" applyBorder="1" applyAlignment="1">
      <alignment vertical="center"/>
    </xf>
    <xf numFmtId="0" fontId="7" fillId="0" borderId="0" xfId="5" applyFont="1" applyFill="1" applyAlignment="1">
      <alignment horizontal="right" vertical="center"/>
    </xf>
    <xf numFmtId="0" fontId="7" fillId="0" borderId="1" xfId="5" applyFont="1" applyFill="1" applyBorder="1" applyAlignment="1">
      <alignment vertical="center"/>
    </xf>
    <xf numFmtId="0" fontId="7" fillId="0" borderId="1" xfId="18" applyFont="1" applyBorder="1" applyAlignment="1">
      <alignment horizontal="center" vertical="center"/>
    </xf>
    <xf numFmtId="0" fontId="7" fillId="0" borderId="1" xfId="22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9" applyFont="1" applyFill="1" applyBorder="1" applyAlignment="1">
      <alignment horizontal="center" vertical="center"/>
    </xf>
    <xf numFmtId="176" fontId="5" fillId="0" borderId="1" xfId="16" applyNumberFormat="1" applyFont="1" applyFill="1" applyBorder="1" applyAlignment="1">
      <alignment horizontal="right" vertical="center"/>
    </xf>
    <xf numFmtId="10" fontId="5" fillId="0" borderId="1" xfId="12" applyNumberFormat="1" applyFont="1" applyFill="1" applyBorder="1" applyAlignment="1">
      <alignment horizontal="right" vertical="center"/>
    </xf>
    <xf numFmtId="0" fontId="13" fillId="2" borderId="1" xfId="4" applyFont="1" applyFill="1" applyBorder="1" applyAlignment="1">
      <alignment horizontal="justify" vertical="center"/>
    </xf>
    <xf numFmtId="0" fontId="19" fillId="0" borderId="0" xfId="8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15" applyFont="1" applyFill="1" applyBorder="1" applyAlignment="1" applyProtection="1">
      <alignment vertical="center" wrapText="1"/>
      <protection locked="0"/>
    </xf>
    <xf numFmtId="176" fontId="7" fillId="0" borderId="1" xfId="16" applyNumberFormat="1" applyFont="1" applyFill="1" applyBorder="1" applyAlignment="1">
      <alignment horizontal="right" vertical="center"/>
    </xf>
    <xf numFmtId="10" fontId="7" fillId="0" borderId="1" xfId="12" applyNumberFormat="1" applyFont="1" applyFill="1" applyBorder="1" applyAlignment="1">
      <alignment horizontal="right" vertical="center"/>
    </xf>
    <xf numFmtId="0" fontId="13" fillId="2" borderId="1" xfId="14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" xfId="2" applyFont="1" applyFill="1" applyBorder="1" applyAlignment="1">
      <alignment horizontal="justify" vertical="center" wrapText="1"/>
    </xf>
    <xf numFmtId="176" fontId="7" fillId="0" borderId="1" xfId="4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 applyProtection="1">
      <alignment vertical="center"/>
    </xf>
    <xf numFmtId="0" fontId="5" fillId="0" borderId="1" xfId="4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11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16" fillId="0" borderId="1" xfId="17" applyNumberFormat="1" applyFont="1" applyFill="1" applyBorder="1" applyAlignment="1">
      <alignment vertical="center"/>
    </xf>
    <xf numFmtId="0" fontId="16" fillId="0" borderId="1" xfId="17" applyNumberFormat="1" applyFont="1" applyFill="1" applyBorder="1" applyAlignment="1">
      <alignment horizontal="left" vertical="center" indent="1"/>
    </xf>
    <xf numFmtId="0" fontId="16" fillId="0" borderId="1" xfId="17" applyNumberFormat="1" applyFont="1" applyFill="1" applyBorder="1" applyAlignment="1">
      <alignment horizontal="left" vertical="center" indent="2"/>
    </xf>
    <xf numFmtId="0" fontId="5" fillId="0" borderId="1" xfId="20" applyFont="1" applyBorder="1" applyAlignment="1">
      <alignment horizontal="center" vertical="center" wrapText="1"/>
    </xf>
    <xf numFmtId="176" fontId="5" fillId="0" borderId="1" xfId="11" applyNumberFormat="1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13" fillId="0" borderId="1" xfId="20" applyFont="1" applyFill="1" applyBorder="1" applyAlignment="1">
      <alignment horizontal="center" vertical="center"/>
    </xf>
    <xf numFmtId="10" fontId="5" fillId="2" borderId="1" xfId="20" applyNumberFormat="1" applyFont="1" applyFill="1" applyBorder="1" applyAlignment="1">
      <alignment horizontal="right" vertical="center"/>
    </xf>
    <xf numFmtId="10" fontId="7" fillId="2" borderId="1" xfId="20" applyNumberFormat="1" applyFont="1" applyFill="1" applyBorder="1" applyAlignment="1">
      <alignment horizontal="right" vertical="center"/>
    </xf>
    <xf numFmtId="0" fontId="8" fillId="0" borderId="0" xfId="8" applyFont="1">
      <alignment vertical="center"/>
    </xf>
    <xf numFmtId="0" fontId="0" fillId="0" borderId="0" xfId="0" applyFill="1" applyAlignment="1"/>
    <xf numFmtId="0" fontId="0" fillId="0" borderId="0" xfId="8" applyFont="1" applyFill="1">
      <alignment vertical="center"/>
    </xf>
    <xf numFmtId="0" fontId="0" fillId="0" borderId="0" xfId="8" applyFont="1" applyFill="1" applyAlignment="1">
      <alignment horizontal="justify" vertical="center"/>
    </xf>
    <xf numFmtId="0" fontId="7" fillId="0" borderId="5" xfId="7" applyFont="1" applyFill="1" applyBorder="1" applyAlignment="1">
      <alignment vertical="center"/>
    </xf>
    <xf numFmtId="0" fontId="7" fillId="0" borderId="5" xfId="8" applyFont="1" applyFill="1" applyBorder="1" applyAlignment="1"/>
    <xf numFmtId="0" fontId="0" fillId="0" borderId="1" xfId="13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0" fillId="0" borderId="1" xfId="16" applyFont="1" applyFill="1" applyBorder="1" applyAlignment="1">
      <alignment vertical="center"/>
    </xf>
    <xf numFmtId="176" fontId="7" fillId="0" borderId="1" xfId="1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7" fillId="0" borderId="5" xfId="8" applyFont="1" applyFill="1" applyBorder="1" applyAlignment="1">
      <alignment horizontal="right" vertical="center"/>
    </xf>
    <xf numFmtId="176" fontId="5" fillId="0" borderId="1" xfId="10" applyNumberFormat="1" applyFont="1" applyFill="1" applyBorder="1" applyAlignment="1">
      <alignment horizontal="right" vertical="center"/>
    </xf>
    <xf numFmtId="10" fontId="19" fillId="0" borderId="0" xfId="17" applyNumberFormat="1" applyFill="1">
      <alignment vertical="center"/>
    </xf>
    <xf numFmtId="10" fontId="7" fillId="0" borderId="0" xfId="7" applyNumberFormat="1" applyFont="1" applyFill="1" applyAlignment="1">
      <alignment vertical="center"/>
    </xf>
    <xf numFmtId="10" fontId="10" fillId="0" borderId="1" xfId="11" applyNumberFormat="1" applyFont="1" applyFill="1" applyBorder="1" applyAlignment="1">
      <alignment horizontal="center" vertical="center" wrapText="1"/>
    </xf>
    <xf numFmtId="10" fontId="7" fillId="0" borderId="1" xfId="20" applyNumberFormat="1" applyFont="1" applyFill="1" applyBorder="1" applyAlignment="1">
      <alignment horizontal="center" vertical="center"/>
    </xf>
    <xf numFmtId="10" fontId="11" fillId="0" borderId="1" xfId="17" applyNumberFormat="1" applyFont="1" applyFill="1" applyBorder="1">
      <alignment vertical="center"/>
    </xf>
    <xf numFmtId="0" fontId="7" fillId="0" borderId="1" xfId="17" applyFont="1" applyBorder="1" applyAlignment="1">
      <alignment horizontal="center" vertical="center"/>
    </xf>
    <xf numFmtId="0" fontId="19" fillId="0" borderId="1" xfId="17" applyBorder="1" applyAlignment="1">
      <alignment horizontal="left" vertical="center" wrapText="1" indent="2"/>
    </xf>
    <xf numFmtId="0" fontId="16" fillId="0" borderId="1" xfId="17" applyFont="1" applyBorder="1" applyAlignment="1">
      <alignment horizontal="left" vertical="center" indent="2"/>
    </xf>
    <xf numFmtId="10" fontId="10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17" applyNumberFormat="1" applyFont="1" applyFill="1" applyBorder="1">
      <alignment vertical="center"/>
    </xf>
    <xf numFmtId="0" fontId="8" fillId="0" borderId="1" xfId="17" applyFont="1" applyFill="1" applyBorder="1" applyAlignment="1">
      <alignment vertical="center" wrapText="1"/>
    </xf>
    <xf numFmtId="0" fontId="19" fillId="0" borderId="0" xfId="8" applyAlignment="1">
      <alignment horizontal="left" vertical="center"/>
    </xf>
    <xf numFmtId="0" fontId="2" fillId="0" borderId="0" xfId="8" applyFont="1" applyFill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19" fillId="0" borderId="0" xfId="17" applyFill="1" applyAlignment="1">
      <alignment horizontal="left" vertical="center"/>
    </xf>
    <xf numFmtId="0" fontId="9" fillId="0" borderId="0" xfId="17" applyFont="1" applyFill="1" applyAlignment="1">
      <alignment horizontal="center" vertical="center" wrapText="1"/>
    </xf>
    <xf numFmtId="0" fontId="7" fillId="0" borderId="0" xfId="12" applyFont="1" applyBorder="1" applyAlignment="1">
      <alignment horizontal="center" vertical="center"/>
    </xf>
    <xf numFmtId="0" fontId="7" fillId="0" borderId="0" xfId="12" applyFont="1" applyBorder="1" applyAlignment="1">
      <alignment horizontal="left" vertical="center"/>
    </xf>
    <xf numFmtId="0" fontId="3" fillId="0" borderId="2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10" fillId="0" borderId="2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center" vertical="center" wrapText="1"/>
    </xf>
    <xf numFmtId="0" fontId="5" fillId="0" borderId="4" xfId="11" applyFont="1" applyFill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/>
    </xf>
    <xf numFmtId="0" fontId="5" fillId="0" borderId="1" xfId="20" applyFont="1" applyBorder="1" applyAlignment="1">
      <alignment horizontal="center" vertical="center"/>
    </xf>
    <xf numFmtId="0" fontId="0" fillId="0" borderId="1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5" fillId="2" borderId="1" xfId="19" applyFont="1" applyFill="1" applyBorder="1" applyAlignment="1">
      <alignment horizontal="center" vertical="center"/>
    </xf>
    <xf numFmtId="0" fontId="5" fillId="0" borderId="1" xfId="17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5" applyFont="1" applyFill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7" fillId="0" borderId="5" xfId="12" applyFont="1" applyBorder="1" applyAlignment="1">
      <alignment horizontal="left" vertical="center"/>
    </xf>
    <xf numFmtId="177" fontId="5" fillId="0" borderId="1" xfId="5" applyNumberFormat="1" applyFont="1" applyFill="1" applyBorder="1" applyAlignment="1" applyProtection="1">
      <alignment horizontal="center" vertical="center"/>
      <protection locked="0"/>
    </xf>
    <xf numFmtId="0" fontId="5" fillId="0" borderId="1" xfId="22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2" borderId="2" xfId="12" applyFont="1" applyFill="1" applyBorder="1" applyAlignment="1">
      <alignment horizontal="center" vertical="center"/>
    </xf>
    <xf numFmtId="0" fontId="12" fillId="2" borderId="3" xfId="12" applyFont="1" applyFill="1" applyBorder="1" applyAlignment="1">
      <alignment horizontal="center" vertical="center"/>
    </xf>
    <xf numFmtId="0" fontId="12" fillId="2" borderId="4" xfId="12" applyFont="1" applyFill="1" applyBorder="1" applyAlignment="1">
      <alignment horizontal="center" vertical="center"/>
    </xf>
    <xf numFmtId="0" fontId="0" fillId="0" borderId="2" xfId="18" applyFont="1" applyBorder="1" applyAlignment="1">
      <alignment horizontal="center" vertical="center"/>
    </xf>
    <xf numFmtId="0" fontId="0" fillId="0" borderId="3" xfId="18" applyFont="1" applyBorder="1" applyAlignment="1">
      <alignment horizontal="center" vertical="center"/>
    </xf>
    <xf numFmtId="0" fontId="0" fillId="0" borderId="4" xfId="18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25">
    <cellStyle name="百分比" xfId="3" builtinId="5"/>
    <cellStyle name="常规" xfId="0" builtinId="0"/>
    <cellStyle name="常规 11" xfId="23"/>
    <cellStyle name="常规 5" xfId="21"/>
    <cellStyle name="常规 80" xfId="24"/>
    <cellStyle name="常规 81_2015年1—10月预算执行情况附表（11.10）" xfId="17"/>
    <cellStyle name="常规 81_2015年1—10月预算执行情况附表（11.10） 2" xfId="8"/>
    <cellStyle name="常规 86 3" xfId="14"/>
    <cellStyle name="常规_2007.12（送人大）" xfId="12"/>
    <cellStyle name="常规_2007.12（送人大） 3 2" xfId="20"/>
    <cellStyle name="常规_2007.12（送人大） 3 2 2" xfId="4"/>
    <cellStyle name="常规_2007.12（送人大）_2014年省本级调整预算表7.3 2 2" xfId="1"/>
    <cellStyle name="常规_2010年1-12月省本级调整预算-本级（黄莉舒） 2 2 2" xfId="13"/>
    <cellStyle name="常规_2010年1-12月省本级调整预算-本级（黄莉舒） 2 2 2 2" xfId="18"/>
    <cellStyle name="常规_2011省本级基金预算表（草案，提供预算处）" xfId="5"/>
    <cellStyle name="常规_2011省本级基金预算表（草案，提供预算处） 2 2" xfId="19"/>
    <cellStyle name="常规_2011省本级基金预算表（草案，提供预算处） 2 2 2" xfId="9"/>
    <cellStyle name="常规_2011省本级基金预算表（草案，提供预算处） 2 2 2 2" xfId="15"/>
    <cellStyle name="常规_附表3.2015年省级一般公共预算年初预算安排建议表(20141224) 2" xfId="7"/>
    <cellStyle name="常规_贵州省2012年1-10月省本级政府性基金预算收支完成情况表 2 2" xfId="11"/>
    <cellStyle name="常规_贵州省2012年1-10月省本级政府性基金预算收支完成情况表 2 2 2" xfId="2"/>
    <cellStyle name="常规_贵州省2013年省本级政府性基金收支预算表（草案） 2" xfId="22"/>
    <cellStyle name="常规_支预 2 2" xfId="6"/>
    <cellStyle name="常规_支预 2 2 2" xfId="16"/>
    <cellStyle name="常规_支预 2 2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pane ySplit="7" topLeftCell="A8" activePane="bottomLeft" state="frozen"/>
      <selection pane="bottomLeft" activeCell="C4" sqref="C4:C6"/>
    </sheetView>
  </sheetViews>
  <sheetFormatPr defaultColWidth="9" defaultRowHeight="14.25" x14ac:dyDescent="0.15"/>
  <cols>
    <col min="1" max="1" width="6.25" style="56" customWidth="1"/>
    <col min="2" max="2" width="33.5" style="56" customWidth="1"/>
    <col min="3" max="4" width="16.5" style="84" customWidth="1"/>
    <col min="5" max="5" width="14.375" style="84" customWidth="1"/>
    <col min="6" max="6" width="16.75" style="84" customWidth="1"/>
    <col min="7" max="9" width="16.5" style="84" customWidth="1"/>
    <col min="10" max="10" width="18.5" style="85" customWidth="1"/>
    <col min="11" max="16384" width="9" style="56"/>
  </cols>
  <sheetData>
    <row r="1" spans="1:10" x14ac:dyDescent="0.15">
      <c r="A1" s="108" t="s">
        <v>0</v>
      </c>
      <c r="B1" s="108"/>
    </row>
    <row r="2" spans="1:10" customFormat="1" ht="31.5" customHeight="1" x14ac:dyDescent="0.15">
      <c r="A2" s="109" t="s">
        <v>148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customFormat="1" ht="20.25" customHeight="1" x14ac:dyDescent="0.2">
      <c r="B3" s="45"/>
      <c r="C3" s="86"/>
      <c r="D3" s="86"/>
      <c r="E3" s="86"/>
      <c r="F3" s="86"/>
      <c r="G3" s="86"/>
      <c r="H3" s="87"/>
      <c r="I3" s="87"/>
      <c r="J3" s="94" t="s">
        <v>1</v>
      </c>
    </row>
    <row r="4" spans="1:10" customFormat="1" ht="24.95" customHeight="1" x14ac:dyDescent="0.15">
      <c r="A4" s="114" t="s">
        <v>2</v>
      </c>
      <c r="B4" s="115" t="s">
        <v>3</v>
      </c>
      <c r="C4" s="114" t="s">
        <v>4</v>
      </c>
      <c r="D4" s="110" t="s">
        <v>5</v>
      </c>
      <c r="E4" s="111"/>
      <c r="F4" s="111"/>
      <c r="G4" s="112" t="s">
        <v>6</v>
      </c>
      <c r="H4" s="113"/>
      <c r="I4" s="113"/>
      <c r="J4" s="121" t="s">
        <v>7</v>
      </c>
    </row>
    <row r="5" spans="1:10" customFormat="1" ht="27.95" customHeight="1" x14ac:dyDescent="0.15">
      <c r="A5" s="114"/>
      <c r="B5" s="115"/>
      <c r="C5" s="114"/>
      <c r="D5" s="116" t="s">
        <v>8</v>
      </c>
      <c r="E5" s="118" t="s">
        <v>9</v>
      </c>
      <c r="F5" s="118" t="s">
        <v>10</v>
      </c>
      <c r="G5" s="120" t="s">
        <v>11</v>
      </c>
      <c r="H5" s="113" t="s">
        <v>12</v>
      </c>
      <c r="I5" s="113" t="s">
        <v>13</v>
      </c>
      <c r="J5" s="121"/>
    </row>
    <row r="6" spans="1:10" s="82" customFormat="1" ht="27.95" customHeight="1" x14ac:dyDescent="0.15">
      <c r="A6" s="114"/>
      <c r="B6" s="115"/>
      <c r="C6" s="114"/>
      <c r="D6" s="117"/>
      <c r="E6" s="117"/>
      <c r="F6" s="119"/>
      <c r="G6" s="120"/>
      <c r="H6" s="113"/>
      <c r="I6" s="113"/>
      <c r="J6" s="121"/>
    </row>
    <row r="7" spans="1:10" customFormat="1" ht="23.1" customHeight="1" x14ac:dyDescent="0.15">
      <c r="A7" s="57"/>
      <c r="B7" s="88" t="s">
        <v>14</v>
      </c>
      <c r="C7" s="89">
        <v>1</v>
      </c>
      <c r="D7" s="89">
        <v>2</v>
      </c>
      <c r="E7" s="89" t="s">
        <v>15</v>
      </c>
      <c r="F7" s="89" t="s">
        <v>16</v>
      </c>
      <c r="G7" s="89">
        <v>5</v>
      </c>
      <c r="H7" s="89" t="s">
        <v>17</v>
      </c>
      <c r="I7" s="89" t="s">
        <v>18</v>
      </c>
      <c r="J7" s="89">
        <v>8</v>
      </c>
    </row>
    <row r="8" spans="1:10" customFormat="1" ht="24" customHeight="1" x14ac:dyDescent="0.15">
      <c r="A8" s="57"/>
      <c r="B8" s="90" t="s">
        <v>19</v>
      </c>
      <c r="C8" s="53">
        <v>0</v>
      </c>
      <c r="D8" s="53">
        <v>0</v>
      </c>
      <c r="E8" s="53">
        <v>0</v>
      </c>
      <c r="F8" s="53">
        <v>0</v>
      </c>
      <c r="G8" s="53">
        <v>2307</v>
      </c>
      <c r="H8" s="54">
        <v>0</v>
      </c>
      <c r="I8" s="95">
        <v>-2307</v>
      </c>
      <c r="J8" s="55"/>
    </row>
    <row r="9" spans="1:10" customFormat="1" ht="24" customHeight="1" x14ac:dyDescent="0.15">
      <c r="A9" s="57">
        <v>1</v>
      </c>
      <c r="B9" s="91" t="s">
        <v>20</v>
      </c>
      <c r="C9" s="92"/>
      <c r="D9" s="92"/>
      <c r="E9" s="92"/>
      <c r="F9" s="92"/>
      <c r="G9" s="92"/>
      <c r="H9" s="60"/>
      <c r="I9" s="92"/>
      <c r="J9" s="61"/>
    </row>
    <row r="10" spans="1:10" customFormat="1" ht="24" customHeight="1" x14ac:dyDescent="0.15">
      <c r="A10" s="57">
        <v>2</v>
      </c>
      <c r="B10" s="91" t="s">
        <v>21</v>
      </c>
      <c r="C10" s="92"/>
      <c r="D10" s="92"/>
      <c r="E10" s="92"/>
      <c r="F10" s="92"/>
      <c r="G10" s="92"/>
      <c r="H10" s="60"/>
      <c r="I10" s="92"/>
      <c r="J10" s="61"/>
    </row>
    <row r="11" spans="1:10" customFormat="1" ht="24" customHeight="1" x14ac:dyDescent="0.15">
      <c r="A11" s="57">
        <v>3</v>
      </c>
      <c r="B11" s="91" t="s">
        <v>22</v>
      </c>
      <c r="C11" s="92">
        <v>0</v>
      </c>
      <c r="D11" s="92">
        <v>0</v>
      </c>
      <c r="E11" s="92">
        <v>0</v>
      </c>
      <c r="F11" s="92">
        <v>0</v>
      </c>
      <c r="G11" s="92">
        <v>2307</v>
      </c>
      <c r="H11" s="60">
        <v>0</v>
      </c>
      <c r="I11" s="92">
        <v>-2307</v>
      </c>
      <c r="J11" s="62"/>
    </row>
    <row r="12" spans="1:10" customFormat="1" ht="24" customHeight="1" x14ac:dyDescent="0.15">
      <c r="A12" s="57">
        <v>4</v>
      </c>
      <c r="B12" s="91" t="s">
        <v>23</v>
      </c>
      <c r="C12" s="92"/>
      <c r="D12" s="92"/>
      <c r="E12" s="92"/>
      <c r="F12" s="92"/>
      <c r="G12" s="92"/>
      <c r="H12" s="60"/>
      <c r="I12" s="92"/>
      <c r="J12" s="63"/>
    </row>
    <row r="13" spans="1:10" customFormat="1" ht="24" customHeight="1" x14ac:dyDescent="0.15">
      <c r="A13" s="57">
        <v>5</v>
      </c>
      <c r="B13" s="91" t="s">
        <v>24</v>
      </c>
      <c r="C13" s="92"/>
      <c r="D13" s="92"/>
      <c r="E13" s="92"/>
      <c r="F13" s="92"/>
      <c r="G13" s="92"/>
      <c r="H13" s="60"/>
      <c r="I13" s="92"/>
      <c r="J13" s="61"/>
    </row>
    <row r="14" spans="1:10" customFormat="1" ht="24" customHeight="1" x14ac:dyDescent="0.15">
      <c r="A14" s="57">
        <v>6</v>
      </c>
      <c r="B14" s="91" t="s">
        <v>25</v>
      </c>
      <c r="C14" s="92"/>
      <c r="D14" s="92"/>
      <c r="E14" s="92"/>
      <c r="F14" s="92"/>
      <c r="G14" s="92"/>
      <c r="H14" s="60"/>
      <c r="I14" s="92"/>
      <c r="J14" s="62"/>
    </row>
    <row r="15" spans="1:10" customFormat="1" ht="24" customHeight="1" x14ac:dyDescent="0.15">
      <c r="A15" s="93">
        <v>7</v>
      </c>
      <c r="B15" s="91" t="s">
        <v>26</v>
      </c>
      <c r="C15" s="92"/>
      <c r="D15" s="92"/>
      <c r="E15" s="92"/>
      <c r="F15" s="92"/>
      <c r="G15" s="92"/>
      <c r="H15" s="60"/>
      <c r="I15" s="92"/>
      <c r="J15" s="62"/>
    </row>
    <row r="16" spans="1:10" s="83" customFormat="1" ht="23.25" customHeight="1" x14ac:dyDescent="0.15">
      <c r="B16" s="56"/>
      <c r="C16" s="84"/>
      <c r="D16" s="84"/>
      <c r="E16" s="84"/>
      <c r="F16" s="84"/>
      <c r="G16" s="84"/>
      <c r="H16" s="84"/>
      <c r="I16" s="84"/>
      <c r="J16" s="85"/>
    </row>
    <row r="17" spans="2:10" customFormat="1" ht="23.25" customHeight="1" x14ac:dyDescent="0.15">
      <c r="B17" s="56"/>
      <c r="C17" s="84"/>
      <c r="D17" s="84"/>
      <c r="E17" s="84"/>
      <c r="F17" s="84"/>
      <c r="G17" s="84"/>
      <c r="H17" s="84"/>
      <c r="I17" s="84"/>
      <c r="J17" s="85"/>
    </row>
  </sheetData>
  <mergeCells count="14">
    <mergeCell ref="A1:B1"/>
    <mergeCell ref="A2:J2"/>
    <mergeCell ref="D4:F4"/>
    <mergeCell ref="G4:I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</mergeCells>
  <phoneticPr fontId="20" type="noConversion"/>
  <printOptions horizontalCentered="1"/>
  <pageMargins left="0.59027777777777801" right="0.59027777777777801" top="0.78680555555555598" bottom="0.39305555555555599" header="0.51180555555555596" footer="0.118055555555556"/>
  <pageSetup paperSize="9" fitToHeight="0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51"/>
  <sheetViews>
    <sheetView zoomScale="80" zoomScaleNormal="80" workbookViewId="0">
      <pane ySplit="7" topLeftCell="A14" activePane="bottomLeft" state="frozen"/>
      <selection pane="bottomLeft" activeCell="L32" sqref="L32"/>
    </sheetView>
  </sheetViews>
  <sheetFormatPr defaultColWidth="9" defaultRowHeight="15.75" x14ac:dyDescent="0.15"/>
  <cols>
    <col min="1" max="3" width="4.25" style="18" customWidth="1"/>
    <col min="4" max="4" width="52.375" style="15" customWidth="1"/>
    <col min="5" max="5" width="12.375" style="15" customWidth="1"/>
    <col min="6" max="6" width="16.625" style="15" customWidth="1"/>
    <col min="7" max="7" width="13.875" style="96" customWidth="1"/>
    <col min="8" max="8" width="14" style="15" customWidth="1"/>
    <col min="9" max="9" width="12.375" style="15" customWidth="1"/>
    <col min="10" max="10" width="15.125" style="15" customWidth="1"/>
    <col min="11" max="11" width="14.875" style="15" customWidth="1"/>
    <col min="12" max="12" width="11" style="19" customWidth="1"/>
    <col min="13" max="222" width="9" style="15"/>
    <col min="223" max="248" width="9" style="66"/>
    <col min="249" max="16384" width="9" style="67"/>
  </cols>
  <sheetData>
    <row r="1" spans="1:12" x14ac:dyDescent="0.15">
      <c r="A1" s="122" t="s">
        <v>27</v>
      </c>
      <c r="B1" s="122"/>
      <c r="C1" s="122"/>
    </row>
    <row r="2" spans="1:12" s="15" customFormat="1" ht="29.25" customHeight="1" x14ac:dyDescent="0.15">
      <c r="A2" s="123" t="s">
        <v>149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15" customFormat="1" ht="20.25" customHeight="1" x14ac:dyDescent="0.15">
      <c r="A3" s="124"/>
      <c r="B3" s="124"/>
      <c r="C3" s="124"/>
      <c r="D3" s="125"/>
      <c r="E3" s="21"/>
      <c r="F3" s="21"/>
      <c r="G3" s="97"/>
      <c r="H3" s="21"/>
      <c r="I3" s="21"/>
      <c r="J3" s="21"/>
      <c r="K3" s="21"/>
      <c r="L3" s="34" t="s">
        <v>1</v>
      </c>
    </row>
    <row r="4" spans="1:12" s="15" customFormat="1" ht="24.95" customHeight="1" x14ac:dyDescent="0.15">
      <c r="A4" s="126" t="s">
        <v>28</v>
      </c>
      <c r="B4" s="127"/>
      <c r="C4" s="128"/>
      <c r="D4" s="137" t="s">
        <v>29</v>
      </c>
      <c r="E4" s="138" t="s">
        <v>4</v>
      </c>
      <c r="F4" s="129" t="s">
        <v>30</v>
      </c>
      <c r="G4" s="130"/>
      <c r="H4" s="131"/>
      <c r="I4" s="132" t="s">
        <v>6</v>
      </c>
      <c r="J4" s="133"/>
      <c r="K4" s="133"/>
      <c r="L4" s="139" t="s">
        <v>7</v>
      </c>
    </row>
    <row r="5" spans="1:12" s="15" customFormat="1" ht="51" customHeight="1" x14ac:dyDescent="0.15">
      <c r="A5" s="69" t="s">
        <v>31</v>
      </c>
      <c r="B5" s="69" t="s">
        <v>32</v>
      </c>
      <c r="C5" s="69" t="s">
        <v>33</v>
      </c>
      <c r="D5" s="137"/>
      <c r="E5" s="138"/>
      <c r="F5" s="68" t="s">
        <v>34</v>
      </c>
      <c r="G5" s="98" t="s">
        <v>35</v>
      </c>
      <c r="H5" s="70" t="s">
        <v>36</v>
      </c>
      <c r="I5" s="68" t="s">
        <v>11</v>
      </c>
      <c r="J5" s="76" t="s">
        <v>37</v>
      </c>
      <c r="K5" s="77" t="s">
        <v>13</v>
      </c>
      <c r="L5" s="139"/>
    </row>
    <row r="6" spans="1:12" s="17" customFormat="1" ht="24.95" customHeight="1" x14ac:dyDescent="0.15">
      <c r="A6" s="134" t="s">
        <v>38</v>
      </c>
      <c r="B6" s="134"/>
      <c r="C6" s="134"/>
      <c r="D6" s="135"/>
      <c r="E6" s="71">
        <v>1</v>
      </c>
      <c r="F6" s="71">
        <v>2</v>
      </c>
      <c r="G6" s="99" t="s">
        <v>15</v>
      </c>
      <c r="H6" s="71" t="s">
        <v>16</v>
      </c>
      <c r="I6" s="71">
        <v>5</v>
      </c>
      <c r="J6" s="78" t="s">
        <v>17</v>
      </c>
      <c r="K6" s="78" t="s">
        <v>18</v>
      </c>
      <c r="L6" s="79">
        <v>8</v>
      </c>
    </row>
    <row r="7" spans="1:12" s="17" customFormat="1" ht="24.95" customHeight="1" x14ac:dyDescent="0.15">
      <c r="A7" s="136" t="s">
        <v>39</v>
      </c>
      <c r="B7" s="136"/>
      <c r="C7" s="136"/>
      <c r="D7" s="136"/>
      <c r="E7" s="27">
        <f>E11+E29</f>
        <v>35240</v>
      </c>
      <c r="F7" s="27">
        <f>F11+F29</f>
        <v>35221</v>
      </c>
      <c r="G7" s="36">
        <f>IF(F7=0,"",E7/F7)</f>
        <v>1.0005394508957723</v>
      </c>
      <c r="H7" s="27">
        <f>E7-F7</f>
        <v>19</v>
      </c>
      <c r="I7" s="27">
        <f>I11+I29</f>
        <v>89750</v>
      </c>
      <c r="J7" s="80">
        <f>IF(I7=0,"",E7/I7)</f>
        <v>0.39264623955431754</v>
      </c>
      <c r="K7" s="27">
        <f>E7-I7</f>
        <v>-54510</v>
      </c>
      <c r="L7" s="37"/>
    </row>
    <row r="8" spans="1:12" ht="18" customHeight="1" x14ac:dyDescent="0.15">
      <c r="A8" s="72" t="s">
        <v>40</v>
      </c>
      <c r="B8" s="72" t="s">
        <v>41</v>
      </c>
      <c r="C8" s="72" t="s">
        <v>41</v>
      </c>
      <c r="D8" s="73" t="s">
        <v>42</v>
      </c>
      <c r="E8" s="30"/>
      <c r="F8" s="30"/>
      <c r="G8" s="36" t="str">
        <f t="shared" ref="G8:G32" si="0">IF(F8=0,"",E8/F8)</f>
        <v/>
      </c>
      <c r="H8" s="27"/>
      <c r="I8" s="30"/>
      <c r="J8" s="80" t="str">
        <f t="shared" ref="J8:J33" si="1">IF(I8=0,"",E8/I8)</f>
        <v/>
      </c>
      <c r="K8" s="27"/>
      <c r="L8" s="40"/>
    </row>
    <row r="9" spans="1:12" ht="18" customHeight="1" x14ac:dyDescent="0.15">
      <c r="A9" s="28"/>
      <c r="B9" s="72" t="s">
        <v>43</v>
      </c>
      <c r="C9" s="72" t="s">
        <v>41</v>
      </c>
      <c r="D9" s="74" t="s">
        <v>44</v>
      </c>
      <c r="E9" s="30"/>
      <c r="F9" s="30"/>
      <c r="G9" s="38" t="str">
        <f t="shared" si="0"/>
        <v/>
      </c>
      <c r="H9" s="27"/>
      <c r="I9" s="30"/>
      <c r="J9" s="81" t="str">
        <f t="shared" si="1"/>
        <v/>
      </c>
      <c r="K9" s="27"/>
      <c r="L9" s="40"/>
    </row>
    <row r="10" spans="1:12" ht="18" customHeight="1" x14ac:dyDescent="0.15">
      <c r="A10" s="28"/>
      <c r="B10" s="28"/>
      <c r="C10" s="72" t="s">
        <v>45</v>
      </c>
      <c r="D10" s="75" t="s">
        <v>46</v>
      </c>
      <c r="E10" s="30"/>
      <c r="F10" s="30"/>
      <c r="G10" s="38" t="str">
        <f t="shared" si="0"/>
        <v/>
      </c>
      <c r="H10" s="27"/>
      <c r="I10" s="30"/>
      <c r="J10" s="81" t="str">
        <f t="shared" si="1"/>
        <v/>
      </c>
      <c r="K10" s="27"/>
      <c r="L10" s="40"/>
    </row>
    <row r="11" spans="1:12" ht="18" customHeight="1" x14ac:dyDescent="0.15">
      <c r="A11" s="72" t="s">
        <v>47</v>
      </c>
      <c r="B11" s="72" t="s">
        <v>41</v>
      </c>
      <c r="C11" s="72" t="s">
        <v>41</v>
      </c>
      <c r="D11" s="73" t="s">
        <v>48</v>
      </c>
      <c r="E11" s="30">
        <f>E12+E17+E20</f>
        <v>28210</v>
      </c>
      <c r="F11" s="30">
        <f>F12+F17+F20</f>
        <v>28191</v>
      </c>
      <c r="G11" s="38">
        <f t="shared" si="0"/>
        <v>1.0006739739633217</v>
      </c>
      <c r="H11" s="39">
        <f t="shared" ref="H11:H32" si="2">E11-F11</f>
        <v>19</v>
      </c>
      <c r="I11" s="30">
        <f>I12+I17</f>
        <v>29750</v>
      </c>
      <c r="J11" s="81">
        <f t="shared" si="1"/>
        <v>0.94823529411764707</v>
      </c>
      <c r="K11" s="39">
        <f t="shared" ref="K11:K32" si="3">E11-I11</f>
        <v>-1540</v>
      </c>
      <c r="L11" s="40"/>
    </row>
    <row r="12" spans="1:12" ht="18" customHeight="1" x14ac:dyDescent="0.15">
      <c r="A12" s="28"/>
      <c r="B12" s="72" t="s">
        <v>49</v>
      </c>
      <c r="C12" s="72" t="s">
        <v>41</v>
      </c>
      <c r="D12" s="74" t="s">
        <v>50</v>
      </c>
      <c r="E12" s="30">
        <f>SUM(E13:E16)</f>
        <v>26516</v>
      </c>
      <c r="F12" s="30">
        <f>SUM(F13:F16)</f>
        <v>26494</v>
      </c>
      <c r="G12" s="38">
        <f t="shared" si="0"/>
        <v>1.0008303766890616</v>
      </c>
      <c r="H12" s="39">
        <f>E12-F12</f>
        <v>22</v>
      </c>
      <c r="I12" s="30">
        <f>SUM(I13:I14)</f>
        <v>28559</v>
      </c>
      <c r="J12" s="81">
        <f t="shared" si="1"/>
        <v>0.92846388178857808</v>
      </c>
      <c r="K12" s="39">
        <f t="shared" si="3"/>
        <v>-2043</v>
      </c>
      <c r="L12" s="40"/>
    </row>
    <row r="13" spans="1:12" ht="18" customHeight="1" x14ac:dyDescent="0.15">
      <c r="A13" s="28"/>
      <c r="B13" s="28"/>
      <c r="C13" s="72" t="s">
        <v>51</v>
      </c>
      <c r="D13" s="75" t="s">
        <v>52</v>
      </c>
      <c r="E13" s="30">
        <f>26110+300</f>
        <v>26410</v>
      </c>
      <c r="F13" s="30">
        <v>26388</v>
      </c>
      <c r="G13" s="38">
        <f t="shared" si="0"/>
        <v>1.0008337122934667</v>
      </c>
      <c r="H13" s="39">
        <f t="shared" si="2"/>
        <v>22</v>
      </c>
      <c r="I13" s="30">
        <v>27611</v>
      </c>
      <c r="J13" s="81">
        <f t="shared" si="1"/>
        <v>0.95650284306979105</v>
      </c>
      <c r="K13" s="39">
        <f t="shared" si="3"/>
        <v>-1201</v>
      </c>
      <c r="L13" s="40"/>
    </row>
    <row r="14" spans="1:12" ht="18" customHeight="1" x14ac:dyDescent="0.15">
      <c r="A14" s="28"/>
      <c r="B14" s="28"/>
      <c r="C14" s="72" t="s">
        <v>53</v>
      </c>
      <c r="D14" s="75" t="s">
        <v>54</v>
      </c>
      <c r="E14" s="30">
        <v>106</v>
      </c>
      <c r="F14" s="30">
        <v>106</v>
      </c>
      <c r="G14" s="38">
        <f t="shared" si="0"/>
        <v>1</v>
      </c>
      <c r="H14" s="39">
        <f t="shared" si="2"/>
        <v>0</v>
      </c>
      <c r="I14" s="30">
        <v>948</v>
      </c>
      <c r="J14" s="81">
        <f t="shared" si="1"/>
        <v>0.11181434599156118</v>
      </c>
      <c r="K14" s="39">
        <f t="shared" si="3"/>
        <v>-842</v>
      </c>
      <c r="L14" s="40"/>
    </row>
    <row r="15" spans="1:12" ht="18" customHeight="1" x14ac:dyDescent="0.15">
      <c r="A15" s="28"/>
      <c r="B15" s="28"/>
      <c r="C15" s="72" t="s">
        <v>55</v>
      </c>
      <c r="D15" s="75" t="s">
        <v>56</v>
      </c>
      <c r="E15" s="30"/>
      <c r="F15" s="30"/>
      <c r="G15" s="38" t="str">
        <f t="shared" si="0"/>
        <v/>
      </c>
      <c r="H15" s="39"/>
      <c r="I15" s="30"/>
      <c r="J15" s="81" t="str">
        <f t="shared" si="1"/>
        <v/>
      </c>
      <c r="K15" s="39"/>
      <c r="L15" s="40"/>
    </row>
    <row r="16" spans="1:12" ht="18" customHeight="1" x14ac:dyDescent="0.15">
      <c r="A16" s="28"/>
      <c r="B16" s="28"/>
      <c r="C16" s="72" t="s">
        <v>57</v>
      </c>
      <c r="D16" s="75" t="s">
        <v>58</v>
      </c>
      <c r="E16" s="30"/>
      <c r="F16" s="30"/>
      <c r="G16" s="38" t="str">
        <f t="shared" si="0"/>
        <v/>
      </c>
      <c r="H16" s="39"/>
      <c r="I16" s="30"/>
      <c r="J16" s="81" t="str">
        <f t="shared" si="1"/>
        <v/>
      </c>
      <c r="K16" s="39"/>
      <c r="L16" s="40"/>
    </row>
    <row r="17" spans="1:12" ht="18" customHeight="1" x14ac:dyDescent="0.15">
      <c r="A17" s="28"/>
      <c r="B17" s="72" t="s">
        <v>59</v>
      </c>
      <c r="C17" s="72" t="s">
        <v>41</v>
      </c>
      <c r="D17" s="74" t="s">
        <v>60</v>
      </c>
      <c r="E17" s="30">
        <f>SUM(E18:E19)</f>
        <v>771</v>
      </c>
      <c r="F17" s="30">
        <f>SUM(F18:F19)</f>
        <v>771</v>
      </c>
      <c r="G17" s="38">
        <f t="shared" si="0"/>
        <v>1</v>
      </c>
      <c r="H17" s="39">
        <f t="shared" si="2"/>
        <v>0</v>
      </c>
      <c r="I17" s="30">
        <f>I18</f>
        <v>1191</v>
      </c>
      <c r="J17" s="81">
        <f t="shared" si="1"/>
        <v>0.64735516372795965</v>
      </c>
      <c r="K17" s="39">
        <f t="shared" si="3"/>
        <v>-420</v>
      </c>
      <c r="L17" s="40"/>
    </row>
    <row r="18" spans="1:12" ht="18" customHeight="1" x14ac:dyDescent="0.15">
      <c r="A18" s="28"/>
      <c r="B18" s="28"/>
      <c r="C18" s="72" t="s">
        <v>51</v>
      </c>
      <c r="D18" s="75" t="s">
        <v>52</v>
      </c>
      <c r="E18" s="30">
        <v>0</v>
      </c>
      <c r="F18" s="30">
        <v>0</v>
      </c>
      <c r="G18" s="38" t="str">
        <f t="shared" si="0"/>
        <v/>
      </c>
      <c r="H18" s="39">
        <f t="shared" si="2"/>
        <v>0</v>
      </c>
      <c r="I18" s="30">
        <v>1191</v>
      </c>
      <c r="J18" s="81">
        <f t="shared" si="1"/>
        <v>0</v>
      </c>
      <c r="K18" s="39">
        <f t="shared" si="3"/>
        <v>-1191</v>
      </c>
      <c r="L18" s="40"/>
    </row>
    <row r="19" spans="1:12" ht="18" customHeight="1" x14ac:dyDescent="0.15">
      <c r="A19" s="28"/>
      <c r="B19" s="28"/>
      <c r="C19" s="72" t="s">
        <v>53</v>
      </c>
      <c r="D19" s="75" t="s">
        <v>54</v>
      </c>
      <c r="E19" s="30">
        <v>771</v>
      </c>
      <c r="F19" s="30">
        <v>771</v>
      </c>
      <c r="G19" s="38">
        <f t="shared" si="0"/>
        <v>1</v>
      </c>
      <c r="H19" s="39">
        <f t="shared" si="2"/>
        <v>0</v>
      </c>
      <c r="I19" s="30"/>
      <c r="J19" s="81" t="str">
        <f t="shared" si="1"/>
        <v/>
      </c>
      <c r="K19" s="39">
        <f t="shared" si="3"/>
        <v>771</v>
      </c>
      <c r="L19" s="40"/>
    </row>
    <row r="20" spans="1:12" ht="18" customHeight="1" x14ac:dyDescent="0.15">
      <c r="A20" s="28"/>
      <c r="B20" s="72">
        <v>11</v>
      </c>
      <c r="C20" s="72"/>
      <c r="D20" s="74" t="s">
        <v>61</v>
      </c>
      <c r="E20" s="30">
        <v>923</v>
      </c>
      <c r="F20" s="30">
        <v>926</v>
      </c>
      <c r="G20" s="38">
        <f t="shared" si="0"/>
        <v>0.9967602591792657</v>
      </c>
      <c r="H20" s="39">
        <f t="shared" si="2"/>
        <v>-3</v>
      </c>
      <c r="I20" s="30"/>
      <c r="J20" s="81" t="str">
        <f t="shared" si="1"/>
        <v/>
      </c>
      <c r="K20" s="39">
        <f t="shared" si="3"/>
        <v>923</v>
      </c>
      <c r="L20" s="40"/>
    </row>
    <row r="21" spans="1:12" ht="18" customHeight="1" x14ac:dyDescent="0.15">
      <c r="A21" s="28"/>
      <c r="B21" s="72" t="s">
        <v>62</v>
      </c>
      <c r="C21" s="72" t="s">
        <v>41</v>
      </c>
      <c r="D21" s="74" t="s">
        <v>63</v>
      </c>
      <c r="E21" s="30"/>
      <c r="F21" s="30"/>
      <c r="G21" s="38" t="str">
        <f t="shared" si="0"/>
        <v/>
      </c>
      <c r="H21" s="39"/>
      <c r="I21" s="30"/>
      <c r="J21" s="81" t="str">
        <f t="shared" si="1"/>
        <v/>
      </c>
      <c r="K21" s="39"/>
      <c r="L21" s="40"/>
    </row>
    <row r="22" spans="1:12" ht="18" customHeight="1" x14ac:dyDescent="0.15">
      <c r="A22" s="28"/>
      <c r="B22" s="28"/>
      <c r="C22" s="72" t="s">
        <v>51</v>
      </c>
      <c r="D22" s="75" t="s">
        <v>64</v>
      </c>
      <c r="E22" s="30"/>
      <c r="F22" s="30"/>
      <c r="G22" s="38" t="str">
        <f t="shared" si="0"/>
        <v/>
      </c>
      <c r="H22" s="39"/>
      <c r="I22" s="30"/>
      <c r="J22" s="81" t="str">
        <f t="shared" si="1"/>
        <v/>
      </c>
      <c r="K22" s="39"/>
      <c r="L22" s="40"/>
    </row>
    <row r="23" spans="1:12" ht="18" customHeight="1" x14ac:dyDescent="0.15">
      <c r="A23" s="28"/>
      <c r="B23" s="28"/>
      <c r="C23" s="72" t="s">
        <v>65</v>
      </c>
      <c r="D23" s="75" t="s">
        <v>66</v>
      </c>
      <c r="E23" s="30"/>
      <c r="F23" s="30"/>
      <c r="G23" s="38" t="str">
        <f t="shared" si="0"/>
        <v/>
      </c>
      <c r="H23" s="39"/>
      <c r="I23" s="30"/>
      <c r="J23" s="81" t="str">
        <f t="shared" si="1"/>
        <v/>
      </c>
      <c r="K23" s="39"/>
      <c r="L23" s="40"/>
    </row>
    <row r="24" spans="1:12" ht="18" customHeight="1" x14ac:dyDescent="0.15">
      <c r="A24" s="28"/>
      <c r="B24" s="72" t="s">
        <v>67</v>
      </c>
      <c r="C24" s="72" t="s">
        <v>41</v>
      </c>
      <c r="D24" s="74" t="s">
        <v>68</v>
      </c>
      <c r="E24" s="30"/>
      <c r="F24" s="30"/>
      <c r="G24" s="38" t="str">
        <f t="shared" si="0"/>
        <v/>
      </c>
      <c r="H24" s="39"/>
      <c r="I24" s="30"/>
      <c r="J24" s="81" t="str">
        <f t="shared" si="1"/>
        <v/>
      </c>
      <c r="K24" s="39"/>
      <c r="L24" s="40"/>
    </row>
    <row r="25" spans="1:12" ht="18" customHeight="1" x14ac:dyDescent="0.15">
      <c r="A25" s="28"/>
      <c r="B25" s="28"/>
      <c r="C25" s="72" t="s">
        <v>51</v>
      </c>
      <c r="D25" s="75" t="s">
        <v>69</v>
      </c>
      <c r="E25" s="30"/>
      <c r="F25" s="30"/>
      <c r="G25" s="38" t="str">
        <f t="shared" si="0"/>
        <v/>
      </c>
      <c r="H25" s="39"/>
      <c r="I25" s="30"/>
      <c r="J25" s="81" t="str">
        <f t="shared" si="1"/>
        <v/>
      </c>
      <c r="K25" s="39"/>
      <c r="L25" s="40"/>
    </row>
    <row r="26" spans="1:12" ht="18" customHeight="1" x14ac:dyDescent="0.15">
      <c r="A26" s="28"/>
      <c r="B26" s="28"/>
      <c r="C26" s="72" t="s">
        <v>53</v>
      </c>
      <c r="D26" s="75" t="s">
        <v>70</v>
      </c>
      <c r="E26" s="30"/>
      <c r="F26" s="30"/>
      <c r="G26" s="38" t="str">
        <f t="shared" si="0"/>
        <v/>
      </c>
      <c r="H26" s="39"/>
      <c r="I26" s="30"/>
      <c r="J26" s="81" t="str">
        <f t="shared" si="1"/>
        <v/>
      </c>
      <c r="K26" s="39"/>
      <c r="L26" s="40"/>
    </row>
    <row r="27" spans="1:12" ht="18" customHeight="1" x14ac:dyDescent="0.15">
      <c r="A27" s="28"/>
      <c r="B27" s="72" t="s">
        <v>71</v>
      </c>
      <c r="C27" s="72" t="s">
        <v>41</v>
      </c>
      <c r="D27" s="74" t="s">
        <v>72</v>
      </c>
      <c r="E27" s="30"/>
      <c r="F27" s="30"/>
      <c r="G27" s="38" t="str">
        <f t="shared" si="0"/>
        <v/>
      </c>
      <c r="H27" s="39"/>
      <c r="I27" s="30"/>
      <c r="J27" s="81" t="str">
        <f t="shared" si="1"/>
        <v/>
      </c>
      <c r="K27" s="39"/>
      <c r="L27" s="40"/>
    </row>
    <row r="28" spans="1:12" ht="18" customHeight="1" x14ac:dyDescent="0.15">
      <c r="A28" s="28"/>
      <c r="B28" s="28"/>
      <c r="C28" s="72" t="s">
        <v>65</v>
      </c>
      <c r="D28" s="75" t="s">
        <v>73</v>
      </c>
      <c r="E28" s="30"/>
      <c r="F28" s="30"/>
      <c r="G28" s="38" t="str">
        <f t="shared" si="0"/>
        <v/>
      </c>
      <c r="H28" s="39"/>
      <c r="I28" s="30"/>
      <c r="J28" s="81" t="str">
        <f t="shared" si="1"/>
        <v/>
      </c>
      <c r="K28" s="39"/>
      <c r="L28" s="40"/>
    </row>
    <row r="29" spans="1:12" ht="18" customHeight="1" x14ac:dyDescent="0.15">
      <c r="A29" s="72" t="s">
        <v>74</v>
      </c>
      <c r="B29" s="72" t="s">
        <v>41</v>
      </c>
      <c r="C29" s="72" t="s">
        <v>41</v>
      </c>
      <c r="D29" s="73" t="s">
        <v>75</v>
      </c>
      <c r="E29" s="30">
        <v>7030</v>
      </c>
      <c r="F29" s="30">
        <v>7030</v>
      </c>
      <c r="G29" s="38">
        <f t="shared" si="0"/>
        <v>1</v>
      </c>
      <c r="H29" s="39">
        <f t="shared" si="2"/>
        <v>0</v>
      </c>
      <c r="I29" s="30">
        <v>60000</v>
      </c>
      <c r="J29" s="81">
        <f t="shared" si="1"/>
        <v>0.11716666666666667</v>
      </c>
      <c r="K29" s="39">
        <f t="shared" si="3"/>
        <v>-52970</v>
      </c>
      <c r="L29" s="40"/>
    </row>
    <row r="30" spans="1:12" ht="18" customHeight="1" x14ac:dyDescent="0.15">
      <c r="A30" s="28"/>
      <c r="B30" s="72" t="s">
        <v>45</v>
      </c>
      <c r="C30" s="72" t="s">
        <v>41</v>
      </c>
      <c r="D30" s="74" t="s">
        <v>76</v>
      </c>
      <c r="E30" s="30">
        <v>7030</v>
      </c>
      <c r="F30" s="30">
        <v>7030</v>
      </c>
      <c r="G30" s="38">
        <f t="shared" si="0"/>
        <v>1</v>
      </c>
      <c r="H30" s="39">
        <f t="shared" si="2"/>
        <v>0</v>
      </c>
      <c r="I30" s="30">
        <v>60000</v>
      </c>
      <c r="J30" s="81">
        <f t="shared" si="1"/>
        <v>0.11716666666666667</v>
      </c>
      <c r="K30" s="39">
        <f t="shared" si="3"/>
        <v>-52970</v>
      </c>
      <c r="L30" s="40"/>
    </row>
    <row r="31" spans="1:12" ht="18" customHeight="1" x14ac:dyDescent="0.15">
      <c r="A31" s="28"/>
      <c r="B31" s="28"/>
      <c r="C31" s="72" t="s">
        <v>51</v>
      </c>
      <c r="D31" s="75" t="s">
        <v>77</v>
      </c>
      <c r="E31" s="30"/>
      <c r="F31" s="30"/>
      <c r="G31" s="38" t="str">
        <f t="shared" si="0"/>
        <v/>
      </c>
      <c r="H31" s="39"/>
      <c r="I31" s="30"/>
      <c r="J31" s="81" t="str">
        <f t="shared" si="1"/>
        <v/>
      </c>
      <c r="K31" s="39"/>
      <c r="L31" s="40"/>
    </row>
    <row r="32" spans="1:12" ht="40.5" x14ac:dyDescent="0.15">
      <c r="A32" s="28"/>
      <c r="B32" s="28"/>
      <c r="C32" s="72" t="s">
        <v>53</v>
      </c>
      <c r="D32" s="75" t="s">
        <v>78</v>
      </c>
      <c r="E32" s="30">
        <v>7030</v>
      </c>
      <c r="F32" s="30">
        <v>7030</v>
      </c>
      <c r="G32" s="38">
        <f t="shared" si="0"/>
        <v>1</v>
      </c>
      <c r="H32" s="39">
        <f t="shared" si="2"/>
        <v>0</v>
      </c>
      <c r="I32" s="30">
        <v>60000</v>
      </c>
      <c r="J32" s="81">
        <f t="shared" si="1"/>
        <v>0.11716666666666667</v>
      </c>
      <c r="K32" s="39">
        <f t="shared" si="3"/>
        <v>-52970</v>
      </c>
      <c r="L32" s="107" t="s">
        <v>153</v>
      </c>
    </row>
    <row r="33" spans="1:12" ht="18" customHeight="1" x14ac:dyDescent="0.15">
      <c r="A33" s="28"/>
      <c r="B33" s="72" t="s">
        <v>79</v>
      </c>
      <c r="C33" s="72" t="s">
        <v>41</v>
      </c>
      <c r="D33" s="74" t="s">
        <v>80</v>
      </c>
      <c r="E33" s="30"/>
      <c r="F33" s="30"/>
      <c r="G33" s="106"/>
      <c r="H33" s="30"/>
      <c r="I33" s="30"/>
      <c r="J33" s="81" t="str">
        <f t="shared" si="1"/>
        <v/>
      </c>
      <c r="K33" s="39"/>
      <c r="L33" s="40"/>
    </row>
    <row r="34" spans="1:12" ht="18" customHeight="1" x14ac:dyDescent="0.15">
      <c r="A34" s="28"/>
      <c r="B34" s="28"/>
      <c r="C34" s="72" t="s">
        <v>53</v>
      </c>
      <c r="D34" s="75" t="s">
        <v>81</v>
      </c>
      <c r="E34" s="30"/>
      <c r="F34" s="30"/>
      <c r="G34" s="106"/>
      <c r="H34" s="30"/>
      <c r="I34" s="30"/>
      <c r="J34" s="81"/>
      <c r="K34" s="39"/>
      <c r="L34" s="40"/>
    </row>
    <row r="35" spans="1:12" ht="18" customHeight="1" x14ac:dyDescent="0.15">
      <c r="A35" s="28"/>
      <c r="B35" s="28"/>
      <c r="C35" s="72" t="s">
        <v>55</v>
      </c>
      <c r="D35" s="75" t="s">
        <v>82</v>
      </c>
      <c r="E35" s="30"/>
      <c r="F35" s="30"/>
      <c r="G35" s="106"/>
      <c r="H35" s="30"/>
      <c r="I35" s="30"/>
      <c r="J35" s="81"/>
      <c r="K35" s="39"/>
      <c r="L35" s="40"/>
    </row>
    <row r="36" spans="1:12" ht="18" customHeight="1" x14ac:dyDescent="0.15">
      <c r="A36" s="28"/>
      <c r="B36" s="28"/>
      <c r="C36" s="72" t="s">
        <v>57</v>
      </c>
      <c r="D36" s="75" t="s">
        <v>83</v>
      </c>
      <c r="E36" s="30"/>
      <c r="F36" s="30"/>
      <c r="G36" s="106"/>
      <c r="H36" s="30"/>
      <c r="I36" s="30"/>
      <c r="J36" s="81"/>
      <c r="K36" s="39"/>
      <c r="L36" s="40"/>
    </row>
    <row r="37" spans="1:12" ht="18" customHeight="1" x14ac:dyDescent="0.15">
      <c r="A37" s="28"/>
      <c r="B37" s="28"/>
      <c r="C37" s="72" t="s">
        <v>62</v>
      </c>
      <c r="D37" s="75" t="s">
        <v>84</v>
      </c>
      <c r="E37" s="30"/>
      <c r="F37" s="30"/>
      <c r="G37" s="106"/>
      <c r="H37" s="30"/>
      <c r="I37" s="30"/>
      <c r="J37" s="81"/>
      <c r="K37" s="39"/>
      <c r="L37" s="40"/>
    </row>
    <row r="38" spans="1:12" ht="18" customHeight="1" x14ac:dyDescent="0.15">
      <c r="A38" s="28"/>
      <c r="B38" s="28"/>
      <c r="C38" s="72" t="s">
        <v>65</v>
      </c>
      <c r="D38" s="75" t="s">
        <v>85</v>
      </c>
      <c r="E38" s="30"/>
      <c r="F38" s="30"/>
      <c r="G38" s="106"/>
      <c r="H38" s="30"/>
      <c r="I38" s="30"/>
      <c r="J38" s="81"/>
      <c r="K38" s="39"/>
      <c r="L38" s="40"/>
    </row>
    <row r="39" spans="1:12" ht="18" customHeight="1" x14ac:dyDescent="0.15">
      <c r="A39" s="72" t="s">
        <v>86</v>
      </c>
      <c r="B39" s="72" t="s">
        <v>41</v>
      </c>
      <c r="C39" s="72" t="s">
        <v>41</v>
      </c>
      <c r="D39" s="73" t="s">
        <v>87</v>
      </c>
      <c r="E39" s="30"/>
      <c r="F39" s="30"/>
      <c r="G39" s="106"/>
      <c r="H39" s="30"/>
      <c r="I39" s="30"/>
      <c r="J39" s="81"/>
      <c r="K39" s="39"/>
      <c r="L39" s="40"/>
    </row>
    <row r="40" spans="1:12" ht="18" customHeight="1" x14ac:dyDescent="0.15">
      <c r="A40" s="28"/>
      <c r="B40" s="72" t="s">
        <v>45</v>
      </c>
      <c r="C40" s="72" t="s">
        <v>41</v>
      </c>
      <c r="D40" s="74" t="s">
        <v>88</v>
      </c>
      <c r="E40" s="30"/>
      <c r="F40" s="30"/>
      <c r="G40" s="106"/>
      <c r="H40" s="30"/>
      <c r="I40" s="30"/>
      <c r="J40" s="81"/>
      <c r="K40" s="39"/>
      <c r="L40" s="40"/>
    </row>
    <row r="41" spans="1:12" ht="18" customHeight="1" x14ac:dyDescent="0.15">
      <c r="A41" s="28"/>
      <c r="B41" s="28"/>
      <c r="C41" s="72" t="s">
        <v>89</v>
      </c>
      <c r="D41" s="75" t="s">
        <v>90</v>
      </c>
      <c r="E41" s="30"/>
      <c r="F41" s="30"/>
      <c r="G41" s="106"/>
      <c r="H41" s="30"/>
      <c r="I41" s="30"/>
      <c r="J41" s="81"/>
      <c r="K41" s="39"/>
      <c r="L41" s="40"/>
    </row>
    <row r="42" spans="1:12" ht="18" customHeight="1" x14ac:dyDescent="0.15">
      <c r="A42" s="28"/>
      <c r="B42" s="28"/>
      <c r="C42" s="72" t="s">
        <v>91</v>
      </c>
      <c r="D42" s="75" t="s">
        <v>92</v>
      </c>
      <c r="E42" s="30"/>
      <c r="F42" s="30"/>
      <c r="G42" s="106"/>
      <c r="H42" s="30"/>
      <c r="I42" s="30"/>
      <c r="J42" s="81"/>
      <c r="K42" s="39"/>
      <c r="L42" s="40"/>
    </row>
    <row r="43" spans="1:12" ht="18" customHeight="1" x14ac:dyDescent="0.15">
      <c r="A43" s="28"/>
      <c r="B43" s="28"/>
      <c r="C43" s="72" t="s">
        <v>93</v>
      </c>
      <c r="D43" s="75" t="s">
        <v>94</v>
      </c>
      <c r="E43" s="30"/>
      <c r="F43" s="30"/>
      <c r="G43" s="100"/>
      <c r="H43" s="30"/>
      <c r="I43" s="30"/>
      <c r="J43" s="81"/>
      <c r="K43" s="39"/>
      <c r="L43" s="40"/>
    </row>
    <row r="44" spans="1:12" ht="18" customHeight="1" x14ac:dyDescent="0.15">
      <c r="A44" s="72" t="s">
        <v>95</v>
      </c>
      <c r="B44" s="72" t="s">
        <v>41</v>
      </c>
      <c r="C44" s="72" t="s">
        <v>41</v>
      </c>
      <c r="D44" s="73" t="s">
        <v>96</v>
      </c>
      <c r="E44" s="30"/>
      <c r="F44" s="30"/>
      <c r="G44" s="100"/>
      <c r="H44" s="30"/>
      <c r="I44" s="30"/>
      <c r="J44" s="81"/>
      <c r="K44" s="39"/>
      <c r="L44" s="40"/>
    </row>
    <row r="45" spans="1:12" ht="18" customHeight="1" x14ac:dyDescent="0.15">
      <c r="A45" s="28"/>
      <c r="B45" s="72" t="s">
        <v>45</v>
      </c>
      <c r="C45" s="72" t="s">
        <v>41</v>
      </c>
      <c r="D45" s="74" t="s">
        <v>97</v>
      </c>
      <c r="E45" s="30"/>
      <c r="F45" s="30"/>
      <c r="G45" s="100"/>
      <c r="H45" s="30"/>
      <c r="I45" s="30"/>
      <c r="J45" s="81"/>
      <c r="K45" s="39"/>
      <c r="L45" s="40"/>
    </row>
    <row r="46" spans="1:12" ht="18" customHeight="1" x14ac:dyDescent="0.15">
      <c r="A46" s="28"/>
      <c r="B46" s="28"/>
      <c r="C46" s="72" t="s">
        <v>89</v>
      </c>
      <c r="D46" s="75" t="s">
        <v>98</v>
      </c>
      <c r="E46" s="30"/>
      <c r="F46" s="30"/>
      <c r="G46" s="100"/>
      <c r="H46" s="30"/>
      <c r="I46" s="30"/>
      <c r="J46" s="81"/>
      <c r="K46" s="39"/>
      <c r="L46" s="40"/>
    </row>
    <row r="47" spans="1:12" ht="18" customHeight="1" x14ac:dyDescent="0.15">
      <c r="A47" s="28"/>
      <c r="B47" s="28"/>
      <c r="C47" s="72" t="s">
        <v>93</v>
      </c>
      <c r="D47" s="75" t="s">
        <v>99</v>
      </c>
      <c r="E47" s="30"/>
      <c r="F47" s="30"/>
      <c r="G47" s="100"/>
      <c r="H47" s="30"/>
      <c r="I47" s="30"/>
      <c r="J47" s="81"/>
      <c r="K47" s="39"/>
      <c r="L47" s="40"/>
    </row>
    <row r="48" spans="1:12" ht="18" customHeight="1" x14ac:dyDescent="0.15">
      <c r="A48" s="72" t="s">
        <v>100</v>
      </c>
      <c r="B48" s="72" t="s">
        <v>41</v>
      </c>
      <c r="C48" s="72" t="s">
        <v>41</v>
      </c>
      <c r="D48" s="73" t="s">
        <v>101</v>
      </c>
      <c r="E48" s="30"/>
      <c r="F48" s="30"/>
      <c r="G48" s="100"/>
      <c r="H48" s="30"/>
      <c r="I48" s="30"/>
      <c r="J48" s="81"/>
      <c r="K48" s="39"/>
      <c r="L48" s="40"/>
    </row>
    <row r="49" spans="1:12" ht="18" customHeight="1" x14ac:dyDescent="0.15">
      <c r="A49" s="28"/>
      <c r="B49" s="72" t="s">
        <v>53</v>
      </c>
      <c r="C49" s="72" t="s">
        <v>41</v>
      </c>
      <c r="D49" s="74" t="s">
        <v>102</v>
      </c>
      <c r="E49" s="30"/>
      <c r="F49" s="30"/>
      <c r="G49" s="100"/>
      <c r="H49" s="30"/>
      <c r="I49" s="30"/>
      <c r="J49" s="81"/>
      <c r="K49" s="39"/>
      <c r="L49" s="40"/>
    </row>
    <row r="50" spans="1:12" ht="18" customHeight="1" x14ac:dyDescent="0.15">
      <c r="A50" s="28"/>
      <c r="B50" s="28"/>
      <c r="C50" s="72" t="s">
        <v>65</v>
      </c>
      <c r="D50" s="75" t="s">
        <v>103</v>
      </c>
      <c r="E50" s="30"/>
      <c r="F50" s="30"/>
      <c r="G50" s="100"/>
      <c r="H50" s="30"/>
      <c r="I50" s="30"/>
      <c r="J50" s="81"/>
      <c r="K50" s="39"/>
      <c r="L50" s="40"/>
    </row>
    <row r="51" spans="1:12" x14ac:dyDescent="0.15">
      <c r="J51" s="19"/>
    </row>
  </sheetData>
  <autoFilter ref="A5:L50"/>
  <mergeCells count="11">
    <mergeCell ref="A6:D6"/>
    <mergeCell ref="A7:D7"/>
    <mergeCell ref="D4:D5"/>
    <mergeCell ref="E4:E5"/>
    <mergeCell ref="L4:L5"/>
    <mergeCell ref="A1:C1"/>
    <mergeCell ref="A2:L2"/>
    <mergeCell ref="A3:D3"/>
    <mergeCell ref="A4:C4"/>
    <mergeCell ref="F4:H4"/>
    <mergeCell ref="I4:K4"/>
  </mergeCells>
  <phoneticPr fontId="20" type="noConversion"/>
  <printOptions horizontalCentered="1"/>
  <pageMargins left="0.59027777777777801" right="0.59027777777777801" top="0.78680555555555598" bottom="0.39305555555555599" header="0.51180555555555596" footer="0.118055555555556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5"/>
  <sheetViews>
    <sheetView workbookViewId="0">
      <pane ySplit="6" topLeftCell="A7" activePane="bottomLeft" state="frozen"/>
      <selection pane="bottomLeft" activeCell="E12" sqref="E12"/>
    </sheetView>
  </sheetViews>
  <sheetFormatPr defaultColWidth="9" defaultRowHeight="15" x14ac:dyDescent="0.15"/>
  <cols>
    <col min="1" max="1" width="5.625" style="42" customWidth="1"/>
    <col min="2" max="2" width="33.375" style="43" customWidth="1"/>
    <col min="3" max="4" width="17.5" style="43" customWidth="1"/>
    <col min="5" max="5" width="16.875" style="43" customWidth="1"/>
    <col min="6" max="6" width="17.5" style="43" customWidth="1"/>
    <col min="7" max="7" width="14.875" style="43" customWidth="1"/>
    <col min="8" max="244" width="9" style="43"/>
    <col min="245" max="249" width="9" style="44"/>
    <col min="250" max="253" width="9" style="42"/>
  </cols>
  <sheetData>
    <row r="1" spans="1:250" x14ac:dyDescent="0.15">
      <c r="A1" s="140" t="s">
        <v>104</v>
      </c>
      <c r="B1" s="140"/>
    </row>
    <row r="2" spans="1:250" customFormat="1" ht="29.25" customHeight="1" x14ac:dyDescent="0.15">
      <c r="B2" s="141" t="s">
        <v>150</v>
      </c>
      <c r="C2" s="142"/>
      <c r="D2" s="142"/>
      <c r="E2" s="142"/>
      <c r="F2" s="142"/>
      <c r="G2" s="142"/>
    </row>
    <row r="3" spans="1:250" customFormat="1" ht="19.5" customHeight="1" x14ac:dyDescent="0.15">
      <c r="B3" s="143"/>
      <c r="C3" s="143"/>
      <c r="D3" s="46"/>
      <c r="E3" s="41"/>
      <c r="F3" s="41"/>
      <c r="G3" s="47" t="s">
        <v>1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4"/>
      <c r="IL3" s="44"/>
      <c r="IM3" s="44"/>
      <c r="IN3" s="44"/>
      <c r="IO3" s="44"/>
      <c r="IP3" s="42"/>
    </row>
    <row r="4" spans="1:250" customFormat="1" ht="30.75" customHeight="1" x14ac:dyDescent="0.15">
      <c r="A4" s="144" t="s">
        <v>2</v>
      </c>
      <c r="B4" s="144" t="s">
        <v>105</v>
      </c>
      <c r="C4" s="145" t="s">
        <v>106</v>
      </c>
      <c r="D4" s="145" t="s">
        <v>107</v>
      </c>
      <c r="E4" s="146" t="s">
        <v>108</v>
      </c>
      <c r="F4" s="146" t="s">
        <v>109</v>
      </c>
      <c r="G4" s="147" t="s">
        <v>110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4"/>
      <c r="IL4" s="44"/>
      <c r="IM4" s="44"/>
      <c r="IN4" s="44"/>
      <c r="IO4" s="44"/>
      <c r="IP4" s="42"/>
    </row>
    <row r="5" spans="1:250" customFormat="1" ht="36" customHeight="1" x14ac:dyDescent="0.15">
      <c r="A5" s="144"/>
      <c r="B5" s="144"/>
      <c r="C5" s="145"/>
      <c r="D5" s="145"/>
      <c r="E5" s="147"/>
      <c r="F5" s="147"/>
      <c r="G5" s="147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4"/>
      <c r="IL5" s="44"/>
      <c r="IM5" s="44"/>
      <c r="IN5" s="44"/>
      <c r="IO5" s="44"/>
      <c r="IP5" s="42"/>
    </row>
    <row r="6" spans="1:250" s="41" customFormat="1" ht="27.95" customHeight="1" x14ac:dyDescent="0.15">
      <c r="A6" s="48"/>
      <c r="B6" s="49" t="s">
        <v>111</v>
      </c>
      <c r="C6" s="50">
        <v>1</v>
      </c>
      <c r="D6" s="50">
        <v>2</v>
      </c>
      <c r="E6" s="50" t="s">
        <v>112</v>
      </c>
      <c r="F6" s="50" t="s">
        <v>113</v>
      </c>
      <c r="G6" s="35">
        <v>5</v>
      </c>
    </row>
    <row r="7" spans="1:250" customFormat="1" ht="27.95" customHeight="1" x14ac:dyDescent="0.15">
      <c r="A7" s="51"/>
      <c r="B7" s="52" t="s">
        <v>114</v>
      </c>
      <c r="C7" s="53">
        <v>0</v>
      </c>
      <c r="D7" s="53">
        <v>0</v>
      </c>
      <c r="E7" s="54"/>
      <c r="F7" s="53">
        <v>0</v>
      </c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</row>
    <row r="8" spans="1:250" customFormat="1" ht="27.95" customHeight="1" x14ac:dyDescent="0.15">
      <c r="A8" s="57">
        <v>1</v>
      </c>
      <c r="B8" s="58" t="s">
        <v>20</v>
      </c>
      <c r="C8" s="59">
        <v>0</v>
      </c>
      <c r="D8" s="59">
        <v>0</v>
      </c>
      <c r="E8" s="60"/>
      <c r="F8" s="59">
        <v>0</v>
      </c>
      <c r="G8" s="61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</row>
    <row r="9" spans="1:250" customFormat="1" ht="27.95" customHeight="1" x14ac:dyDescent="0.15">
      <c r="A9" s="57">
        <v>2</v>
      </c>
      <c r="B9" s="58" t="s">
        <v>21</v>
      </c>
      <c r="C9" s="59">
        <v>0</v>
      </c>
      <c r="D9" s="59">
        <v>0</v>
      </c>
      <c r="E9" s="60"/>
      <c r="F9" s="59">
        <v>0</v>
      </c>
      <c r="G9" s="61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</row>
    <row r="10" spans="1:250" customFormat="1" ht="27.95" customHeight="1" x14ac:dyDescent="0.15">
      <c r="A10" s="57">
        <v>3</v>
      </c>
      <c r="B10" s="58" t="s">
        <v>22</v>
      </c>
      <c r="C10" s="59">
        <v>0</v>
      </c>
      <c r="D10" s="59">
        <v>0</v>
      </c>
      <c r="E10" s="60"/>
      <c r="F10" s="59">
        <v>0</v>
      </c>
      <c r="G10" s="62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</row>
    <row r="11" spans="1:250" customFormat="1" ht="27.95" customHeight="1" x14ac:dyDescent="0.15">
      <c r="A11" s="57">
        <v>4</v>
      </c>
      <c r="B11" s="58" t="s">
        <v>23</v>
      </c>
      <c r="C11" s="59">
        <v>0</v>
      </c>
      <c r="D11" s="59">
        <v>0</v>
      </c>
      <c r="E11" s="60"/>
      <c r="F11" s="59">
        <v>0</v>
      </c>
      <c r="G11" s="63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</row>
    <row r="12" spans="1:250" customFormat="1" ht="27.95" customHeight="1" x14ac:dyDescent="0.15">
      <c r="A12" s="57">
        <v>5</v>
      </c>
      <c r="B12" s="58" t="s">
        <v>24</v>
      </c>
      <c r="C12" s="59">
        <v>0</v>
      </c>
      <c r="D12" s="59">
        <v>0</v>
      </c>
      <c r="E12" s="60"/>
      <c r="F12" s="59">
        <v>0</v>
      </c>
      <c r="G12" s="61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</row>
    <row r="13" spans="1:250" customFormat="1" ht="27.95" customHeight="1" x14ac:dyDescent="0.15">
      <c r="A13" s="57">
        <v>6</v>
      </c>
      <c r="B13" s="58" t="s">
        <v>25</v>
      </c>
      <c r="C13" s="59">
        <v>0</v>
      </c>
      <c r="D13" s="64">
        <v>0</v>
      </c>
      <c r="E13" s="60"/>
      <c r="F13" s="59">
        <v>0</v>
      </c>
      <c r="G13" s="61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</row>
    <row r="14" spans="1:250" customFormat="1" ht="27.95" customHeight="1" x14ac:dyDescent="0.15">
      <c r="A14" s="57">
        <v>7</v>
      </c>
      <c r="B14" s="58" t="s">
        <v>115</v>
      </c>
      <c r="C14" s="59">
        <v>0</v>
      </c>
      <c r="D14" s="64">
        <v>0</v>
      </c>
      <c r="E14" s="60"/>
      <c r="F14" s="59">
        <v>0</v>
      </c>
      <c r="G14" s="61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</row>
    <row r="15" spans="1:250" x14ac:dyDescent="0.15">
      <c r="D15" s="65"/>
    </row>
  </sheetData>
  <mergeCells count="10">
    <mergeCell ref="A1:B1"/>
    <mergeCell ref="B2:G2"/>
    <mergeCell ref="B3:C3"/>
    <mergeCell ref="A4:A5"/>
    <mergeCell ref="B4:B5"/>
    <mergeCell ref="C4:C5"/>
    <mergeCell ref="D4:D5"/>
    <mergeCell ref="E4:E5"/>
    <mergeCell ref="F4:F5"/>
    <mergeCell ref="G4:G5"/>
  </mergeCells>
  <phoneticPr fontId="20" type="noConversion"/>
  <printOptions horizontalCentered="1"/>
  <pageMargins left="0.59027777777777801" right="0.59027777777777801" top="0.78680555555555598" bottom="0.39305555555555599" header="0.51180555555555596" footer="0.118055555555556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5" zoomScaleNormal="85" workbookViewId="0">
      <pane xSplit="1" ySplit="7" topLeftCell="B8" activePane="bottomRight" state="frozen"/>
      <selection pane="topRight"/>
      <selection pane="bottomLeft"/>
      <selection pane="bottomRight" activeCell="I11" sqref="I11"/>
    </sheetView>
  </sheetViews>
  <sheetFormatPr defaultColWidth="9" defaultRowHeight="14.25" x14ac:dyDescent="0.15"/>
  <cols>
    <col min="1" max="3" width="4.75" style="18" customWidth="1"/>
    <col min="4" max="4" width="52.75" style="15" customWidth="1"/>
    <col min="5" max="5" width="12.375" style="15" customWidth="1"/>
    <col min="6" max="6" width="14.875" style="15" customWidth="1"/>
    <col min="7" max="7" width="14.875" style="96" customWidth="1"/>
    <col min="8" max="8" width="13" style="15" customWidth="1"/>
    <col min="9" max="9" width="14.5" style="15" customWidth="1"/>
    <col min="10" max="10" width="15.25" style="15" customWidth="1"/>
    <col min="11" max="11" width="16.625" style="15" customWidth="1"/>
    <col min="12" max="12" width="11.125" style="19" customWidth="1"/>
  </cols>
  <sheetData>
    <row r="1" spans="1:12" x14ac:dyDescent="0.15">
      <c r="A1" s="20" t="s">
        <v>116</v>
      </c>
    </row>
    <row r="2" spans="1:12" s="15" customFormat="1" ht="29.25" customHeight="1" x14ac:dyDescent="0.15">
      <c r="A2" s="123" t="s">
        <v>151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15" customFormat="1" ht="20.25" customHeight="1" x14ac:dyDescent="0.15">
      <c r="A3" s="124"/>
      <c r="B3" s="124"/>
      <c r="C3" s="124"/>
      <c r="D3" s="125"/>
      <c r="E3" s="21"/>
      <c r="F3" s="21"/>
      <c r="G3" s="97"/>
      <c r="H3" s="21"/>
      <c r="I3" s="21"/>
      <c r="J3" s="21"/>
      <c r="K3" s="21"/>
      <c r="L3" s="34" t="s">
        <v>1</v>
      </c>
    </row>
    <row r="4" spans="1:12" s="15" customFormat="1" ht="24.95" customHeight="1" x14ac:dyDescent="0.15">
      <c r="A4" s="126" t="s">
        <v>28</v>
      </c>
      <c r="B4" s="127"/>
      <c r="C4" s="128"/>
      <c r="D4" s="137" t="s">
        <v>29</v>
      </c>
      <c r="E4" s="156" t="s">
        <v>117</v>
      </c>
      <c r="F4" s="148" t="s">
        <v>118</v>
      </c>
      <c r="G4" s="149"/>
      <c r="H4" s="149"/>
      <c r="I4" s="150" t="s">
        <v>5</v>
      </c>
      <c r="J4" s="151"/>
      <c r="K4" s="152"/>
      <c r="L4" s="147" t="s">
        <v>110</v>
      </c>
    </row>
    <row r="5" spans="1:12" s="15" customFormat="1" ht="60.95" customHeight="1" x14ac:dyDescent="0.15">
      <c r="A5" s="23" t="s">
        <v>31</v>
      </c>
      <c r="B5" s="23" t="s">
        <v>32</v>
      </c>
      <c r="C5" s="23" t="s">
        <v>33</v>
      </c>
      <c r="D5" s="137"/>
      <c r="E5" s="156"/>
      <c r="F5" s="22" t="s">
        <v>4</v>
      </c>
      <c r="G5" s="104" t="s">
        <v>108</v>
      </c>
      <c r="H5" s="24" t="s">
        <v>109</v>
      </c>
      <c r="I5" s="22" t="s">
        <v>119</v>
      </c>
      <c r="J5" s="22" t="s">
        <v>120</v>
      </c>
      <c r="K5" s="22" t="s">
        <v>121</v>
      </c>
      <c r="L5" s="147"/>
    </row>
    <row r="6" spans="1:12" s="16" customFormat="1" ht="24.95" customHeight="1" x14ac:dyDescent="0.15">
      <c r="A6" s="153" t="s">
        <v>111</v>
      </c>
      <c r="B6" s="154"/>
      <c r="C6" s="155"/>
      <c r="D6" s="25">
        <v>1</v>
      </c>
      <c r="E6" s="26">
        <v>2</v>
      </c>
      <c r="F6" s="26">
        <v>3</v>
      </c>
      <c r="G6" s="105" t="s">
        <v>122</v>
      </c>
      <c r="H6" s="26" t="s">
        <v>123</v>
      </c>
      <c r="I6" s="26">
        <v>6</v>
      </c>
      <c r="J6" s="26" t="s">
        <v>124</v>
      </c>
      <c r="K6" s="26" t="s">
        <v>125</v>
      </c>
      <c r="L6" s="35">
        <v>9</v>
      </c>
    </row>
    <row r="7" spans="1:12" s="17" customFormat="1" ht="24.95" customHeight="1" x14ac:dyDescent="0.15">
      <c r="A7" s="136" t="s">
        <v>39</v>
      </c>
      <c r="B7" s="136"/>
      <c r="C7" s="136"/>
      <c r="D7" s="136"/>
      <c r="E7" s="27">
        <f>E8+E24</f>
        <v>19371</v>
      </c>
      <c r="F7" s="27">
        <f>F8+F24</f>
        <v>35240</v>
      </c>
      <c r="G7" s="36">
        <f>IF(F7=0,"",E7/F7)</f>
        <v>0.54968785471055615</v>
      </c>
      <c r="H7" s="27">
        <f>E7-F7</f>
        <v>-15869</v>
      </c>
      <c r="I7" s="27">
        <f>I8+I24</f>
        <v>35221</v>
      </c>
      <c r="J7" s="36">
        <f>IF(I7=0,"",E7/I7)</f>
        <v>0.54998438431617502</v>
      </c>
      <c r="K7" s="27">
        <f>E7-I7</f>
        <v>-15850</v>
      </c>
      <c r="L7" s="37"/>
    </row>
    <row r="8" spans="1:12" s="15" customFormat="1" ht="17.100000000000001" customHeight="1" x14ac:dyDescent="0.15">
      <c r="A8" s="28" t="s">
        <v>47</v>
      </c>
      <c r="B8" s="28" t="s">
        <v>41</v>
      </c>
      <c r="C8" s="28" t="s">
        <v>41</v>
      </c>
      <c r="D8" s="29" t="s">
        <v>48</v>
      </c>
      <c r="E8" s="30">
        <f>E9+E14+E17</f>
        <v>19371</v>
      </c>
      <c r="F8" s="30">
        <f>F9+F14+F17</f>
        <v>28210</v>
      </c>
      <c r="G8" s="38">
        <f t="shared" ref="G8:G27" si="0">IF(F8=0,"",E8/F8)</f>
        <v>0.68667139312300607</v>
      </c>
      <c r="H8" s="39">
        <f t="shared" ref="H8:H11" si="1">E8-F8</f>
        <v>-8839</v>
      </c>
      <c r="I8" s="30">
        <f>I9+I14+I17</f>
        <v>28191</v>
      </c>
      <c r="J8" s="38">
        <f>IF(I8=0,"",E8/I8)</f>
        <v>0.68713419176332868</v>
      </c>
      <c r="K8" s="39">
        <f t="shared" ref="K8:K27" si="2">E8-I8</f>
        <v>-8820</v>
      </c>
      <c r="L8" s="40"/>
    </row>
    <row r="9" spans="1:12" s="15" customFormat="1" ht="17.100000000000001" customHeight="1" x14ac:dyDescent="0.15">
      <c r="A9" s="28"/>
      <c r="B9" s="28" t="s">
        <v>49</v>
      </c>
      <c r="C9" s="28" t="s">
        <v>41</v>
      </c>
      <c r="D9" s="31" t="s">
        <v>50</v>
      </c>
      <c r="E9" s="30">
        <f>SUM(E10:E13)</f>
        <v>18002</v>
      </c>
      <c r="F9" s="30">
        <f>SUM(F10:F13)</f>
        <v>26516</v>
      </c>
      <c r="G9" s="38">
        <f t="shared" si="0"/>
        <v>0.67891084628149045</v>
      </c>
      <c r="H9" s="39">
        <f t="shared" si="1"/>
        <v>-8514</v>
      </c>
      <c r="I9" s="30">
        <f>SUM(I10:I11)</f>
        <v>26494</v>
      </c>
      <c r="J9" s="38">
        <f t="shared" ref="J9:J27" si="3">IF(I9=0,"",E9/I9)</f>
        <v>0.67947459802219368</v>
      </c>
      <c r="K9" s="39">
        <f t="shared" si="2"/>
        <v>-8492</v>
      </c>
      <c r="L9" s="40"/>
    </row>
    <row r="10" spans="1:12" s="15" customFormat="1" ht="17.100000000000001" customHeight="1" x14ac:dyDescent="0.15">
      <c r="A10" s="28"/>
      <c r="B10" s="28"/>
      <c r="C10" s="28" t="s">
        <v>51</v>
      </c>
      <c r="D10" s="32" t="s">
        <v>52</v>
      </c>
      <c r="E10" s="30">
        <v>18002</v>
      </c>
      <c r="F10" s="30">
        <v>26410</v>
      </c>
      <c r="G10" s="38">
        <f t="shared" si="0"/>
        <v>0.68163574403634986</v>
      </c>
      <c r="H10" s="39">
        <f t="shared" si="1"/>
        <v>-8408</v>
      </c>
      <c r="I10" s="30">
        <v>26388</v>
      </c>
      <c r="J10" s="38">
        <f t="shared" si="3"/>
        <v>0.68220403213581926</v>
      </c>
      <c r="K10" s="39">
        <f t="shared" si="2"/>
        <v>-8386</v>
      </c>
      <c r="L10" s="40"/>
    </row>
    <row r="11" spans="1:12" s="15" customFormat="1" ht="17.100000000000001" customHeight="1" x14ac:dyDescent="0.15">
      <c r="A11" s="28"/>
      <c r="B11" s="28"/>
      <c r="C11" s="28" t="s">
        <v>53</v>
      </c>
      <c r="D11" s="32" t="s">
        <v>54</v>
      </c>
      <c r="E11" s="30"/>
      <c r="F11" s="30">
        <v>106</v>
      </c>
      <c r="G11" s="38">
        <f t="shared" si="0"/>
        <v>0</v>
      </c>
      <c r="H11" s="39">
        <f t="shared" si="1"/>
        <v>-106</v>
      </c>
      <c r="I11" s="30">
        <v>106</v>
      </c>
      <c r="J11" s="38">
        <f t="shared" si="3"/>
        <v>0</v>
      </c>
      <c r="K11" s="39">
        <f t="shared" si="2"/>
        <v>-106</v>
      </c>
      <c r="L11" s="40"/>
    </row>
    <row r="12" spans="1:12" s="15" customFormat="1" ht="17.100000000000001" customHeight="1" x14ac:dyDescent="0.15">
      <c r="A12" s="28"/>
      <c r="B12" s="28"/>
      <c r="C12" s="28" t="s">
        <v>55</v>
      </c>
      <c r="D12" s="32" t="s">
        <v>56</v>
      </c>
      <c r="E12" s="30"/>
      <c r="F12" s="30"/>
      <c r="G12" s="38" t="str">
        <f t="shared" si="0"/>
        <v/>
      </c>
      <c r="H12" s="39"/>
      <c r="I12" s="30"/>
      <c r="J12" s="38" t="str">
        <f t="shared" si="3"/>
        <v/>
      </c>
      <c r="K12" s="39"/>
      <c r="L12" s="40"/>
    </row>
    <row r="13" spans="1:12" s="15" customFormat="1" ht="17.100000000000001" customHeight="1" x14ac:dyDescent="0.15">
      <c r="A13" s="28"/>
      <c r="B13" s="28"/>
      <c r="C13" s="28" t="s">
        <v>57</v>
      </c>
      <c r="D13" s="32" t="s">
        <v>58</v>
      </c>
      <c r="E13" s="33"/>
      <c r="F13" s="33"/>
      <c r="G13" s="38" t="str">
        <f t="shared" si="0"/>
        <v/>
      </c>
      <c r="H13" s="39"/>
      <c r="I13" s="30"/>
      <c r="J13" s="38" t="str">
        <f t="shared" si="3"/>
        <v/>
      </c>
      <c r="K13" s="39"/>
      <c r="L13" s="40"/>
    </row>
    <row r="14" spans="1:12" ht="17.100000000000001" customHeight="1" x14ac:dyDescent="0.15">
      <c r="A14" s="28"/>
      <c r="B14" s="28" t="s">
        <v>59</v>
      </c>
      <c r="C14" s="28" t="s">
        <v>41</v>
      </c>
      <c r="D14" s="31" t="s">
        <v>60</v>
      </c>
      <c r="E14" s="30">
        <f>SUM(E15:E16)</f>
        <v>735</v>
      </c>
      <c r="F14" s="30">
        <f>SUM(F15:F16)</f>
        <v>771</v>
      </c>
      <c r="G14" s="38">
        <f t="shared" si="0"/>
        <v>0.953307392996109</v>
      </c>
      <c r="H14" s="39">
        <f t="shared" ref="H14:H27" si="4">E14-F14</f>
        <v>-36</v>
      </c>
      <c r="I14" s="30">
        <f>SUM(I15:I16)</f>
        <v>771</v>
      </c>
      <c r="J14" s="38">
        <f t="shared" si="3"/>
        <v>0.953307392996109</v>
      </c>
      <c r="K14" s="39">
        <f t="shared" si="2"/>
        <v>-36</v>
      </c>
      <c r="L14" s="40"/>
    </row>
    <row r="15" spans="1:12" ht="17.100000000000001" customHeight="1" x14ac:dyDescent="0.15">
      <c r="A15" s="28"/>
      <c r="B15" s="28"/>
      <c r="C15" s="101" t="s">
        <v>51</v>
      </c>
      <c r="D15" s="102" t="s">
        <v>52</v>
      </c>
      <c r="E15" s="30">
        <v>735</v>
      </c>
      <c r="F15" s="30"/>
      <c r="G15" s="38" t="str">
        <f t="shared" si="0"/>
        <v/>
      </c>
      <c r="H15" s="39">
        <f t="shared" si="4"/>
        <v>735</v>
      </c>
      <c r="I15" s="30">
        <v>0</v>
      </c>
      <c r="J15" s="38" t="str">
        <f t="shared" si="3"/>
        <v/>
      </c>
      <c r="K15" s="39">
        <f t="shared" si="2"/>
        <v>735</v>
      </c>
      <c r="L15" s="40"/>
    </row>
    <row r="16" spans="1:12" ht="17.100000000000001" customHeight="1" x14ac:dyDescent="0.15">
      <c r="A16" s="28"/>
      <c r="B16" s="28"/>
      <c r="C16" s="101" t="s">
        <v>53</v>
      </c>
      <c r="D16" s="103" t="s">
        <v>54</v>
      </c>
      <c r="E16" s="30"/>
      <c r="F16" s="30">
        <v>771</v>
      </c>
      <c r="G16" s="38">
        <f t="shared" si="0"/>
        <v>0</v>
      </c>
      <c r="H16" s="39">
        <f t="shared" si="4"/>
        <v>-771</v>
      </c>
      <c r="I16" s="30">
        <v>771</v>
      </c>
      <c r="J16" s="38">
        <f t="shared" si="3"/>
        <v>0</v>
      </c>
      <c r="K16" s="39"/>
      <c r="L16" s="40"/>
    </row>
    <row r="17" spans="1:12" ht="17.100000000000001" customHeight="1" x14ac:dyDescent="0.15">
      <c r="A17" s="28"/>
      <c r="B17" s="28" t="s">
        <v>89</v>
      </c>
      <c r="C17" s="28" t="s">
        <v>41</v>
      </c>
      <c r="D17" s="31" t="s">
        <v>61</v>
      </c>
      <c r="E17" s="30">
        <v>634</v>
      </c>
      <c r="F17" s="30">
        <v>923</v>
      </c>
      <c r="G17" s="38">
        <f t="shared" si="0"/>
        <v>0.68689057421451782</v>
      </c>
      <c r="H17" s="39">
        <f t="shared" si="4"/>
        <v>-289</v>
      </c>
      <c r="I17" s="30">
        <v>926</v>
      </c>
      <c r="J17" s="38">
        <f t="shared" si="3"/>
        <v>0.68466522678185748</v>
      </c>
      <c r="K17" s="39">
        <f t="shared" si="2"/>
        <v>-292</v>
      </c>
      <c r="L17" s="40"/>
    </row>
    <row r="18" spans="1:12" s="15" customFormat="1" ht="17.100000000000001" customHeight="1" x14ac:dyDescent="0.15">
      <c r="A18" s="28"/>
      <c r="B18" s="28" t="s">
        <v>62</v>
      </c>
      <c r="C18" s="28" t="s">
        <v>41</v>
      </c>
      <c r="D18" s="31" t="s">
        <v>63</v>
      </c>
      <c r="E18" s="30"/>
      <c r="F18" s="30"/>
      <c r="G18" s="38" t="str">
        <f t="shared" si="0"/>
        <v/>
      </c>
      <c r="H18" s="39"/>
      <c r="I18" s="30"/>
      <c r="J18" s="38" t="str">
        <f t="shared" si="3"/>
        <v/>
      </c>
      <c r="K18" s="39"/>
      <c r="L18" s="40"/>
    </row>
    <row r="19" spans="1:12" s="15" customFormat="1" ht="17.100000000000001" customHeight="1" x14ac:dyDescent="0.15">
      <c r="A19" s="28"/>
      <c r="B19" s="28"/>
      <c r="C19" s="28" t="s">
        <v>51</v>
      </c>
      <c r="D19" s="31" t="s">
        <v>126</v>
      </c>
      <c r="E19" s="30"/>
      <c r="F19" s="30"/>
      <c r="G19" s="38" t="str">
        <f t="shared" si="0"/>
        <v/>
      </c>
      <c r="H19" s="39"/>
      <c r="I19" s="30"/>
      <c r="J19" s="38" t="str">
        <f t="shared" si="3"/>
        <v/>
      </c>
      <c r="K19" s="39"/>
      <c r="L19" s="40"/>
    </row>
    <row r="20" spans="1:12" s="15" customFormat="1" ht="17.100000000000001" customHeight="1" x14ac:dyDescent="0.15">
      <c r="A20" s="28"/>
      <c r="B20" s="28"/>
      <c r="C20" s="28" t="s">
        <v>65</v>
      </c>
      <c r="D20" s="32" t="s">
        <v>66</v>
      </c>
      <c r="E20" s="30"/>
      <c r="F20" s="30"/>
      <c r="G20" s="38" t="str">
        <f t="shared" si="0"/>
        <v/>
      </c>
      <c r="H20" s="39"/>
      <c r="I20" s="30"/>
      <c r="J20" s="38" t="str">
        <f t="shared" si="3"/>
        <v/>
      </c>
      <c r="K20" s="39"/>
      <c r="L20" s="40"/>
    </row>
    <row r="21" spans="1:12" s="15" customFormat="1" ht="17.100000000000001" customHeight="1" x14ac:dyDescent="0.15">
      <c r="A21" s="28"/>
      <c r="B21" s="28" t="s">
        <v>67</v>
      </c>
      <c r="C21" s="28" t="s">
        <v>41</v>
      </c>
      <c r="D21" s="31" t="s">
        <v>127</v>
      </c>
      <c r="E21" s="30"/>
      <c r="F21" s="30"/>
      <c r="G21" s="38" t="str">
        <f t="shared" si="0"/>
        <v/>
      </c>
      <c r="H21" s="39"/>
      <c r="I21" s="30"/>
      <c r="J21" s="38" t="str">
        <f t="shared" si="3"/>
        <v/>
      </c>
      <c r="K21" s="39"/>
      <c r="L21" s="40"/>
    </row>
    <row r="22" spans="1:12" ht="17.100000000000001" customHeight="1" x14ac:dyDescent="0.15">
      <c r="A22" s="28"/>
      <c r="B22" s="28"/>
      <c r="C22" s="28" t="s">
        <v>51</v>
      </c>
      <c r="D22" s="32" t="s">
        <v>69</v>
      </c>
      <c r="E22" s="30"/>
      <c r="F22" s="30"/>
      <c r="G22" s="38" t="str">
        <f t="shared" si="0"/>
        <v/>
      </c>
      <c r="H22" s="39"/>
      <c r="I22" s="30"/>
      <c r="J22" s="38" t="str">
        <f t="shared" si="3"/>
        <v/>
      </c>
      <c r="K22" s="39"/>
      <c r="L22" s="40"/>
    </row>
    <row r="23" spans="1:12" ht="17.100000000000001" customHeight="1" x14ac:dyDescent="0.15">
      <c r="A23" s="28"/>
      <c r="B23" s="28"/>
      <c r="C23" s="28" t="s">
        <v>53</v>
      </c>
      <c r="D23" s="32" t="s">
        <v>70</v>
      </c>
      <c r="E23" s="30"/>
      <c r="F23" s="30"/>
      <c r="G23" s="38" t="str">
        <f t="shared" si="0"/>
        <v/>
      </c>
      <c r="H23" s="39"/>
      <c r="I23" s="30"/>
      <c r="J23" s="38" t="str">
        <f t="shared" si="3"/>
        <v/>
      </c>
      <c r="K23" s="39"/>
      <c r="L23" s="40"/>
    </row>
    <row r="24" spans="1:12" ht="17.100000000000001" customHeight="1" x14ac:dyDescent="0.15">
      <c r="A24" s="28" t="s">
        <v>74</v>
      </c>
      <c r="B24" s="28" t="s">
        <v>41</v>
      </c>
      <c r="C24" s="28" t="s">
        <v>41</v>
      </c>
      <c r="D24" s="29" t="s">
        <v>75</v>
      </c>
      <c r="E24" s="30"/>
      <c r="F24" s="30">
        <v>7030</v>
      </c>
      <c r="G24" s="38">
        <f t="shared" si="0"/>
        <v>0</v>
      </c>
      <c r="H24" s="39">
        <f t="shared" si="4"/>
        <v>-7030</v>
      </c>
      <c r="I24" s="30">
        <v>7030</v>
      </c>
      <c r="J24" s="38">
        <f t="shared" si="3"/>
        <v>0</v>
      </c>
      <c r="K24" s="39">
        <f t="shared" si="2"/>
        <v>-7030</v>
      </c>
      <c r="L24" s="40"/>
    </row>
    <row r="25" spans="1:12" s="15" customFormat="1" ht="17.100000000000001" customHeight="1" x14ac:dyDescent="0.15">
      <c r="A25" s="28"/>
      <c r="B25" s="28" t="s">
        <v>45</v>
      </c>
      <c r="C25" s="28" t="s">
        <v>41</v>
      </c>
      <c r="D25" s="31" t="s">
        <v>76</v>
      </c>
      <c r="E25" s="30"/>
      <c r="F25" s="30">
        <v>7030</v>
      </c>
      <c r="G25" s="38">
        <f t="shared" si="0"/>
        <v>0</v>
      </c>
      <c r="H25" s="39">
        <f t="shared" si="4"/>
        <v>-7030</v>
      </c>
      <c r="I25" s="30">
        <v>7030</v>
      </c>
      <c r="J25" s="38">
        <f t="shared" si="3"/>
        <v>0</v>
      </c>
      <c r="K25" s="39">
        <f t="shared" si="2"/>
        <v>-7030</v>
      </c>
      <c r="L25" s="40"/>
    </row>
    <row r="26" spans="1:12" s="15" customFormat="1" ht="17.100000000000001" customHeight="1" x14ac:dyDescent="0.15">
      <c r="A26" s="28"/>
      <c r="B26" s="28"/>
      <c r="C26" s="28" t="s">
        <v>51</v>
      </c>
      <c r="D26" s="32" t="s">
        <v>77</v>
      </c>
      <c r="E26" s="30"/>
      <c r="F26" s="30"/>
      <c r="G26" s="38" t="str">
        <f t="shared" si="0"/>
        <v/>
      </c>
      <c r="H26" s="39"/>
      <c r="I26" s="30"/>
      <c r="J26" s="38" t="str">
        <f t="shared" si="3"/>
        <v/>
      </c>
      <c r="K26" s="39"/>
      <c r="L26" s="40"/>
    </row>
    <row r="27" spans="1:12" s="15" customFormat="1" ht="28.5" x14ac:dyDescent="0.15">
      <c r="A27" s="28"/>
      <c r="B27" s="28"/>
      <c r="C27" s="28" t="s">
        <v>53</v>
      </c>
      <c r="D27" s="32" t="s">
        <v>78</v>
      </c>
      <c r="E27" s="30"/>
      <c r="F27" s="30">
        <v>7030</v>
      </c>
      <c r="G27" s="38">
        <f t="shared" si="0"/>
        <v>0</v>
      </c>
      <c r="H27" s="39">
        <f t="shared" si="4"/>
        <v>-7030</v>
      </c>
      <c r="I27" s="30">
        <v>7030</v>
      </c>
      <c r="J27" s="38">
        <f t="shared" si="3"/>
        <v>0</v>
      </c>
      <c r="K27" s="39">
        <f t="shared" si="2"/>
        <v>-7030</v>
      </c>
      <c r="L27" s="40"/>
    </row>
    <row r="28" spans="1:12" s="15" customFormat="1" ht="17.100000000000001" customHeight="1" x14ac:dyDescent="0.15">
      <c r="A28" s="28"/>
      <c r="B28" s="28" t="s">
        <v>79</v>
      </c>
      <c r="C28" s="28" t="s">
        <v>41</v>
      </c>
      <c r="D28" s="31" t="s">
        <v>80</v>
      </c>
      <c r="E28" s="30"/>
      <c r="F28" s="30"/>
      <c r="G28" s="106"/>
      <c r="H28" s="30"/>
      <c r="I28" s="30"/>
      <c r="J28" s="38"/>
      <c r="K28" s="39"/>
      <c r="L28" s="40"/>
    </row>
    <row r="29" spans="1:12" s="15" customFormat="1" ht="17.100000000000001" customHeight="1" x14ac:dyDescent="0.15">
      <c r="A29" s="28"/>
      <c r="B29" s="28"/>
      <c r="C29" s="28" t="s">
        <v>53</v>
      </c>
      <c r="D29" s="32" t="s">
        <v>81</v>
      </c>
      <c r="E29" s="30"/>
      <c r="F29" s="30"/>
      <c r="G29" s="106"/>
      <c r="H29" s="30"/>
      <c r="I29" s="30"/>
      <c r="J29" s="38"/>
      <c r="K29" s="39"/>
      <c r="L29" s="40"/>
    </row>
    <row r="30" spans="1:12" s="15" customFormat="1" ht="17.100000000000001" customHeight="1" x14ac:dyDescent="0.15">
      <c r="A30" s="28"/>
      <c r="B30" s="28"/>
      <c r="C30" s="28" t="s">
        <v>55</v>
      </c>
      <c r="D30" s="32" t="s">
        <v>82</v>
      </c>
      <c r="E30" s="30"/>
      <c r="F30" s="30"/>
      <c r="G30" s="100"/>
      <c r="H30" s="30"/>
      <c r="I30" s="30"/>
      <c r="J30" s="38"/>
      <c r="K30" s="39"/>
      <c r="L30" s="40"/>
    </row>
    <row r="31" spans="1:12" s="15" customFormat="1" ht="17.100000000000001" customHeight="1" x14ac:dyDescent="0.15">
      <c r="A31" s="28"/>
      <c r="B31" s="28"/>
      <c r="C31" s="28" t="s">
        <v>57</v>
      </c>
      <c r="D31" s="32" t="s">
        <v>128</v>
      </c>
      <c r="E31" s="30"/>
      <c r="F31" s="30"/>
      <c r="G31" s="100"/>
      <c r="H31" s="30"/>
      <c r="I31" s="30"/>
      <c r="J31" s="38"/>
      <c r="K31" s="39"/>
      <c r="L31" s="40"/>
    </row>
    <row r="32" spans="1:12" s="15" customFormat="1" ht="17.100000000000001" customHeight="1" x14ac:dyDescent="0.15">
      <c r="A32" s="28" t="s">
        <v>86</v>
      </c>
      <c r="B32" s="28" t="s">
        <v>41</v>
      </c>
      <c r="C32" s="28" t="s">
        <v>41</v>
      </c>
      <c r="D32" s="29" t="s">
        <v>87</v>
      </c>
      <c r="E32" s="30"/>
      <c r="F32" s="30"/>
      <c r="G32" s="100"/>
      <c r="H32" s="30"/>
      <c r="I32" s="30"/>
      <c r="J32" s="38"/>
      <c r="K32" s="39"/>
      <c r="L32" s="40"/>
    </row>
    <row r="33" spans="1:12" s="15" customFormat="1" ht="17.100000000000001" customHeight="1" x14ac:dyDescent="0.15">
      <c r="A33" s="28"/>
      <c r="B33" s="28" t="s">
        <v>45</v>
      </c>
      <c r="C33" s="28" t="s">
        <v>41</v>
      </c>
      <c r="D33" s="31" t="s">
        <v>88</v>
      </c>
      <c r="E33" s="30"/>
      <c r="F33" s="30"/>
      <c r="G33" s="100"/>
      <c r="H33" s="30"/>
      <c r="I33" s="30"/>
      <c r="J33" s="38"/>
      <c r="K33" s="39"/>
      <c r="L33" s="40"/>
    </row>
    <row r="34" spans="1:12" s="15" customFormat="1" ht="17.100000000000001" customHeight="1" x14ac:dyDescent="0.15">
      <c r="A34" s="28"/>
      <c r="B34" s="28"/>
      <c r="C34" s="28" t="s">
        <v>89</v>
      </c>
      <c r="D34" s="32" t="s">
        <v>90</v>
      </c>
      <c r="E34" s="30"/>
      <c r="F34" s="30"/>
      <c r="G34" s="100"/>
      <c r="H34" s="30"/>
      <c r="I34" s="30"/>
      <c r="J34" s="38"/>
      <c r="K34" s="39"/>
      <c r="L34" s="40"/>
    </row>
    <row r="35" spans="1:12" ht="17.100000000000001" customHeight="1" x14ac:dyDescent="0.15">
      <c r="A35" s="28"/>
      <c r="B35" s="28"/>
      <c r="C35" s="28" t="s">
        <v>93</v>
      </c>
      <c r="D35" s="32" t="s">
        <v>94</v>
      </c>
      <c r="E35" s="30"/>
      <c r="F35" s="30"/>
      <c r="G35" s="100"/>
      <c r="H35" s="30"/>
      <c r="I35" s="30"/>
      <c r="J35" s="38"/>
      <c r="K35" s="39"/>
      <c r="L35" s="40"/>
    </row>
    <row r="36" spans="1:12" ht="17.100000000000001" customHeight="1" x14ac:dyDescent="0.15">
      <c r="A36" s="28" t="s">
        <v>95</v>
      </c>
      <c r="B36" s="28" t="s">
        <v>41</v>
      </c>
      <c r="C36" s="28" t="s">
        <v>41</v>
      </c>
      <c r="D36" s="29" t="s">
        <v>96</v>
      </c>
      <c r="E36" s="30"/>
      <c r="F36" s="30"/>
      <c r="G36" s="100"/>
      <c r="H36" s="30"/>
      <c r="I36" s="30"/>
      <c r="J36" s="38"/>
      <c r="K36" s="39"/>
      <c r="L36" s="40"/>
    </row>
    <row r="37" spans="1:12" ht="17.100000000000001" customHeight="1" x14ac:dyDescent="0.15">
      <c r="A37" s="28"/>
      <c r="B37" s="28" t="s">
        <v>45</v>
      </c>
      <c r="C37" s="28" t="s">
        <v>41</v>
      </c>
      <c r="D37" s="31" t="s">
        <v>97</v>
      </c>
      <c r="E37" s="30"/>
      <c r="F37" s="30"/>
      <c r="G37" s="100"/>
      <c r="H37" s="30"/>
      <c r="I37" s="30"/>
      <c r="J37" s="38"/>
      <c r="K37" s="39"/>
      <c r="L37" s="40"/>
    </row>
    <row r="38" spans="1:12" ht="17.100000000000001" customHeight="1" x14ac:dyDescent="0.15">
      <c r="A38" s="28"/>
      <c r="B38" s="28"/>
      <c r="C38" s="28" t="s">
        <v>89</v>
      </c>
      <c r="D38" s="32" t="s">
        <v>98</v>
      </c>
      <c r="E38" s="30"/>
      <c r="F38" s="30"/>
      <c r="G38" s="100"/>
      <c r="H38" s="30"/>
      <c r="I38" s="30"/>
      <c r="J38" s="38"/>
      <c r="K38" s="39"/>
      <c r="L38" s="40"/>
    </row>
    <row r="39" spans="1:12" ht="17.100000000000001" customHeight="1" x14ac:dyDescent="0.15">
      <c r="A39" s="28"/>
      <c r="B39" s="28"/>
      <c r="C39" s="28">
        <v>99</v>
      </c>
      <c r="D39" s="32" t="s">
        <v>99</v>
      </c>
      <c r="E39" s="30"/>
      <c r="F39" s="30"/>
      <c r="G39" s="100"/>
      <c r="H39" s="30"/>
      <c r="I39" s="30"/>
      <c r="J39" s="38"/>
      <c r="K39" s="39"/>
      <c r="L39" s="40"/>
    </row>
    <row r="40" spans="1:12" ht="17.100000000000001" customHeight="1" x14ac:dyDescent="0.15">
      <c r="A40" s="28" t="s">
        <v>100</v>
      </c>
      <c r="B40" s="28" t="s">
        <v>41</v>
      </c>
      <c r="C40" s="28" t="s">
        <v>41</v>
      </c>
      <c r="D40" s="29" t="s">
        <v>101</v>
      </c>
      <c r="E40" s="30"/>
      <c r="F40" s="30"/>
      <c r="G40" s="100"/>
      <c r="H40" s="30"/>
      <c r="I40" s="30"/>
      <c r="J40" s="38"/>
      <c r="K40" s="39"/>
      <c r="L40" s="40"/>
    </row>
    <row r="41" spans="1:12" ht="17.100000000000001" customHeight="1" x14ac:dyDescent="0.15">
      <c r="A41" s="28"/>
      <c r="B41" s="28" t="s">
        <v>53</v>
      </c>
      <c r="C41" s="28" t="s">
        <v>65</v>
      </c>
      <c r="D41" s="32" t="s">
        <v>103</v>
      </c>
      <c r="E41" s="30"/>
      <c r="F41" s="30"/>
      <c r="G41" s="100"/>
      <c r="H41" s="30"/>
      <c r="I41" s="30"/>
      <c r="J41" s="38"/>
      <c r="K41" s="39"/>
      <c r="L41" s="40"/>
    </row>
  </sheetData>
  <autoFilter ref="A5:L41"/>
  <mergeCells count="10">
    <mergeCell ref="A6:C6"/>
    <mergeCell ref="A7:D7"/>
    <mergeCell ref="D4:D5"/>
    <mergeCell ref="E4:E5"/>
    <mergeCell ref="L4:L5"/>
    <mergeCell ref="A2:L2"/>
    <mergeCell ref="A3:D3"/>
    <mergeCell ref="A4:C4"/>
    <mergeCell ref="F4:H4"/>
    <mergeCell ref="I4:K4"/>
  </mergeCells>
  <phoneticPr fontId="20" type="noConversion"/>
  <printOptions horizontalCentered="1"/>
  <pageMargins left="0.23611111111111099" right="0.118055555555556" top="0.66874999999999996" bottom="0.39305555555555599" header="0.51180555555555596" footer="0.118055555555556"/>
  <pageSetup paperSize="9" orientation="landscape" r:id="rId1"/>
  <headerFooter scaleWithDoc="0"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2"/>
  <sheetViews>
    <sheetView workbookViewId="0">
      <pane xSplit="2" ySplit="7" topLeftCell="C17" activePane="bottomRight" state="frozen"/>
      <selection pane="topRight"/>
      <selection pane="bottomLeft"/>
      <selection pane="bottomRight" activeCell="D13" sqref="D13"/>
    </sheetView>
  </sheetViews>
  <sheetFormatPr defaultColWidth="9" defaultRowHeight="18" customHeight="1" x14ac:dyDescent="0.15"/>
  <cols>
    <col min="1" max="1" width="7.25" style="3" customWidth="1"/>
    <col min="2" max="2" width="7.25" style="4" customWidth="1"/>
    <col min="3" max="3" width="51.375" style="2" customWidth="1"/>
    <col min="4" max="4" width="22.875" style="2" customWidth="1"/>
    <col min="5" max="5" width="32.875" style="2" customWidth="1"/>
    <col min="6" max="16384" width="9" style="2"/>
  </cols>
  <sheetData>
    <row r="1" spans="1:254" ht="18" customHeight="1" x14ac:dyDescent="0.15">
      <c r="A1" s="3" t="s">
        <v>129</v>
      </c>
    </row>
    <row r="2" spans="1:254" s="1" customFormat="1" ht="26.1" customHeight="1" x14ac:dyDescent="0.15">
      <c r="A2" s="157" t="s">
        <v>152</v>
      </c>
      <c r="B2" s="157"/>
      <c r="C2" s="157"/>
      <c r="D2" s="157"/>
      <c r="E2" s="15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18" customHeight="1" x14ac:dyDescent="0.15">
      <c r="D3" s="3"/>
      <c r="E3" s="5" t="s">
        <v>1</v>
      </c>
    </row>
    <row r="4" spans="1:254" s="1" customFormat="1" ht="18" customHeight="1" x14ac:dyDescent="0.15">
      <c r="A4" s="158" t="s">
        <v>28</v>
      </c>
      <c r="B4" s="159"/>
      <c r="C4" s="158" t="s">
        <v>130</v>
      </c>
      <c r="D4" s="158" t="s">
        <v>131</v>
      </c>
      <c r="E4" s="158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1" customFormat="1" ht="18" customHeight="1" x14ac:dyDescent="0.15">
      <c r="A5" s="6" t="s">
        <v>31</v>
      </c>
      <c r="B5" s="7" t="s">
        <v>32</v>
      </c>
      <c r="C5" s="158"/>
      <c r="D5" s="158"/>
      <c r="E5" s="15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1" customFormat="1" ht="23.1" customHeight="1" x14ac:dyDescent="0.15">
      <c r="A6" s="158" t="s">
        <v>132</v>
      </c>
      <c r="B6" s="158"/>
      <c r="C6" s="6">
        <v>1</v>
      </c>
      <c r="D6" s="6">
        <v>2</v>
      </c>
      <c r="E6" s="6">
        <v>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pans="1:254" ht="23.1" customHeight="1" x14ac:dyDescent="0.15">
      <c r="A7" s="160" t="s">
        <v>133</v>
      </c>
      <c r="B7" s="160"/>
      <c r="C7" s="160"/>
      <c r="D7" s="8">
        <f>D10</f>
        <v>19371</v>
      </c>
      <c r="E7" s="9"/>
    </row>
    <row r="8" spans="1:254" ht="23.1" customHeight="1" x14ac:dyDescent="0.15">
      <c r="A8" s="10">
        <v>502</v>
      </c>
      <c r="B8" s="11"/>
      <c r="C8" s="12" t="s">
        <v>134</v>
      </c>
      <c r="D8" s="13"/>
      <c r="E8" s="9"/>
    </row>
    <row r="9" spans="1:254" ht="23.1" customHeight="1" x14ac:dyDescent="0.15">
      <c r="A9" s="10"/>
      <c r="B9" s="11" t="s">
        <v>65</v>
      </c>
      <c r="C9" s="14" t="s">
        <v>135</v>
      </c>
      <c r="D9" s="13"/>
      <c r="E9" s="9"/>
    </row>
    <row r="10" spans="1:254" ht="23.1" customHeight="1" x14ac:dyDescent="0.15">
      <c r="A10" s="10">
        <v>503</v>
      </c>
      <c r="B10" s="11"/>
      <c r="C10" s="12" t="s">
        <v>136</v>
      </c>
      <c r="D10" s="13">
        <f>D12</f>
        <v>19371</v>
      </c>
      <c r="E10" s="9"/>
    </row>
    <row r="11" spans="1:254" ht="23.1" customHeight="1" x14ac:dyDescent="0.15">
      <c r="A11" s="10"/>
      <c r="B11" s="11" t="s">
        <v>53</v>
      </c>
      <c r="C11" s="14" t="s">
        <v>137</v>
      </c>
      <c r="D11" s="13"/>
      <c r="E11" s="9"/>
    </row>
    <row r="12" spans="1:254" ht="23.1" customHeight="1" x14ac:dyDescent="0.15">
      <c r="A12" s="10"/>
      <c r="B12" s="11" t="s">
        <v>138</v>
      </c>
      <c r="C12" s="14" t="s">
        <v>139</v>
      </c>
      <c r="D12" s="13">
        <v>19371</v>
      </c>
      <c r="E12" s="9"/>
    </row>
    <row r="13" spans="1:254" ht="23.1" customHeight="1" x14ac:dyDescent="0.15">
      <c r="A13" s="10"/>
      <c r="B13" s="11" t="s">
        <v>65</v>
      </c>
      <c r="C13" s="14" t="s">
        <v>140</v>
      </c>
      <c r="D13" s="13"/>
      <c r="E13" s="9"/>
    </row>
    <row r="14" spans="1:254" ht="23.1" customHeight="1" x14ac:dyDescent="0.15">
      <c r="A14" s="10">
        <v>505</v>
      </c>
      <c r="B14" s="11"/>
      <c r="C14" s="12" t="s">
        <v>141</v>
      </c>
      <c r="D14" s="13"/>
      <c r="E14" s="9"/>
    </row>
    <row r="15" spans="1:254" ht="23.1" customHeight="1" x14ac:dyDescent="0.15">
      <c r="A15" s="10"/>
      <c r="B15" s="11" t="s">
        <v>65</v>
      </c>
      <c r="C15" s="14" t="s">
        <v>142</v>
      </c>
      <c r="D15" s="13"/>
      <c r="E15" s="9"/>
    </row>
    <row r="16" spans="1:254" ht="23.1" customHeight="1" x14ac:dyDescent="0.15">
      <c r="A16" s="10">
        <v>507</v>
      </c>
      <c r="B16" s="11"/>
      <c r="C16" s="12" t="s">
        <v>143</v>
      </c>
      <c r="D16" s="13"/>
      <c r="E16" s="9"/>
    </row>
    <row r="17" spans="1:5" ht="23.1" customHeight="1" x14ac:dyDescent="0.15">
      <c r="A17" s="10"/>
      <c r="B17" s="11" t="s">
        <v>51</v>
      </c>
      <c r="C17" s="14" t="s">
        <v>144</v>
      </c>
      <c r="D17" s="13"/>
      <c r="E17" s="9"/>
    </row>
    <row r="18" spans="1:5" ht="23.1" customHeight="1" x14ac:dyDescent="0.15">
      <c r="A18" s="10">
        <v>511</v>
      </c>
      <c r="B18" s="11"/>
      <c r="C18" s="12" t="s">
        <v>145</v>
      </c>
      <c r="D18" s="13"/>
      <c r="E18" s="9"/>
    </row>
    <row r="19" spans="1:5" ht="23.1" customHeight="1" x14ac:dyDescent="0.15">
      <c r="A19" s="10"/>
      <c r="B19" s="11" t="s">
        <v>51</v>
      </c>
      <c r="C19" s="14" t="s">
        <v>146</v>
      </c>
      <c r="D19" s="13"/>
      <c r="E19" s="9"/>
    </row>
    <row r="20" spans="1:5" ht="23.1" customHeight="1" x14ac:dyDescent="0.15">
      <c r="A20" s="10"/>
      <c r="B20" s="11" t="s">
        <v>55</v>
      </c>
      <c r="C20" s="14" t="s">
        <v>147</v>
      </c>
      <c r="D20" s="13"/>
      <c r="E20" s="9"/>
    </row>
    <row r="21" spans="1:5" ht="23.1" customHeight="1" x14ac:dyDescent="0.15">
      <c r="A21" s="10">
        <v>599</v>
      </c>
      <c r="B21" s="11"/>
      <c r="C21" s="12" t="s">
        <v>75</v>
      </c>
      <c r="D21" s="13"/>
      <c r="E21" s="9"/>
    </row>
    <row r="22" spans="1:5" ht="23.1" customHeight="1" x14ac:dyDescent="0.15">
      <c r="A22" s="10"/>
      <c r="B22" s="11" t="s">
        <v>65</v>
      </c>
      <c r="C22" s="14" t="s">
        <v>75</v>
      </c>
      <c r="D22" s="13"/>
      <c r="E22" s="9"/>
    </row>
  </sheetData>
  <mergeCells count="7">
    <mergeCell ref="A2:E2"/>
    <mergeCell ref="A4:B4"/>
    <mergeCell ref="A6:B6"/>
    <mergeCell ref="A7:C7"/>
    <mergeCell ref="C4:C5"/>
    <mergeCell ref="D4:D5"/>
    <mergeCell ref="E4:E5"/>
  </mergeCells>
  <phoneticPr fontId="20" type="noConversion"/>
  <printOptions horizontalCentered="1"/>
  <pageMargins left="0.59027777777777801" right="0.59027777777777801" top="0.78680555555555598" bottom="0.39305555555555599" header="0.51180555555555596" footer="0.118055555555556"/>
  <pageSetup paperSize="9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基金8</vt:lpstr>
      <vt:lpstr>基金9</vt:lpstr>
      <vt:lpstr>基金10</vt:lpstr>
      <vt:lpstr>基金11</vt:lpstr>
      <vt:lpstr>基金12</vt:lpstr>
      <vt:lpstr>基金11!Print_Area</vt:lpstr>
      <vt:lpstr>基金9!Print_Area</vt:lpstr>
      <vt:lpstr>基金11!Print_Titles</vt:lpstr>
      <vt:lpstr>基金9!Print_Titles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Joy</cp:lastModifiedBy>
  <dcterms:created xsi:type="dcterms:W3CDTF">2024-01-11T10:55:00Z</dcterms:created>
  <dcterms:modified xsi:type="dcterms:W3CDTF">2024-02-22T03:14:04Z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