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0" yWindow="525" windowWidth="23415" windowHeight="9225" activeTab="10"/>
  </bookViews>
  <sheets>
    <sheet name="表1" sheetId="1" r:id="rId1"/>
    <sheet name="表2" sheetId="2" r:id="rId2"/>
    <sheet name="表3" sheetId="3" r:id="rId3"/>
    <sheet name="表4" sheetId="4" r:id="rId4"/>
    <sheet name="表5" sheetId="5" r:id="rId5"/>
    <sheet name="表6" sheetId="6" r:id="rId6"/>
    <sheet name="表7" sheetId="7" r:id="rId7"/>
    <sheet name="表8.1" sheetId="8" r:id="rId8"/>
    <sheet name="表8.2" sheetId="9" r:id="rId9"/>
    <sheet name="表9" sheetId="10" r:id="rId10"/>
    <sheet name="表10" sheetId="11" r:id="rId11"/>
    <sheet name="表11.1" sheetId="12" r:id="rId12"/>
    <sheet name="表11.2" sheetId="13" r:id="rId13"/>
  </sheets>
  <definedNames>
    <definedName name="_xlnm.Print_Titles" localSheetId="0">表1!$A:$C,表1!$1:$19</definedName>
    <definedName name="_xlnm.Print_Titles" localSheetId="10">表10!$A:$F,表10!$1:$30</definedName>
    <definedName name="_xlnm.Print_Titles" localSheetId="11">表11.1!$A:$F,表11.1!$1:$38</definedName>
    <definedName name="_xlnm.Print_Titles" localSheetId="12">表11.2!$A:$F,表11.2!$1:$38</definedName>
    <definedName name="_xlnm.Print_Titles" localSheetId="1">表2!$A:$O,表2!$1:$13</definedName>
    <definedName name="_xlnm.Print_Titles" localSheetId="2">表3!$A:$M,表3!$1:$14</definedName>
    <definedName name="_xlnm.Print_Titles" localSheetId="3">表4!$A:$F,表4!$1:$37</definedName>
    <definedName name="_xlnm.Print_Titles" localSheetId="4">表5!$A:$G,表5!$1:$13</definedName>
    <definedName name="_xlnm.Print_Titles" localSheetId="5">表6!$A:$F,表6!$1:$30</definedName>
    <definedName name="_xlnm.Print_Titles" localSheetId="6">表7!$A:$F,表7!$1:$10</definedName>
    <definedName name="_xlnm.Print_Titles" localSheetId="7">表8.1!$A:$G,表8.1!$1:$19</definedName>
    <definedName name="_xlnm.Print_Titles" localSheetId="8">表8.2!$A:$G,表8.2!$1:$17</definedName>
    <definedName name="_xlnm.Print_Titles" localSheetId="9">表9!$A:$G,表9!$1:$9</definedName>
  </definedNames>
  <calcPr calcId="124519"/>
</workbook>
</file>

<file path=xl/calcChain.xml><?xml version="1.0" encoding="utf-8"?>
<calcChain xmlns="http://schemas.openxmlformats.org/spreadsheetml/2006/main">
  <c r="B7" i="1"/>
  <c r="B8"/>
  <c r="B9"/>
  <c r="B10"/>
  <c r="B11"/>
  <c r="B12"/>
  <c r="D7" i="8"/>
  <c r="D10" s="1"/>
  <c r="C7"/>
  <c r="C10" s="1"/>
  <c r="B7"/>
  <c r="B10" s="1"/>
  <c r="G10" i="7"/>
  <c r="F10"/>
  <c r="E9"/>
  <c r="E10" s="1"/>
  <c r="E8"/>
  <c r="E7"/>
  <c r="G30" i="6"/>
  <c r="F30"/>
  <c r="E29"/>
  <c r="E30" s="1"/>
  <c r="E28"/>
  <c r="E27"/>
  <c r="E26"/>
  <c r="E25"/>
  <c r="E24"/>
  <c r="E23"/>
  <c r="E22"/>
  <c r="E21"/>
  <c r="E20"/>
  <c r="E19"/>
  <c r="E18"/>
  <c r="E17"/>
  <c r="E16"/>
  <c r="E15"/>
  <c r="E14"/>
  <c r="E13"/>
  <c r="E12"/>
  <c r="E11"/>
  <c r="E10"/>
  <c r="E9"/>
  <c r="E8"/>
  <c r="E7"/>
  <c r="H13" i="5"/>
  <c r="G13"/>
  <c r="F12"/>
  <c r="F13" s="1"/>
  <c r="F11"/>
  <c r="F10"/>
  <c r="F9"/>
  <c r="F8"/>
  <c r="F7"/>
  <c r="B6" i="4" s="1"/>
  <c r="F6" i="5"/>
  <c r="D34" i="4"/>
  <c r="F33"/>
  <c r="F37" s="1"/>
  <c r="E33"/>
  <c r="E37" s="1"/>
  <c r="D37" s="1"/>
  <c r="D32"/>
  <c r="D31"/>
  <c r="D30"/>
  <c r="D29"/>
  <c r="D28"/>
  <c r="D27"/>
  <c r="D26"/>
  <c r="D25"/>
  <c r="D24"/>
  <c r="D23"/>
  <c r="D22"/>
  <c r="D21"/>
  <c r="D20"/>
  <c r="D19"/>
  <c r="D18"/>
  <c r="D17"/>
  <c r="D16"/>
  <c r="D15"/>
  <c r="D14"/>
  <c r="D13"/>
  <c r="D12"/>
  <c r="D11"/>
  <c r="D10"/>
  <c r="D9"/>
  <c r="D8"/>
  <c r="D7"/>
  <c r="B7"/>
  <c r="D6"/>
  <c r="N14" i="3"/>
  <c r="M14"/>
  <c r="L14"/>
  <c r="K14"/>
  <c r="J14"/>
  <c r="I14"/>
  <c r="H14"/>
  <c r="G14"/>
  <c r="F14"/>
  <c r="G13"/>
  <c r="G12"/>
  <c r="G11"/>
  <c r="G10"/>
  <c r="G9"/>
  <c r="G8"/>
  <c r="G7"/>
  <c r="P13" i="2"/>
  <c r="O13"/>
  <c r="N13"/>
  <c r="M13"/>
  <c r="L13"/>
  <c r="K13"/>
  <c r="J13"/>
  <c r="I13"/>
  <c r="G13"/>
  <c r="F13"/>
  <c r="H12"/>
  <c r="H13" s="1"/>
  <c r="H11"/>
  <c r="H10"/>
  <c r="H9"/>
  <c r="H8"/>
  <c r="H7"/>
  <c r="B18" i="1"/>
  <c r="D17"/>
  <c r="B17"/>
  <c r="D11"/>
  <c r="D10"/>
  <c r="D9"/>
  <c r="D8"/>
  <c r="D7"/>
  <c r="D6"/>
  <c r="B6"/>
  <c r="B16" l="1"/>
  <c r="B19" s="1"/>
  <c r="G5" i="9"/>
  <c r="B33" i="4"/>
  <c r="B37" s="1"/>
  <c r="D16" i="1"/>
  <c r="D19" s="1"/>
  <c r="D33" i="4"/>
  <c r="G6" i="8"/>
  <c r="G8"/>
  <c r="G9" i="9"/>
  <c r="G8"/>
  <c r="G5" i="8"/>
  <c r="G6" i="9"/>
  <c r="G9" i="8"/>
</calcChain>
</file>

<file path=xl/sharedStrings.xml><?xml version="1.0" encoding="utf-8"?>
<sst xmlns="http://schemas.openxmlformats.org/spreadsheetml/2006/main" count="516" uniqueCount="313">
  <si>
    <t>表1：</t>
  </si>
  <si>
    <t xml:space="preserve"> </t>
  </si>
  <si>
    <t>2020年部门收支总表</t>
  </si>
  <si>
    <t>编制单位：</t>
  </si>
  <si>
    <t>单位：万元</t>
  </si>
  <si>
    <t>收            入</t>
  </si>
  <si>
    <t>支              出</t>
  </si>
  <si>
    <t>项目</t>
  </si>
  <si>
    <t>预算数</t>
  </si>
  <si>
    <t>支出性质分类</t>
  </si>
  <si>
    <t>一、一般公共预算财政拨款收入</t>
  </si>
  <si>
    <t>一、基本支出</t>
  </si>
  <si>
    <t>二、政府性基金预算财政拨款收入</t>
  </si>
  <si>
    <t>二、项目支出</t>
  </si>
  <si>
    <t>三、上级补助收入</t>
  </si>
  <si>
    <t>三、上缴上级支出</t>
  </si>
  <si>
    <t>四、事业收入</t>
  </si>
  <si>
    <t>四、事业单位经营支出</t>
  </si>
  <si>
    <t>五、经营收入</t>
  </si>
  <si>
    <t>五、对附属单位补助支出</t>
  </si>
  <si>
    <t>六、附属单位上缴收入</t>
  </si>
  <si>
    <t>六、其他支出</t>
  </si>
  <si>
    <t>七、其他收入</t>
  </si>
  <si>
    <t>本年收入合计</t>
  </si>
  <si>
    <t>本年支出合计</t>
  </si>
  <si>
    <t>用事业基金弥补收支差额</t>
  </si>
  <si>
    <t>结转下年</t>
  </si>
  <si>
    <t>上年结转</t>
  </si>
  <si>
    <t>收入总计</t>
  </si>
  <si>
    <t>支出总计</t>
  </si>
  <si>
    <t>表2：</t>
  </si>
  <si>
    <t>2020年部门收入总表</t>
  </si>
  <si>
    <t>序号</t>
  </si>
  <si>
    <t>本年收入</t>
  </si>
  <si>
    <t>支出功能分类科目编码</t>
  </si>
  <si>
    <t>科目名称</t>
  </si>
  <si>
    <t>小计</t>
  </si>
  <si>
    <t>一般公共预算拨款收入</t>
  </si>
  <si>
    <t>政府性基金预算拨款收入</t>
  </si>
  <si>
    <t>上级补助收入</t>
  </si>
  <si>
    <t>事业收入</t>
  </si>
  <si>
    <t>经营收入</t>
  </si>
  <si>
    <t>附属单位上缴收入</t>
  </si>
  <si>
    <t>其他收入</t>
  </si>
  <si>
    <t>类</t>
  </si>
  <si>
    <t>款</t>
  </si>
  <si>
    <t>项</t>
  </si>
  <si>
    <t>其他一般公共服务支出</t>
  </si>
  <si>
    <t>机关事业单位基本养老保险缴费支出</t>
  </si>
  <si>
    <t>其他社会保障和就业支出</t>
  </si>
  <si>
    <t>事业单位医疗</t>
  </si>
  <si>
    <t>公务员医疗补助</t>
  </si>
  <si>
    <t>住房公积金</t>
  </si>
  <si>
    <t>合计</t>
  </si>
  <si>
    <t>表3：</t>
  </si>
  <si>
    <t>2020年部门支出总表</t>
  </si>
  <si>
    <t>本年支出</t>
  </si>
  <si>
    <t>基本支出</t>
  </si>
  <si>
    <t>项目支出</t>
  </si>
  <si>
    <t>上缴上级支出</t>
  </si>
  <si>
    <t>事业单位经营支出</t>
  </si>
  <si>
    <t>对附属单位补助支出</t>
  </si>
  <si>
    <t>其他支出</t>
  </si>
  <si>
    <t>表4：</t>
  </si>
  <si>
    <t>2020年财政拨款收支总表</t>
  </si>
  <si>
    <t>编制单位:</t>
  </si>
  <si>
    <t>贵阳市公共资源交易中心</t>
  </si>
  <si>
    <t>收入</t>
  </si>
  <si>
    <t>支出</t>
  </si>
  <si>
    <t>备注</t>
  </si>
  <si>
    <t>一般公共预算</t>
  </si>
  <si>
    <t>政府性基金预算</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</si>
  <si>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</si>
  <si>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</si>
  <si>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</si>
  <si>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</si>
  <si>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</si>
  <si>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</si>
  <si>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</si>
  <si>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</si>
  <si>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</si>
  <si>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</si>
  <si>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</si>
  <si>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</si>
  <si>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</si>
  <si>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</si>
  <si>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</si>
  <si>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</si>
  <si>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</si>
  <si>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</si>
  <si>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</si>
  <si>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</si>
  <si>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</si>
  <si>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</si>
  <si>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</si>
  <si>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</si>
  <si>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</si>
  <si>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二十六、债务付息支出</t>
  </si>
  <si>
    <t>二十七、债务发行费用支出</t>
  </si>
  <si>
    <t>表5：</t>
  </si>
  <si>
    <t>2020年一般公共预算支出表</t>
  </si>
  <si>
    <t>科目编码</t>
  </si>
  <si>
    <t>表6：</t>
  </si>
  <si>
    <t>2020年一般公共预算基本支出明细表</t>
  </si>
  <si>
    <t>（按部门预算支出经济分类科目）</t>
  </si>
  <si>
    <t>经济分类科目</t>
  </si>
  <si>
    <t>人员经费</t>
  </si>
  <si>
    <t>公用经费</t>
  </si>
  <si>
    <t>基本工资</t>
  </si>
  <si>
    <t>津贴补贴</t>
  </si>
  <si>
    <t>奖金</t>
  </si>
  <si>
    <t>绩效工资</t>
  </si>
  <si>
    <t>机关事业单位基本养老保险缴费</t>
  </si>
  <si>
    <t>职工基本医疗保险缴费</t>
  </si>
  <si>
    <t>公务员医疗补助缴费</t>
  </si>
  <si>
    <t>其他社会保障缴费</t>
  </si>
  <si>
    <t>办公费</t>
  </si>
  <si>
    <t>手续费</t>
  </si>
  <si>
    <t>水费</t>
  </si>
  <si>
    <t>电费</t>
  </si>
  <si>
    <t>邮电费</t>
  </si>
  <si>
    <t>差旅费</t>
  </si>
  <si>
    <t>维修（护）费</t>
  </si>
  <si>
    <t>培训费</t>
  </si>
  <si>
    <t>公务接待费</t>
  </si>
  <si>
    <t>劳务费</t>
  </si>
  <si>
    <t>工会经费</t>
  </si>
  <si>
    <t>公务用车运行维护费</t>
  </si>
  <si>
    <t>其他商品和服务支出</t>
  </si>
  <si>
    <t>奖励金</t>
  </si>
  <si>
    <t>表7：</t>
  </si>
  <si>
    <t>（按政府预算支出经济分类科目）</t>
  </si>
  <si>
    <t>工资福利支出</t>
  </si>
  <si>
    <t>商品和服务支出</t>
  </si>
  <si>
    <t>社会福利和救助</t>
  </si>
  <si>
    <t>表8.1：</t>
  </si>
  <si>
    <t>2020年一般公共预算“三公”经费支出表（基层单位填报）</t>
  </si>
  <si>
    <t>单位编码：</t>
  </si>
  <si>
    <t>单位名称：</t>
  </si>
  <si>
    <t>2019年“三公经费”一般公共预算数（万元）</t>
  </si>
  <si>
    <t>2019年“三公经费”一般公共执行数（万元）</t>
  </si>
  <si>
    <t>2020年“三公经费”一般公共预算数（万元）</t>
  </si>
  <si>
    <t>与上年预算数相比增减变化比率（%）</t>
  </si>
  <si>
    <t>与上年预算数相比增减变化原因</t>
  </si>
  <si>
    <t>2020年“三公经费”占本部门一般公共预算支出的比重（%）</t>
  </si>
  <si>
    <t xml:space="preserve">  一、 因公出国（境）费</t>
  </si>
  <si>
    <t>0</t>
  </si>
  <si>
    <t xml:space="preserve"> 二、公务接待费</t>
  </si>
  <si>
    <t>按照不超过2018年决算数进行下调</t>
  </si>
  <si>
    <t xml:space="preserve"> 三、公务用车购置及运行维护费</t>
  </si>
  <si>
    <t xml:space="preserve">     1、公务车运行维护费</t>
  </si>
  <si>
    <t xml:space="preserve">     2、公务车购置费</t>
  </si>
  <si>
    <t>说明：</t>
  </si>
  <si>
    <t xml:space="preserve">        1、因公出国（境）费，指单位公务出国（境）的国际旅费、国外城市间交通费、住宿费、伙食费、培训费、公杂费等支出。</t>
  </si>
  <si>
    <t xml:space="preserve">        2、公务用车购置费，指公务用车车辆购置支出（含车辆购置税）。</t>
  </si>
  <si>
    <t xml:space="preserve">        3、公务用车运行维护费，指单位按规定保留的公务用车租用费、燃料费、维修费、过桥过路费、保险费、安全奖励费用等支出。</t>
  </si>
  <si>
    <t xml:space="preserve">           公务用车指用于履行公务的机动车辆，包括一般公务用车和执法执勤用车等。</t>
  </si>
  <si>
    <t xml:space="preserve">        4、公务接待费，指单位按规定开支的各类公务接待（含外宾接待）费用。</t>
  </si>
  <si>
    <t xml:space="preserve">        5、“三公”经费一般公共财政拨款预算数是指当年年初预算安排的财政拨款数，不含执行中追加预算安排。</t>
  </si>
  <si>
    <t xml:space="preserve">        6、为加强“三公经费”管理，按照国家和省市“厉行节约”的相关要求，贵阳市本级因公出国（境）费、公务车购置费实行总额控制，年初未分配，年度间根据实际情况按程序审批后分配到具体部门。</t>
  </si>
  <si>
    <t xml:space="preserve">        7、部门“三公”经费无相关支出的，须填“0"。</t>
  </si>
  <si>
    <t>表8.2：</t>
  </si>
  <si>
    <t>2020年一般公共预算“三公”经费支出表（部门汇总）</t>
  </si>
  <si>
    <t>预算编码：</t>
  </si>
  <si>
    <t>一、 因公出国（境)费</t>
  </si>
  <si>
    <t>二、公务接待费</t>
  </si>
  <si>
    <t>三、公务用车购置及运行维护费</t>
  </si>
  <si>
    <t xml:space="preserve">   1、因公出国（境）费，指单位公务出国（境）的国际旅费、国外城市间交通费、住宿费、伙食 费、培训费、公杂费等支出。</t>
  </si>
  <si>
    <t xml:space="preserve">   2、公务用车购置费，指公务用车车辆购置支出（含车辆购置税）。</t>
  </si>
  <si>
    <t xml:space="preserve">   3、公务用车运行维护费，指单位按规定保留的公务用车租用费、燃料费、维修费、过桥过路费、保险费、安全奖励费用等支出。公务用车指用于履行公务的机动车辆，包括一般公务用车和执 法执勤用车等。</t>
  </si>
  <si>
    <t xml:space="preserve">   4、公务接待费，指单位按规定开支的各类公务接待（含外宾接待）费用。</t>
  </si>
  <si>
    <t xml:space="preserve">   5、“三公”经费一般公共财政拨款预算数是指当年年初预算安排的财政拨款数，不含执行中追加预算安排。</t>
  </si>
  <si>
    <t xml:space="preserve">   6、为加强“三公经费”管理，按照国家和省市“厉行节约”的相关要求，贵阳市市本级因公出国（境）费、公务车购置费实行总额控制，年初未分配，年度间根据实际情 况按程序审批后分配到具体部门。</t>
  </si>
  <si>
    <t xml:space="preserve">   7、部门“三公”经费无相关支出的，须填“0"。</t>
  </si>
  <si>
    <t>表9：</t>
  </si>
  <si>
    <t>2020年政府性基金预算支出表</t>
  </si>
  <si>
    <t>本年政府性基金预算支出</t>
  </si>
  <si>
    <t>表10</t>
  </si>
  <si>
    <t>2020年部门整体支出绩效目标批复表</t>
  </si>
  <si>
    <t>部门名称</t>
  </si>
  <si>
    <t>填报日期：</t>
  </si>
  <si>
    <t>2020年6月18日</t>
  </si>
  <si>
    <t>部门（单位）总体资金情况(万元)：</t>
  </si>
  <si>
    <t>资金总额：</t>
  </si>
  <si>
    <t>其他</t>
  </si>
  <si>
    <t xml:space="preserve"> 部门职能概述</t>
  </si>
  <si>
    <t>1、负责土地和矿业权招标拍卖挂牌出让、转让的组织实施；负责工程建设、政府采购、产权交易等公共资源交易项目的公告、公示发布；负责交易保证金代收代退；负责公共资源交易活动的现场服务、管理和见证，对现场违法违规行为进行纠正、记录，并及时向有关行政监督部门报告，维护公共资源交易秩序。
    2、负责公共资源交易电子服务系统的建设、管理和维护，为交易各方主体及有关监督部门提供公开透明、安全、高效的电子招标投标交易、服务和监督平台；负责收集、存储和发布公共资源交易信息；为交易各方主体提供政策法规信息、企业信息、专业人员信息等信息咨询服务；负责开标、评标现场影音资料的存储和归档。
    3、协同相关部门制定公共资源交易流程，协助相关部门查处公共资源交易活动中的违法违纪违规行为，并进行通报曝光；协助做好综合评标专家库建设和综合评标专家管理；协同相关部门建立投标人（竞买人、供应商）、招标代理机构、中介组织、评标专家等相关单位和人员的从业诚信档案及信用评价制度，实行动态管理。
    4、完成市委、市政府和市公共资源交易管理委员会交办的其他工作。</t>
  </si>
  <si>
    <t xml:space="preserve"> 部门绩效目标</t>
  </si>
  <si>
    <t>按照市委、市政府的各项工作部署，以继续打造公平透明、规范高效、竞争有序、监管有效、服务优质公共资源交易平台为目标，进一步为进场交易项目的顺利、高效、规范交易提供优质服务和有力保障。</t>
  </si>
  <si>
    <t xml:space="preserve"> 部门绩效分目标</t>
  </si>
  <si>
    <t xml:space="preserve">（一）进一步推进电子招投标系统建设
一是市政、房建项目“远投网开”全市推行。待与市住建等相关部门联合发文后在全市范围内对市政和房建工程项目招投标活动全面推行“远投网开”，使我市市政、房建类项目招投标活动更加公平透明、便捷高效、安全稳定，营造更好的营商环境。 
二是继续大力推进电子招投标在我市工程建设领域的应用，加强与各行业监管部门的对接沟通，配合编制交通、水利等项目及勘察-设计-施工总承包，纯材料、设备采购招标文件标准文本，条件成熟后进行电子化，力争2020年实现全市工程建设项目电子招投标在工程建设领域基本实现全覆盖。
（二）进一步完善公共资源交易平台建设。不断创新、优化交易流程规则，完善公共资源交易业务系统及远程投标、网上开标系统，不断提高中心电子化、信息化、智能化服务水平，实现公共资源交易、服务、监管在平台上的有机融合，降低招标投标活动社会成本，提升交易活动的公平性和透明度。
（三）进一步整合国有建设用地竞买交易系统。拟将现有业务系统、竞价系统进一步进行整合升级，并进一步扩展交易系统功能，实现竞买过程全网上办理，即网上提交竞买申请及资料审核、网上缴纳竞买保证金、网上报价、网上打印竞买证、网上退还保证金等业务功能，并将相关信息在业务系统、竞价系统、公示系统、银行系统、财务系统等系统间的互推互送，进一步提高工作效率，提升服务水平。
</t>
  </si>
  <si>
    <t xml:space="preserve"> 部门绩效目标阶段性计划</t>
  </si>
  <si>
    <t xml:space="preserve">按照厉行节约的原则，合理安排各项公用经费开支，根据各项目实际进度据实付款	</t>
  </si>
  <si>
    <t>以下部门绩效指标取自于绩效系统，请进入绩效系统完善</t>
  </si>
  <si>
    <t>绩效指标</t>
  </si>
  <si>
    <t>一级指标</t>
  </si>
  <si>
    <t>二级指标</t>
  </si>
  <si>
    <t>三级指标</t>
  </si>
  <si>
    <t>指标值</t>
  </si>
  <si>
    <t>说明</t>
  </si>
  <si>
    <t>产出</t>
  </si>
  <si>
    <t>数量指标</t>
  </si>
  <si>
    <t>国有建设用地使用权出让交易额</t>
  </si>
  <si>
    <t>120亿元</t>
  </si>
  <si>
    <t>根据市政府相关要求，做好净地和低效用地招拍挂工作，确保国有建设用地使用权出让交易额达到120亿元</t>
  </si>
  <si>
    <t>建设工程交易额</t>
  </si>
  <si>
    <t>200亿元</t>
  </si>
  <si>
    <t>做好工程建设招投标服务保障，确保重点项目交易顺利高效完成</t>
  </si>
  <si>
    <t>政府采购交易额</t>
  </si>
  <si>
    <t>40亿元</t>
  </si>
  <si>
    <t>做好各类政府采购项目的交易服务工作</t>
  </si>
  <si>
    <t>质量指标</t>
  </si>
  <si>
    <t>土地招拍挂、工程建设交易、政府采购交易项目顺利、高效完成</t>
  </si>
  <si>
    <t>确保各交易项目顺利、高效完成</t>
  </si>
  <si>
    <t>做好土地招标拍卖挂牌出让交易工作，做好工程建设项目招投标服务保障，做好各类政府采购项目的交易服务工作，确保交易项目顺利高效完成</t>
  </si>
  <si>
    <t>时效指标</t>
  </si>
  <si>
    <t>项目完成率</t>
  </si>
  <si>
    <t xml:space="preserve">按照工作计划，完成年内项目组织管理任务，做好各类项目执行的全过程监督管理工作，确保各类项目按计划有效实施			</t>
  </si>
  <si>
    <t>成本指标</t>
  </si>
  <si>
    <t>资金使用率(%)</t>
  </si>
  <si>
    <t>财政预算资金使用情况</t>
  </si>
  <si>
    <t>效益</t>
  </si>
  <si>
    <t>社会效益指标</t>
  </si>
  <si>
    <t>强化保障</t>
  </si>
  <si>
    <t>可持续影响指标</t>
  </si>
  <si>
    <t>启动中心公共资源交易智能化系统建设工作</t>
  </si>
  <si>
    <t>满足各类进场公共资源交易活动监管和服务需求，并逐步提高交易活动公平性和透明度。</t>
  </si>
  <si>
    <t>经济效益指标</t>
  </si>
  <si>
    <t>优化营商环境</t>
  </si>
  <si>
    <t>无</t>
  </si>
  <si>
    <t>生态效益指标</t>
  </si>
  <si>
    <t>做好节约能源资源目标工作</t>
  </si>
  <si>
    <t>根据市有关节约能源资源工作的安排，做好本单位（含下属公共机构）节约能源资源目标工作。</t>
  </si>
  <si>
    <t>满意度指标</t>
  </si>
  <si>
    <t>服务对象满意度指标</t>
  </si>
  <si>
    <t>做好本部门政府数据资源管理的组织保障、数据提供和安全管理等工作</t>
  </si>
  <si>
    <t>促进政府数据共享开放和开发利用</t>
  </si>
  <si>
    <t>表11.1</t>
  </si>
  <si>
    <t>2020年项目支出绩效目标批复表(项目1)</t>
  </si>
  <si>
    <t>项目名称</t>
  </si>
  <si>
    <t>集约化建设迁云（省级）</t>
  </si>
  <si>
    <t>主管部门及代码</t>
  </si>
  <si>
    <t>实施单位</t>
  </si>
  <si>
    <t>资金来源</t>
  </si>
  <si>
    <t>年度资金情况</t>
  </si>
  <si>
    <t>资金总额（万元）</t>
  </si>
  <si>
    <t xml:space="preserve">     财政资金</t>
  </si>
  <si>
    <t xml:space="preserve">       其中：本级安排</t>
  </si>
  <si>
    <t xml:space="preserve">     其他资金</t>
  </si>
  <si>
    <t>年度绩效目标</t>
  </si>
  <si>
    <t>总目标</t>
  </si>
  <si>
    <t>目标概述：</t>
  </si>
  <si>
    <t xml:space="preserve">按照省政府有关要求及试点工作安排，完成中心网站迁移至云上贵州系统平台第三节点的省级集约化平台工作。实现了和省公共资源交易中心信息的及时共享。					</t>
  </si>
  <si>
    <t>分目标</t>
  </si>
  <si>
    <t xml:space="preserve">1、集约省级集约化平台，完成贵阳市公共资源交易网站模板及功能开发
2、网站新闻数据迁移至省级集约化平台
3、贵阳市交易业务数据迁移至省级集约化平台				
4、与省公共资源交易中心数据对接与共享				
</t>
  </si>
  <si>
    <t>阶段性目标</t>
  </si>
  <si>
    <t xml:space="preserve">1、集约省级集约化平台，完成贵阳市公共资源交易网站模板及功能开发
2、网站新闻数据迁移至省级集约化平台				
3、贵阳市交易业务数据迁移至省级集约化平台				
4、与省公共资源交易中心数据对接与共享				
</t>
  </si>
  <si>
    <t>产出指标</t>
  </si>
  <si>
    <t xml:space="preserve">功能模块清单
</t>
  </si>
  <si>
    <t xml:space="preserve">栏目或功能清单核对是否均包含，功能数量完备程度达到95%以上。
</t>
  </si>
  <si>
    <t xml:space="preserve">本项目指标主要体现计算完成功能模块清单是否整体迁移完成
</t>
  </si>
  <si>
    <t xml:space="preserve">迁移合格率
</t>
  </si>
  <si>
    <t xml:space="preserve">≧95
</t>
  </si>
  <si>
    <t xml:space="preserve">按照省政府有关要求完成迁移实施工作。
</t>
  </si>
  <si>
    <t xml:space="preserve">根据合同约定时间，顺利上线运行
</t>
  </si>
  <si>
    <t xml:space="preserve">按照用户单位约定时间
</t>
  </si>
  <si>
    <t xml:space="preserve">按照用户单位约定时间完成并上线运行
</t>
  </si>
  <si>
    <t>效益指标</t>
  </si>
  <si>
    <t xml:space="preserve">提升中心信息化水平及办公效率
</t>
  </si>
  <si>
    <t xml:space="preserve">迁移上线后各业务系统正常运行
</t>
  </si>
  <si>
    <t xml:space="preserve">功能配置更新
</t>
  </si>
  <si>
    <t xml:space="preserve">技术验收是否通过
</t>
  </si>
  <si>
    <t xml:space="preserve">集约平台后台管理功能是否具备可配置、可扩展等。
</t>
  </si>
  <si>
    <t xml:space="preserve">中心工作人员满意度
</t>
  </si>
  <si>
    <t>85%</t>
  </si>
  <si>
    <t xml:space="preserve">调查对象满意人数/调查对象总人数*100%		</t>
  </si>
  <si>
    <t>表11.2</t>
  </si>
  <si>
    <t>2020年项目支出绩效目标批复表(项目2)</t>
  </si>
  <si>
    <t>中心信息系统安全测评</t>
  </si>
  <si>
    <t>按照市网安有关要求，每年对本单位三级信息系统作安全测评，提高信息系统的信息安全防护能力，降低系统被各种攻击的风险。</t>
  </si>
  <si>
    <t>(一)信息系统测评
对我中心运营管理四个系统，按照测评准备、方案编制、现场测评和报告编制四个环节进行信息系统测评，测评分数达到70以上。
(二）大数据分析
   对我中心运营管理四个系统，按照测评准备、方案编制、现场测评和报告编制四个环节进行信息系统测评，测评分数达到70以上。
（三）大数据及安全知识培训
  利用搭建的信息安全测评平台，组织等级保护专家、大数据专家对中心信息系统负责人员提供信息安全等级保护法律法规培训、管理培训和技术培训服务
（四）攻防演练
  组织攻防团队，在不影响业务系统正常运行情况下，针对中心信息系统进行针对性的攻防演练。针对演练活动中发现的信息系统漏洞出具分析报告。</t>
  </si>
  <si>
    <t xml:space="preserve">按照计划进度实施，项目完成投入使用					
</t>
  </si>
  <si>
    <t xml:space="preserve">差距测评
</t>
  </si>
  <si>
    <t xml:space="preserve">每年通过安全访谈、网络拓扑架构分析、渗透测试、漏洞扫描、配置核查和管理评估等手段，对我中心四个三级信息系统进行等级测评，并最后提交网络安全等级测评报告，分数均在70以上。
</t>
  </si>
  <si>
    <t xml:space="preserve">按照《中华人民共和国网络安全法》要求完成网络安全等级保护测评，测评成绩在70以上。
</t>
  </si>
  <si>
    <t xml:space="preserve">安全等级测评
</t>
  </si>
  <si>
    <t xml:space="preserve">编制《等级保护测评报告》
</t>
  </si>
  <si>
    <t xml:space="preserve">根据国家等级保护设计标准及《等级保护差距测评报告》，编制等级保护建设整改方案，并进行安全等级测评，编制《等级保护测评报告》
</t>
  </si>
  <si>
    <t xml:space="preserve">大数据安全分析
</t>
  </si>
  <si>
    <t xml:space="preserve">每月对国内安全状态进行大数据分析，并提交每月提交一份大数据安全分析报告，一年共十二份。
</t>
  </si>
  <si>
    <t xml:space="preserve">每月对国内安全状态进行大数据分析，可有效掌握目前可能危害系统的漏洞，并加以防范。
</t>
  </si>
  <si>
    <t xml:space="preserve">网络安全检测
</t>
  </si>
  <si>
    <t xml:space="preserve">每季度提供一次网络安全检测
</t>
  </si>
  <si>
    <t xml:space="preserve">对信息系统漏洞提供事前、事中、事后的通报案情分析
</t>
  </si>
  <si>
    <t xml:space="preserve">攻防演练
</t>
  </si>
  <si>
    <t xml:space="preserve">组织攻防团队，对系统进行针对性的攻防演练。
</t>
  </si>
  <si>
    <t xml:space="preserve">定时进行攻防可有效防止大部分网络安全事故的发生。
</t>
  </si>
  <si>
    <t xml:space="preserve">重大安全事件应急响应
</t>
  </si>
  <si>
    <t xml:space="preserve">对中心信息系统提供7*24小时重大安全事件应急响应
</t>
  </si>
  <si>
    <t xml:space="preserve">项目完成率
</t>
  </si>
  <si>
    <t xml:space="preserve">100%
</t>
  </si>
  <si>
    <t xml:space="preserve">按照工作计划和工作要求，完成年内项目组织管理任务，做好各类项目执行的全过程监督管理工作，确保各类项目按计划有效实施。   
</t>
  </si>
  <si>
    <t xml:space="preserve">大数据及安全知识培训
</t>
  </si>
  <si>
    <t xml:space="preserve">利用信息安全测评平台，组织等级保护专家、大数据专家对系统负责人员提供培训。
</t>
  </si>
  <si>
    <t xml:space="preserve">为提高本单位员工大数据及网络安全意识，避免出现因人员大数据及网络安全意识的缺乏而导致的安全事故。
</t>
  </si>
  <si>
    <t xml:space="preserve">各业务系统安全运行
</t>
  </si>
  <si>
    <t xml:space="preserve">制定信息安全相关管理制度，按照有关文件要求完成各类信息安全检查，保障线上交易过程安全，保证贵阳市资源交易中心线上交易的权威性。
</t>
  </si>
  <si>
    <t xml:space="preserve">按照《中华人民共和国网络安全法》规定，承担系统建设方应当承担的网络安全责任，保障线上交易过程安全，保证贵阳市资源交易中心线上交易的权威性。
</t>
  </si>
  <si>
    <t>中心工作人员满意度</t>
  </si>
  <si>
    <t>90%</t>
  </si>
  <si>
    <r>
      <t>按照不超过</t>
    </r>
    <r>
      <rPr>
        <sz val="9"/>
        <color rgb="FF000000"/>
        <rFont val="Dialog"/>
        <family val="2"/>
      </rPr>
      <t>2018</t>
    </r>
    <r>
      <rPr>
        <sz val="9"/>
        <color rgb="FF000000"/>
        <rFont val="Dialog"/>
      </rPr>
      <t>年决算数进行下调</t>
    </r>
  </si>
  <si>
    <t>强化脱贫攻坚类项目的交易保障，做好改善提升县乡公路路面、异地搬迁扶贫、农村危房改造和老旧住房漏风漏雨整治等项目交易服务管理工作，为2020年全面实现脱贫攻坚工作保驾护航。</t>
    <phoneticPr fontId="9" type="noConversion"/>
  </si>
  <si>
    <t>强化脱贫攻坚类项目交易保障</t>
    <phoneticPr fontId="9" type="noConversion"/>
  </si>
</sst>
</file>

<file path=xl/styles.xml><?xml version="1.0" encoding="utf-8"?>
<styleSheet xmlns="http://schemas.openxmlformats.org/spreadsheetml/2006/main">
  <numFmts count="7">
    <numFmt numFmtId="176" formatCode="#,###.00"/>
    <numFmt numFmtId="177" formatCode="#"/>
    <numFmt numFmtId="178" formatCode="yyyy\-mm\-dd"/>
    <numFmt numFmtId="179" formatCode="#,###.00%"/>
    <numFmt numFmtId="180" formatCode="#,##0.00%"/>
    <numFmt numFmtId="181" formatCode="yyyy&quot;年&quot;mm&quot;月&quot;dd&quot;日&quot;\ hh:mm:ss"/>
    <numFmt numFmtId="182" formatCode="#.0"/>
  </numFmts>
  <fonts count="13">
    <font>
      <sz val="11"/>
      <color indexed="8"/>
      <name val="宋体"/>
      <family val="2"/>
      <scheme val="minor"/>
    </font>
    <font>
      <sz val="12"/>
      <color rgb="FF000000"/>
      <name val="Dialog"/>
    </font>
    <font>
      <b/>
      <sz val="22"/>
      <color rgb="FF000000"/>
      <name val="新宋体"/>
      <family val="3"/>
      <charset val="134"/>
    </font>
    <font>
      <sz val="12"/>
      <color rgb="FF000000"/>
      <name val="新宋体"/>
      <family val="3"/>
      <charset val="134"/>
    </font>
    <font>
      <sz val="22"/>
      <color rgb="FF000000"/>
      <name val="Dialog"/>
    </font>
    <font>
      <sz val="12"/>
      <color rgb="FF000000"/>
      <name val="宋体"/>
      <family val="3"/>
      <charset val="134"/>
    </font>
    <font>
      <sz val="9"/>
      <color rgb="FF000000"/>
      <name val="Dialog"/>
    </font>
    <font>
      <b/>
      <sz val="20"/>
      <color rgb="FF000000"/>
      <name val="宋体"/>
      <family val="3"/>
      <charset val="134"/>
    </font>
    <font>
      <sz val="9"/>
      <color rgb="FF000000"/>
      <name val="宋体"/>
      <family val="3"/>
      <charset val="134"/>
    </font>
    <font>
      <sz val="9"/>
      <name val="宋体"/>
      <family val="3"/>
      <charset val="134"/>
      <scheme val="minor"/>
    </font>
    <font>
      <sz val="10"/>
      <color rgb="FF000000"/>
      <name val="新宋体"/>
      <family val="3"/>
      <charset val="134"/>
    </font>
    <font>
      <sz val="10"/>
      <color indexed="8"/>
      <name val="宋体"/>
      <family val="2"/>
      <scheme val="minor"/>
    </font>
    <font>
      <sz val="9"/>
      <color rgb="FF000000"/>
      <name val="Dialog"/>
      <family val="2"/>
    </font>
  </fonts>
  <fills count="4">
    <fill>
      <patternFill patternType="none"/>
    </fill>
    <fill>
      <patternFill patternType="gray125"/>
    </fill>
    <fill>
      <patternFill patternType="solid">
        <fgColor rgb="FFFFFFFF"/>
      </patternFill>
    </fill>
    <fill>
      <patternFill patternType="solid">
        <fgColor rgb="FFC0C0C0"/>
      </patternFill>
    </fill>
  </fills>
  <borders count="9">
    <border>
      <left/>
      <right/>
      <top/>
      <bottom/>
      <diagonal/>
    </border>
    <border>
      <left/>
      <right/>
      <top/>
      <bottom/>
      <diagonal/>
    </border>
    <border>
      <left/>
      <right/>
      <top/>
      <bottom style="thin">
        <color rgb="FF00458A"/>
      </bottom>
      <diagonal/>
    </border>
    <border>
      <left style="thin">
        <color rgb="FF00458A"/>
      </left>
      <right style="thin">
        <color rgb="FF00458A"/>
      </right>
      <top style="thin">
        <color rgb="FF00458A"/>
      </top>
      <bottom style="thin">
        <color rgb="FF00458A"/>
      </bottom>
      <diagonal/>
    </border>
    <border>
      <left/>
      <right/>
      <top style="thin">
        <color rgb="FF00458A"/>
      </top>
      <bottom/>
      <diagonal/>
    </border>
    <border>
      <left/>
      <right style="thin">
        <color rgb="FF000000"/>
      </right>
      <top style="thin">
        <color rgb="FF00458A"/>
      </top>
      <bottom/>
      <diagonal/>
    </border>
    <border>
      <left style="thin">
        <color rgb="FF00458A"/>
      </left>
      <right/>
      <top style="thin">
        <color rgb="FF00458A"/>
      </top>
      <bottom style="thin">
        <color rgb="FF00458A"/>
      </bottom>
      <diagonal/>
    </border>
    <border>
      <left/>
      <right style="thin">
        <color rgb="FF00458A"/>
      </right>
      <top style="thin">
        <color rgb="FF00458A"/>
      </top>
      <bottom style="thin">
        <color rgb="FF00458A"/>
      </bottom>
      <diagonal/>
    </border>
    <border>
      <left/>
      <right/>
      <top style="thin">
        <color rgb="FF00458A"/>
      </top>
      <bottom style="thin">
        <color rgb="FF00458A"/>
      </bottom>
      <diagonal/>
    </border>
  </borders>
  <cellStyleXfs count="1">
    <xf numFmtId="0" fontId="0" fillId="0" borderId="0">
      <alignment vertical="center"/>
    </xf>
  </cellStyleXfs>
  <cellXfs count="130">
    <xf numFmtId="0" fontId="0" fillId="0" borderId="0" xfId="0">
      <alignment vertical="center"/>
    </xf>
    <xf numFmtId="49" fontId="1" fillId="2" borderId="1" xfId="0" applyNumberFormat="1" applyFont="1" applyFill="1" applyBorder="1" applyAlignment="1">
      <alignment horizontal="left" vertical="center" shrinkToFit="1"/>
    </xf>
    <xf numFmtId="49" fontId="3" fillId="2" borderId="2" xfId="0" applyNumberFormat="1" applyFont="1" applyFill="1" applyBorder="1" applyAlignment="1">
      <alignment horizontal="left" vertical="center" shrinkToFit="1"/>
    </xf>
    <xf numFmtId="49" fontId="3" fillId="2" borderId="2" xfId="0" applyNumberFormat="1" applyFont="1" applyFill="1" applyBorder="1" applyAlignment="1">
      <alignment horizontal="right" vertical="center" shrinkToFit="1"/>
    </xf>
    <xf numFmtId="49" fontId="3" fillId="3" borderId="3" xfId="0" applyNumberFormat="1" applyFont="1" applyFill="1" applyBorder="1" applyAlignment="1">
      <alignment horizontal="center" vertical="center" shrinkToFit="1"/>
    </xf>
    <xf numFmtId="49" fontId="3" fillId="3" borderId="3" xfId="0" applyNumberFormat="1" applyFont="1" applyFill="1" applyBorder="1" applyAlignment="1">
      <alignment horizontal="left" vertical="center" wrapText="1" shrinkToFit="1"/>
    </xf>
    <xf numFmtId="176" fontId="3" fillId="2" borderId="3" xfId="0" applyNumberFormat="1" applyFont="1" applyFill="1" applyBorder="1" applyAlignment="1">
      <alignment horizontal="right" vertical="center" shrinkToFit="1"/>
    </xf>
    <xf numFmtId="49" fontId="3" fillId="3" borderId="3" xfId="0" applyNumberFormat="1" applyFont="1" applyFill="1" applyBorder="1" applyAlignment="1">
      <alignment horizontal="left" vertical="center" shrinkToFit="1"/>
    </xf>
    <xf numFmtId="49" fontId="3" fillId="2" borderId="3" xfId="0" applyNumberFormat="1" applyFont="1" applyFill="1" applyBorder="1" applyAlignment="1">
      <alignment horizontal="left" vertical="center" shrinkToFit="1"/>
    </xf>
    <xf numFmtId="176" fontId="3" fillId="3" borderId="3" xfId="0" applyNumberFormat="1" applyFont="1" applyFill="1" applyBorder="1" applyAlignment="1">
      <alignment horizontal="right" vertical="center" shrinkToFit="1"/>
    </xf>
    <xf numFmtId="49" fontId="3" fillId="3" borderId="3" xfId="0" applyNumberFormat="1" applyFont="1" applyFill="1" applyBorder="1" applyAlignment="1">
      <alignment horizontal="right" vertical="center" shrinkToFit="1"/>
    </xf>
    <xf numFmtId="49" fontId="3" fillId="2" borderId="1" xfId="0" applyNumberFormat="1" applyFont="1" applyFill="1" applyBorder="1" applyAlignment="1">
      <alignment horizontal="left" vertical="center" shrinkToFit="1"/>
    </xf>
    <xf numFmtId="177" fontId="3" fillId="3" borderId="3" xfId="0" applyNumberFormat="1" applyFont="1" applyFill="1" applyBorder="1" applyAlignment="1">
      <alignment horizontal="center" vertical="center" shrinkToFit="1"/>
    </xf>
    <xf numFmtId="177" fontId="3" fillId="3" borderId="3" xfId="0" applyNumberFormat="1" applyFont="1" applyFill="1" applyBorder="1" applyAlignment="1">
      <alignment horizontal="left" vertical="center" shrinkToFit="1"/>
    </xf>
    <xf numFmtId="4" fontId="3" fillId="3" borderId="3" xfId="0" applyNumberFormat="1" applyFont="1" applyFill="1" applyBorder="1" applyAlignment="1">
      <alignment horizontal="right" vertical="center" shrinkToFit="1"/>
    </xf>
    <xf numFmtId="4" fontId="3" fillId="2" borderId="3" xfId="0" applyNumberFormat="1" applyFont="1" applyFill="1" applyBorder="1" applyAlignment="1">
      <alignment horizontal="right" vertical="center" shrinkToFit="1"/>
    </xf>
    <xf numFmtId="49" fontId="3" fillId="3" borderId="4" xfId="0" applyNumberFormat="1" applyFont="1" applyFill="1" applyBorder="1" applyAlignment="1">
      <alignment horizontal="left" vertical="center" shrinkToFit="1"/>
    </xf>
    <xf numFmtId="49" fontId="3" fillId="2" borderId="1" xfId="0" applyNumberFormat="1" applyFont="1" applyFill="1" applyBorder="1" applyAlignment="1">
      <alignment horizontal="center" vertical="center" shrinkToFit="1"/>
    </xf>
    <xf numFmtId="178" fontId="3" fillId="3" borderId="3" xfId="0" applyNumberFormat="1" applyFont="1" applyFill="1" applyBorder="1" applyAlignment="1">
      <alignment horizontal="left" vertical="center" shrinkToFit="1"/>
    </xf>
    <xf numFmtId="49" fontId="3" fillId="2" borderId="2" xfId="0" applyNumberFormat="1" applyFont="1" applyFill="1" applyBorder="1" applyAlignment="1">
      <alignment horizontal="center" vertical="center" shrinkToFit="1"/>
    </xf>
    <xf numFmtId="177" fontId="1" fillId="2" borderId="2"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49" fontId="1" fillId="3" borderId="3" xfId="0" applyNumberFormat="1" applyFont="1" applyFill="1" applyBorder="1" applyAlignment="1">
      <alignment horizontal="center" vertical="center" shrinkToFit="1"/>
    </xf>
    <xf numFmtId="49" fontId="1" fillId="3" borderId="3" xfId="0" applyNumberFormat="1" applyFont="1" applyFill="1" applyBorder="1" applyAlignment="1">
      <alignment horizontal="center" vertical="center" wrapText="1" shrinkToFit="1"/>
    </xf>
    <xf numFmtId="49" fontId="1" fillId="3" borderId="3" xfId="0" applyNumberFormat="1" applyFont="1" applyFill="1" applyBorder="1" applyAlignment="1">
      <alignment horizontal="left" vertical="center" shrinkToFit="1"/>
    </xf>
    <xf numFmtId="4" fontId="1" fillId="2" borderId="3" xfId="0" applyNumberFormat="1" applyFont="1" applyFill="1" applyBorder="1" applyAlignment="1">
      <alignment horizontal="right" vertical="center" shrinkToFit="1"/>
    </xf>
    <xf numFmtId="179" fontId="1" fillId="3" borderId="3" xfId="0" applyNumberFormat="1" applyFont="1" applyFill="1" applyBorder="1" applyAlignment="1">
      <alignment horizontal="right" vertical="center" shrinkToFit="1"/>
    </xf>
    <xf numFmtId="176" fontId="1" fillId="2" borderId="3" xfId="0" applyNumberFormat="1" applyFont="1" applyFill="1" applyBorder="1" applyAlignment="1">
      <alignment horizontal="right" vertical="center" wrapText="1" shrinkToFit="1"/>
    </xf>
    <xf numFmtId="176" fontId="1" fillId="3" borderId="3" xfId="0" applyNumberFormat="1" applyFont="1" applyFill="1" applyBorder="1" applyAlignment="1">
      <alignment horizontal="right" vertical="center" shrinkToFit="1"/>
    </xf>
    <xf numFmtId="49" fontId="1" fillId="2" borderId="3" xfId="0" applyNumberFormat="1" applyFont="1" applyFill="1" applyBorder="1" applyAlignment="1">
      <alignment horizontal="left" vertical="center" shrinkToFit="1"/>
    </xf>
    <xf numFmtId="4" fontId="1" fillId="3" borderId="3" xfId="0" applyNumberFormat="1" applyFont="1" applyFill="1" applyBorder="1" applyAlignment="1">
      <alignment horizontal="right" vertical="center" shrinkToFit="1"/>
    </xf>
    <xf numFmtId="49" fontId="1" fillId="3" borderId="3" xfId="0" applyNumberFormat="1" applyFont="1" applyFill="1" applyBorder="1" applyAlignment="1">
      <alignment horizontal="right" vertical="center" shrinkToFit="1"/>
    </xf>
    <xf numFmtId="180" fontId="1" fillId="3" borderId="3" xfId="0" applyNumberFormat="1" applyFont="1" applyFill="1" applyBorder="1" applyAlignment="1">
      <alignment horizontal="right" vertical="center" shrinkToFit="1"/>
    </xf>
    <xf numFmtId="49" fontId="1" fillId="3" borderId="1" xfId="0" applyNumberFormat="1" applyFont="1" applyFill="1" applyBorder="1" applyAlignment="1">
      <alignment horizontal="left" vertical="center" shrinkToFit="1"/>
    </xf>
    <xf numFmtId="49" fontId="5" fillId="2" borderId="1" xfId="0" applyNumberFormat="1" applyFont="1" applyFill="1" applyBorder="1" applyAlignment="1">
      <alignment horizontal="left" vertical="center" shrinkToFit="1"/>
    </xf>
    <xf numFmtId="49" fontId="6" fillId="2" borderId="1" xfId="0" applyNumberFormat="1" applyFont="1" applyFill="1" applyBorder="1" applyAlignment="1">
      <alignment horizontal="left" vertical="center" shrinkToFit="1"/>
    </xf>
    <xf numFmtId="49" fontId="5" fillId="2" borderId="2" xfId="0" applyNumberFormat="1" applyFont="1" applyFill="1" applyBorder="1" applyAlignment="1">
      <alignment horizontal="center" vertical="center" shrinkToFit="1"/>
    </xf>
    <xf numFmtId="177" fontId="5" fillId="2" borderId="2" xfId="0" applyNumberFormat="1" applyFont="1" applyFill="1" applyBorder="1" applyAlignment="1">
      <alignment horizontal="left" vertical="center" shrinkToFit="1"/>
    </xf>
    <xf numFmtId="49" fontId="5" fillId="2" borderId="2" xfId="0" applyNumberFormat="1" applyFont="1" applyFill="1" applyBorder="1" applyAlignment="1">
      <alignment horizontal="left" vertical="center" shrinkToFit="1"/>
    </xf>
    <xf numFmtId="49" fontId="6" fillId="2" borderId="2" xfId="0" applyNumberFormat="1" applyFont="1" applyFill="1" applyBorder="1" applyAlignment="1">
      <alignment horizontal="left" vertical="center" shrinkToFit="1"/>
    </xf>
    <xf numFmtId="49" fontId="5" fillId="3" borderId="3" xfId="0" applyNumberFormat="1" applyFont="1" applyFill="1" applyBorder="1" applyAlignment="1">
      <alignment horizontal="center" vertical="center" wrapText="1" shrinkToFit="1"/>
    </xf>
    <xf numFmtId="49" fontId="5" fillId="3" borderId="3" xfId="0" applyNumberFormat="1" applyFont="1" applyFill="1" applyBorder="1" applyAlignment="1">
      <alignment horizontal="left" vertical="center" shrinkToFit="1"/>
    </xf>
    <xf numFmtId="4" fontId="5" fillId="2" borderId="3" xfId="0" applyNumberFormat="1" applyFont="1" applyFill="1" applyBorder="1" applyAlignment="1">
      <alignment horizontal="center" vertical="center" shrinkToFit="1"/>
    </xf>
    <xf numFmtId="180" fontId="5" fillId="3" borderId="3" xfId="0" applyNumberFormat="1" applyFont="1" applyFill="1" applyBorder="1" applyAlignment="1">
      <alignment horizontal="center" vertical="center" shrinkToFit="1"/>
    </xf>
    <xf numFmtId="49" fontId="5" fillId="2" borderId="3" xfId="0" applyNumberFormat="1" applyFont="1" applyFill="1" applyBorder="1" applyAlignment="1">
      <alignment horizontal="center" vertical="center" wrapText="1" shrinkToFit="1"/>
    </xf>
    <xf numFmtId="49" fontId="5" fillId="2" borderId="3" xfId="0" applyNumberFormat="1" applyFont="1" applyFill="1" applyBorder="1" applyAlignment="1">
      <alignment horizontal="center" vertical="center" shrinkToFit="1"/>
    </xf>
    <xf numFmtId="49" fontId="5" fillId="3" borderId="3" xfId="0" applyNumberFormat="1" applyFont="1" applyFill="1" applyBorder="1" applyAlignment="1">
      <alignment horizontal="center" vertical="center" shrinkToFit="1"/>
    </xf>
    <xf numFmtId="49" fontId="5" fillId="3" borderId="5" xfId="0" applyNumberFormat="1" applyFont="1" applyFill="1" applyBorder="1" applyAlignment="1">
      <alignment horizontal="left" vertical="center" shrinkToFit="1"/>
    </xf>
    <xf numFmtId="49" fontId="5" fillId="3" borderId="4" xfId="0" applyNumberFormat="1" applyFont="1" applyFill="1" applyBorder="1" applyAlignment="1">
      <alignment horizontal="left" vertical="center" shrinkToFit="1"/>
    </xf>
    <xf numFmtId="49" fontId="3" fillId="2" borderId="3" xfId="0" applyNumberFormat="1" applyFont="1" applyFill="1" applyBorder="1" applyAlignment="1">
      <alignment horizontal="right" vertical="center" shrinkToFit="1"/>
    </xf>
    <xf numFmtId="49" fontId="8" fillId="2" borderId="1" xfId="0" applyNumberFormat="1" applyFont="1" applyFill="1" applyBorder="1" applyAlignment="1">
      <alignment horizontal="left" vertical="center" shrinkToFit="1"/>
    </xf>
    <xf numFmtId="49" fontId="5" fillId="2" borderId="3" xfId="0" applyNumberFormat="1" applyFont="1" applyFill="1" applyBorder="1" applyAlignment="1">
      <alignment horizontal="left" vertical="center" wrapText="1" shrinkToFit="1"/>
    </xf>
    <xf numFmtId="49" fontId="5" fillId="3" borderId="3" xfId="0" applyNumberFormat="1" applyFont="1" applyFill="1" applyBorder="1" applyAlignment="1">
      <alignment horizontal="left" vertical="center" wrapText="1" shrinkToFit="1"/>
    </xf>
    <xf numFmtId="49" fontId="5" fillId="2" borderId="2" xfId="0" applyNumberFormat="1" applyFont="1" applyFill="1" applyBorder="1" applyAlignment="1">
      <alignment horizontal="right" vertical="center" shrinkToFit="1"/>
    </xf>
    <xf numFmtId="178" fontId="5" fillId="2" borderId="3" xfId="0" applyNumberFormat="1" applyFont="1" applyFill="1" applyBorder="1" applyAlignment="1">
      <alignment horizontal="left" vertical="center" wrapText="1" shrinkToFit="1"/>
    </xf>
    <xf numFmtId="0" fontId="11" fillId="0" borderId="0" xfId="0" applyFont="1">
      <alignment vertical="center"/>
    </xf>
    <xf numFmtId="49" fontId="10" fillId="3" borderId="3" xfId="0" applyNumberFormat="1" applyFont="1" applyFill="1" applyBorder="1" applyAlignment="1">
      <alignment horizontal="center" vertical="center" shrinkToFit="1"/>
    </xf>
    <xf numFmtId="49" fontId="10" fillId="3" borderId="3" xfId="0" applyNumberFormat="1" applyFont="1" applyFill="1" applyBorder="1" applyAlignment="1">
      <alignment horizontal="left" vertical="center" wrapText="1" shrinkToFit="1"/>
    </xf>
    <xf numFmtId="4" fontId="10" fillId="2" borderId="3" xfId="0" applyNumberFormat="1" applyFont="1" applyFill="1" applyBorder="1" applyAlignment="1">
      <alignment horizontal="right" vertical="center" shrinkToFit="1"/>
    </xf>
    <xf numFmtId="49" fontId="10" fillId="3" borderId="3" xfId="0" applyNumberFormat="1" applyFont="1" applyFill="1" applyBorder="1" applyAlignment="1">
      <alignment horizontal="left" vertical="center" shrinkToFit="1"/>
    </xf>
    <xf numFmtId="4" fontId="10" fillId="3" borderId="3" xfId="0" applyNumberFormat="1" applyFont="1" applyFill="1" applyBorder="1" applyAlignment="1">
      <alignment horizontal="right" vertical="center" shrinkToFit="1"/>
    </xf>
    <xf numFmtId="49" fontId="10" fillId="2" borderId="3" xfId="0" applyNumberFormat="1" applyFont="1" applyFill="1" applyBorder="1" applyAlignment="1">
      <alignment horizontal="right" vertical="center" wrapText="1" shrinkToFit="1"/>
    </xf>
    <xf numFmtId="49" fontId="10" fillId="2" borderId="3" xfId="0" applyNumberFormat="1" applyFont="1" applyFill="1" applyBorder="1" applyAlignment="1">
      <alignment horizontal="left" vertical="center" wrapText="1" shrinkToFit="1"/>
    </xf>
    <xf numFmtId="4" fontId="10" fillId="3" borderId="3" xfId="0" applyNumberFormat="1" applyFont="1" applyFill="1" applyBorder="1" applyAlignment="1">
      <alignment horizontal="left" vertical="center" shrinkToFit="1"/>
    </xf>
    <xf numFmtId="176" fontId="10" fillId="3" borderId="3" xfId="0" applyNumberFormat="1" applyFont="1" applyFill="1" applyBorder="1" applyAlignment="1">
      <alignment horizontal="right" vertical="center" shrinkToFit="1"/>
    </xf>
    <xf numFmtId="49" fontId="10" fillId="2" borderId="3" xfId="0" applyNumberFormat="1" applyFont="1" applyFill="1" applyBorder="1" applyAlignment="1">
      <alignment horizontal="center" vertical="center" shrinkToFit="1"/>
    </xf>
    <xf numFmtId="176" fontId="6" fillId="2" borderId="3" xfId="0" applyNumberFormat="1" applyFont="1" applyFill="1" applyBorder="1" applyAlignment="1">
      <alignment horizontal="left" vertical="center" wrapText="1" shrinkToFit="1"/>
    </xf>
    <xf numFmtId="49" fontId="8" fillId="0" borderId="1" xfId="0" applyNumberFormat="1" applyFont="1" applyFill="1" applyBorder="1" applyAlignment="1">
      <alignment horizontal="left" vertical="center" shrinkToFit="1"/>
    </xf>
    <xf numFmtId="49" fontId="5" fillId="0" borderId="1" xfId="0" applyNumberFormat="1" applyFont="1" applyFill="1" applyBorder="1" applyAlignment="1">
      <alignment horizontal="left" vertical="center" shrinkToFit="1"/>
    </xf>
    <xf numFmtId="0" fontId="0" fillId="0" borderId="0" xfId="0" applyFill="1">
      <alignment vertical="center"/>
    </xf>
    <xf numFmtId="49" fontId="5" fillId="0" borderId="2" xfId="0" applyNumberFormat="1" applyFont="1" applyFill="1" applyBorder="1" applyAlignment="1">
      <alignment horizontal="left" vertical="center" shrinkToFit="1"/>
    </xf>
    <xf numFmtId="49" fontId="1" fillId="0" borderId="2" xfId="0" applyNumberFormat="1" applyFont="1" applyFill="1" applyBorder="1" applyAlignment="1">
      <alignment horizontal="left" vertical="center" shrinkToFit="1"/>
    </xf>
    <xf numFmtId="49" fontId="1" fillId="0" borderId="2" xfId="0" applyNumberFormat="1" applyFont="1" applyFill="1" applyBorder="1" applyAlignment="1">
      <alignment horizontal="right" vertical="center" shrinkToFit="1"/>
    </xf>
    <xf numFmtId="49" fontId="5" fillId="0" borderId="6" xfId="0" applyNumberFormat="1" applyFont="1" applyFill="1" applyBorder="1" applyAlignment="1">
      <alignment horizontal="left" vertical="center" shrinkToFit="1"/>
    </xf>
    <xf numFmtId="177" fontId="5" fillId="0" borderId="8" xfId="0" applyNumberFormat="1" applyFont="1" applyFill="1" applyBorder="1" applyAlignment="1">
      <alignment horizontal="left" vertical="center" shrinkToFit="1"/>
    </xf>
    <xf numFmtId="49" fontId="1" fillId="0" borderId="8" xfId="0" applyNumberFormat="1" applyFont="1" applyFill="1" applyBorder="1" applyAlignment="1">
      <alignment horizontal="left" vertical="center" shrinkToFit="1"/>
    </xf>
    <xf numFmtId="49" fontId="1" fillId="0" borderId="7" xfId="0" applyNumberFormat="1" applyFont="1" applyFill="1" applyBorder="1" applyAlignment="1">
      <alignment horizontal="left" vertical="center" shrinkToFit="1"/>
    </xf>
    <xf numFmtId="49" fontId="5" fillId="0" borderId="6" xfId="0" applyNumberFormat="1"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49" fontId="5" fillId="0" borderId="7"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shrinkToFit="1"/>
    </xf>
    <xf numFmtId="181" fontId="5" fillId="0" borderId="3"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5" fillId="0" borderId="3" xfId="0" applyNumberFormat="1" applyFont="1" applyFill="1" applyBorder="1" applyAlignment="1">
      <alignment horizontal="left" vertical="center" wrapText="1" shrinkToFit="1"/>
    </xf>
    <xf numFmtId="182" fontId="5" fillId="0" borderId="3" xfId="0" applyNumberFormat="1" applyFont="1" applyFill="1" applyBorder="1" applyAlignment="1">
      <alignment horizontal="left" vertical="center" wrapText="1" shrinkToFit="1"/>
    </xf>
    <xf numFmtId="2" fontId="5" fillId="0" borderId="3" xfId="0" applyNumberFormat="1" applyFont="1" applyFill="1" applyBorder="1" applyAlignment="1">
      <alignment horizontal="left" vertical="center" wrapText="1" shrinkToFit="1"/>
    </xf>
    <xf numFmtId="49" fontId="6" fillId="0" borderId="1" xfId="0" applyNumberFormat="1" applyFont="1" applyFill="1" applyBorder="1" applyAlignment="1">
      <alignment horizontal="left" vertical="center" shrinkToFit="1"/>
    </xf>
    <xf numFmtId="178" fontId="8" fillId="2" borderId="3" xfId="0" applyNumberFormat="1" applyFont="1" applyFill="1" applyBorder="1" applyAlignment="1">
      <alignment horizontal="left" vertical="center" wrapText="1" shrinkToFit="1"/>
    </xf>
    <xf numFmtId="49" fontId="8" fillId="2" borderId="3" xfId="0" applyNumberFormat="1" applyFont="1" applyFill="1" applyBorder="1" applyAlignment="1">
      <alignment horizontal="left" vertical="center" wrapText="1" shrinkToFit="1"/>
    </xf>
    <xf numFmtId="178" fontId="8" fillId="2" borderId="3" xfId="0" applyNumberFormat="1" applyFont="1" applyFill="1" applyBorder="1" applyAlignment="1">
      <alignment horizontal="left" vertical="center" shrinkToFit="1"/>
    </xf>
    <xf numFmtId="49" fontId="8" fillId="2" borderId="3" xfId="0" applyNumberFormat="1" applyFont="1" applyFill="1" applyBorder="1" applyAlignment="1">
      <alignment horizontal="left" vertical="center" shrinkToFit="1"/>
    </xf>
    <xf numFmtId="0" fontId="5" fillId="0" borderId="3" xfId="0" applyNumberFormat="1" applyFont="1" applyFill="1" applyBorder="1" applyAlignment="1">
      <alignment horizontal="left" vertical="center" wrapText="1" shrinkToFit="1"/>
    </xf>
    <xf numFmtId="49" fontId="2" fillId="2" borderId="1" xfId="0" applyNumberFormat="1" applyFont="1" applyFill="1" applyBorder="1" applyAlignment="1">
      <alignment horizontal="center" vertical="center" shrinkToFit="1"/>
    </xf>
    <xf numFmtId="49" fontId="3" fillId="2" borderId="2" xfId="0" applyNumberFormat="1" applyFont="1" applyFill="1" applyBorder="1" applyAlignment="1">
      <alignment horizontal="left" vertical="center" shrinkToFit="1"/>
    </xf>
    <xf numFmtId="49" fontId="3" fillId="3" borderId="3" xfId="0" applyNumberFormat="1" applyFont="1" applyFill="1" applyBorder="1" applyAlignment="1">
      <alignment horizontal="center" vertical="center" shrinkToFit="1"/>
    </xf>
    <xf numFmtId="49" fontId="3" fillId="3" borderId="3" xfId="0" applyNumberFormat="1" applyFont="1" applyFill="1" applyBorder="1" applyAlignment="1">
      <alignment horizontal="center" vertical="center" wrapText="1" shrinkToFit="1"/>
    </xf>
    <xf numFmtId="49" fontId="10" fillId="3" borderId="3"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49" fontId="3" fillId="3" borderId="1" xfId="0" applyNumberFormat="1" applyFont="1" applyFill="1" applyBorder="1" applyAlignment="1">
      <alignment horizontal="left" vertical="center" wrapText="1" shrinkToFit="1"/>
    </xf>
    <xf numFmtId="49" fontId="3" fillId="3" borderId="1" xfId="0" applyNumberFormat="1" applyFont="1" applyFill="1" applyBorder="1" applyAlignment="1">
      <alignment horizontal="left" vertical="center" shrinkToFit="1"/>
    </xf>
    <xf numFmtId="49" fontId="1" fillId="3" borderId="1" xfId="0" applyNumberFormat="1" applyFont="1" applyFill="1" applyBorder="1" applyAlignment="1">
      <alignment horizontal="left" vertical="center" shrinkToFit="1"/>
    </xf>
    <xf numFmtId="0" fontId="3" fillId="3" borderId="1" xfId="0" applyNumberFormat="1" applyFont="1" applyFill="1" applyBorder="1" applyAlignment="1">
      <alignment horizontal="left" vertical="center" wrapText="1" shrinkToFit="1"/>
    </xf>
    <xf numFmtId="49" fontId="5" fillId="3" borderId="1" xfId="0" applyNumberFormat="1" applyFont="1" applyFill="1" applyBorder="1" applyAlignment="1">
      <alignment horizontal="left" vertical="center" shrinkToFit="1"/>
    </xf>
    <xf numFmtId="0" fontId="5" fillId="3" borderId="1" xfId="0" applyNumberFormat="1" applyFont="1" applyFill="1" applyBorder="1" applyAlignment="1">
      <alignment horizontal="left" vertical="center" wrapText="1" shrinkToFit="1"/>
    </xf>
    <xf numFmtId="49" fontId="7" fillId="2" borderId="1" xfId="0" applyNumberFormat="1" applyFont="1" applyFill="1" applyBorder="1" applyAlignment="1">
      <alignment horizontal="center" vertical="center" shrinkToFit="1"/>
    </xf>
    <xf numFmtId="49" fontId="5" fillId="2" borderId="2" xfId="0" applyNumberFormat="1" applyFont="1" applyFill="1" applyBorder="1" applyAlignment="1">
      <alignment horizontal="left" vertical="center" shrinkToFit="1"/>
    </xf>
    <xf numFmtId="49" fontId="1" fillId="3" borderId="6" xfId="0" applyNumberFormat="1" applyFont="1" applyFill="1" applyBorder="1" applyAlignment="1">
      <alignment horizontal="center" vertical="center" shrinkToFit="1"/>
    </xf>
    <xf numFmtId="49" fontId="3" fillId="3" borderId="7" xfId="0" applyNumberFormat="1" applyFont="1" applyFill="1" applyBorder="1" applyAlignment="1">
      <alignment horizontal="center" vertical="center" shrinkToFit="1"/>
    </xf>
    <xf numFmtId="49" fontId="1" fillId="3" borderId="3"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49" fontId="5" fillId="0" borderId="3" xfId="0" applyNumberFormat="1" applyFont="1" applyFill="1" applyBorder="1" applyAlignment="1">
      <alignment horizontal="center" vertical="center" shrinkToFit="1"/>
    </xf>
    <xf numFmtId="49" fontId="1" fillId="0" borderId="3"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wrapText="1" shrinkToFit="1"/>
    </xf>
    <xf numFmtId="4" fontId="5" fillId="0" borderId="3" xfId="0" applyNumberFormat="1" applyFont="1" applyFill="1" applyBorder="1" applyAlignment="1">
      <alignment horizontal="left" vertical="center" shrinkToFit="1"/>
    </xf>
    <xf numFmtId="0" fontId="5" fillId="0" borderId="3" xfId="0" applyNumberFormat="1" applyFont="1" applyFill="1" applyBorder="1" applyAlignment="1">
      <alignment horizontal="left" vertical="center" wrapText="1" shrinkToFit="1"/>
    </xf>
    <xf numFmtId="49" fontId="5" fillId="0" borderId="3" xfId="0" applyNumberFormat="1" applyFont="1" applyFill="1" applyBorder="1" applyAlignment="1">
      <alignment horizontal="left" vertical="center" wrapText="1" shrinkToFit="1"/>
    </xf>
    <xf numFmtId="49" fontId="5" fillId="2" borderId="3" xfId="0" applyNumberFormat="1" applyFont="1" applyFill="1" applyBorder="1" applyAlignment="1">
      <alignment horizontal="left" vertical="center" shrinkToFit="1"/>
    </xf>
    <xf numFmtId="177" fontId="5" fillId="2" borderId="3" xfId="0" applyNumberFormat="1" applyFont="1" applyFill="1" applyBorder="1" applyAlignment="1">
      <alignment horizontal="left" vertical="center" shrinkToFit="1"/>
    </xf>
    <xf numFmtId="49" fontId="5" fillId="3" borderId="3" xfId="0" applyNumberFormat="1" applyFont="1" applyFill="1" applyBorder="1" applyAlignment="1">
      <alignment horizontal="left" vertical="center" shrinkToFit="1"/>
    </xf>
    <xf numFmtId="49" fontId="5" fillId="3" borderId="3" xfId="0" applyNumberFormat="1" applyFont="1" applyFill="1" applyBorder="1" applyAlignment="1">
      <alignment horizontal="center" vertical="center" shrinkToFit="1"/>
    </xf>
    <xf numFmtId="4" fontId="5" fillId="2" borderId="3" xfId="0" applyNumberFormat="1" applyFont="1" applyFill="1" applyBorder="1" applyAlignment="1">
      <alignment horizontal="left" vertical="center" shrinkToFit="1"/>
    </xf>
    <xf numFmtId="49" fontId="6" fillId="2" borderId="3" xfId="0" applyNumberFormat="1" applyFont="1" applyFill="1" applyBorder="1" applyAlignment="1">
      <alignment horizontal="left" vertical="center" wrapText="1" shrinkToFit="1"/>
    </xf>
    <xf numFmtId="0" fontId="8" fillId="2" borderId="3" xfId="0" applyNumberFormat="1" applyFont="1" applyFill="1" applyBorder="1" applyAlignment="1">
      <alignment horizontal="left" vertical="center" wrapText="1" shrinkToFit="1"/>
    </xf>
    <xf numFmtId="49" fontId="8" fillId="2" borderId="3" xfId="0" applyNumberFormat="1" applyFont="1" applyFill="1" applyBorder="1" applyAlignment="1">
      <alignment horizontal="left" vertical="center" wrapText="1" shrinkToFit="1"/>
    </xf>
    <xf numFmtId="49" fontId="8" fillId="2" borderId="3" xfId="0" applyNumberFormat="1" applyFont="1" applyFill="1" applyBorder="1" applyAlignment="1">
      <alignment horizontal="left" vertical="center" shrinkToFit="1"/>
    </xf>
    <xf numFmtId="0" fontId="5" fillId="2" borderId="3" xfId="0" applyNumberFormat="1" applyFont="1" applyFill="1" applyBorder="1" applyAlignment="1">
      <alignment horizontal="left" vertical="center" wrapText="1" shrinkToFit="1"/>
    </xf>
    <xf numFmtId="49" fontId="5" fillId="2" borderId="3" xfId="0" applyNumberFormat="1" applyFont="1" applyFill="1" applyBorder="1" applyAlignment="1">
      <alignment horizontal="left" vertical="center" wrapText="1" shrinkToFit="1"/>
    </xf>
    <xf numFmtId="49" fontId="5" fillId="3" borderId="3" xfId="0" applyNumberFormat="1" applyFont="1" applyFill="1" applyBorder="1" applyAlignment="1">
      <alignment horizontal="center" vertical="center" wrapText="1" shrinkToFi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19"/>
  <sheetViews>
    <sheetView workbookViewId="0">
      <selection activeCell="H26" sqref="H26"/>
    </sheetView>
  </sheetViews>
  <sheetFormatPr defaultRowHeight="13.5"/>
  <cols>
    <col min="1" max="1" width="27.875" customWidth="1"/>
    <col min="2" max="2" width="20.875" customWidth="1"/>
    <col min="3" max="3" width="29.875" customWidth="1"/>
    <col min="4" max="4" width="19.375" customWidth="1"/>
  </cols>
  <sheetData>
    <row r="1" spans="1:5" ht="21.6" customHeight="1">
      <c r="A1" s="1" t="s">
        <v>0</v>
      </c>
      <c r="B1" s="1"/>
      <c r="C1" s="1"/>
      <c r="D1" s="1"/>
      <c r="E1" t="s">
        <v>1</v>
      </c>
    </row>
    <row r="2" spans="1:5" ht="28.5" customHeight="1">
      <c r="A2" s="92" t="s">
        <v>2</v>
      </c>
      <c r="B2" s="92"/>
      <c r="C2" s="92"/>
      <c r="D2" s="92"/>
    </row>
    <row r="3" spans="1:5" ht="21.6" customHeight="1">
      <c r="A3" s="2" t="s">
        <v>3</v>
      </c>
      <c r="B3" s="93"/>
      <c r="C3" s="93"/>
      <c r="D3" s="3" t="s">
        <v>4</v>
      </c>
    </row>
    <row r="4" spans="1:5" ht="21.6" customHeight="1">
      <c r="A4" s="94" t="s">
        <v>5</v>
      </c>
      <c r="B4" s="94"/>
      <c r="C4" s="94" t="s">
        <v>6</v>
      </c>
      <c r="D4" s="94"/>
    </row>
    <row r="5" spans="1:5" ht="21.6" customHeight="1">
      <c r="A5" s="4" t="s">
        <v>7</v>
      </c>
      <c r="B5" s="4" t="s">
        <v>8</v>
      </c>
      <c r="C5" s="4" t="s">
        <v>9</v>
      </c>
      <c r="D5" s="4" t="s">
        <v>8</v>
      </c>
    </row>
    <row r="6" spans="1:5" ht="36.4" customHeight="1">
      <c r="A6" s="5" t="s">
        <v>10</v>
      </c>
      <c r="B6" s="6">
        <f>SUM(表2!I7:'表2'!I12)</f>
        <v>2017.12</v>
      </c>
      <c r="C6" s="7" t="s">
        <v>11</v>
      </c>
      <c r="D6" s="6">
        <f>SUM(表3!H7:'表3'!H13)</f>
        <v>676.09999999999991</v>
      </c>
    </row>
    <row r="7" spans="1:5" ht="33.4" customHeight="1">
      <c r="A7" s="5" t="s">
        <v>12</v>
      </c>
      <c r="B7" s="6">
        <f>SUM(表2!J7:'表2'!J12)</f>
        <v>0</v>
      </c>
      <c r="C7" s="7" t="s">
        <v>13</v>
      </c>
      <c r="D7" s="6">
        <f>SUM(表3!I7:'表3'!I13)</f>
        <v>1392.18</v>
      </c>
    </row>
    <row r="8" spans="1:5" ht="21.6" customHeight="1">
      <c r="A8" s="5" t="s">
        <v>14</v>
      </c>
      <c r="B8" s="6">
        <f>SUM(表2!K7:'表2'!K12)</f>
        <v>0</v>
      </c>
      <c r="C8" s="7" t="s">
        <v>15</v>
      </c>
      <c r="D8" s="6">
        <f>SUM(表3!J7:'表3'!J13)</f>
        <v>0</v>
      </c>
    </row>
    <row r="9" spans="1:5" ht="21.6" customHeight="1">
      <c r="A9" s="7" t="s">
        <v>16</v>
      </c>
      <c r="B9" s="6">
        <f>SUM(表2!L7:'表2'!L12)</f>
        <v>0</v>
      </c>
      <c r="C9" s="7" t="s">
        <v>17</v>
      </c>
      <c r="D9" s="6">
        <f>SUM(表3!K7:'表3'!K13)</f>
        <v>0</v>
      </c>
    </row>
    <row r="10" spans="1:5" ht="21.6" customHeight="1">
      <c r="A10" s="7" t="s">
        <v>18</v>
      </c>
      <c r="B10" s="6">
        <f>SUM(表2!M7:'表2'!M12)</f>
        <v>0</v>
      </c>
      <c r="C10" s="7" t="s">
        <v>19</v>
      </c>
      <c r="D10" s="6">
        <f>SUM(表3!L7:'表3'!L13)</f>
        <v>0</v>
      </c>
    </row>
    <row r="11" spans="1:5" ht="21.6" customHeight="1">
      <c r="A11" s="7" t="s">
        <v>20</v>
      </c>
      <c r="B11" s="6">
        <f>SUM(表2!N7:'表2'!N12)</f>
        <v>0</v>
      </c>
      <c r="C11" s="7" t="s">
        <v>21</v>
      </c>
      <c r="D11" s="6">
        <f>SUM(表3!M7:'表3'!M13)</f>
        <v>0</v>
      </c>
    </row>
    <row r="12" spans="1:5" ht="21.6" customHeight="1">
      <c r="A12" s="7" t="s">
        <v>22</v>
      </c>
      <c r="B12" s="6">
        <f>SUM(表2!O7:'表2'!O12)</f>
        <v>0</v>
      </c>
      <c r="C12" s="8"/>
      <c r="D12" s="8"/>
    </row>
    <row r="13" spans="1:5" ht="21.6" customHeight="1">
      <c r="A13" s="8"/>
      <c r="B13" s="8"/>
      <c r="C13" s="8"/>
      <c r="D13" s="8"/>
    </row>
    <row r="14" spans="1:5" ht="21.6" customHeight="1">
      <c r="A14" s="8"/>
      <c r="B14" s="8"/>
      <c r="C14" s="8"/>
      <c r="D14" s="8"/>
    </row>
    <row r="15" spans="1:5" ht="21.6" customHeight="1">
      <c r="A15" s="8"/>
      <c r="B15" s="8"/>
      <c r="C15" s="8"/>
      <c r="D15" s="8"/>
    </row>
    <row r="16" spans="1:5" ht="21.6" customHeight="1">
      <c r="A16" s="4" t="s">
        <v>23</v>
      </c>
      <c r="B16" s="9">
        <f>SUM(B6:B12)</f>
        <v>2017.12</v>
      </c>
      <c r="C16" s="10" t="s">
        <v>24</v>
      </c>
      <c r="D16" s="9">
        <f>SUM(D6:D11)</f>
        <v>2068.2799999999997</v>
      </c>
    </row>
    <row r="17" spans="1:4" ht="21.6" customHeight="1">
      <c r="A17" s="7" t="s">
        <v>25</v>
      </c>
      <c r="B17" s="6">
        <f>SUM(表2!P7:'表2'!P12)</f>
        <v>0</v>
      </c>
      <c r="C17" s="7" t="s">
        <v>26</v>
      </c>
      <c r="D17" s="6">
        <f>SUM(表3!N7:'表3'!N13)</f>
        <v>0</v>
      </c>
    </row>
    <row r="18" spans="1:4" ht="21.6" customHeight="1">
      <c r="A18" s="7" t="s">
        <v>27</v>
      </c>
      <c r="B18" s="6">
        <f>SUM(表2!G7:'表2'!G12)</f>
        <v>51.17</v>
      </c>
      <c r="C18" s="8"/>
      <c r="D18" s="8"/>
    </row>
    <row r="19" spans="1:4" ht="21.6" customHeight="1">
      <c r="A19" s="4" t="s">
        <v>28</v>
      </c>
      <c r="B19" s="9">
        <f>SUM(B16:B18)</f>
        <v>2068.29</v>
      </c>
      <c r="C19" s="4" t="s">
        <v>29</v>
      </c>
      <c r="D19" s="9">
        <f>SUM(D16,D17)</f>
        <v>2068.2799999999997</v>
      </c>
    </row>
  </sheetData>
  <mergeCells count="4">
    <mergeCell ref="A2:D2"/>
    <mergeCell ref="B3:C3"/>
    <mergeCell ref="A4:B4"/>
    <mergeCell ref="C4:D4"/>
  </mergeCells>
  <phoneticPr fontId="9" type="noConversion"/>
  <printOptions horizontalCentered="1"/>
  <pageMargins left="0" right="0" top="0.19685039370078741" bottom="0.19685039370078741"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dimension ref="A1:I9"/>
  <sheetViews>
    <sheetView workbookViewId="0">
      <selection activeCell="A10" sqref="A10:XFD10"/>
    </sheetView>
  </sheetViews>
  <sheetFormatPr defaultRowHeight="13.5"/>
  <cols>
    <col min="1" max="4" width="6.875" customWidth="1"/>
    <col min="5" max="8" width="25.375" customWidth="1"/>
  </cols>
  <sheetData>
    <row r="1" spans="1:9" ht="21.6" customHeight="1">
      <c r="A1" s="11" t="s">
        <v>174</v>
      </c>
      <c r="B1" s="11"/>
      <c r="C1" s="11"/>
      <c r="D1" s="11"/>
      <c r="E1" s="11"/>
      <c r="F1" s="11"/>
      <c r="G1" s="11"/>
      <c r="H1" s="11"/>
      <c r="I1" t="s">
        <v>1</v>
      </c>
    </row>
    <row r="2" spans="1:9" ht="40.35" customHeight="1">
      <c r="A2" s="92" t="s">
        <v>175</v>
      </c>
      <c r="B2" s="92"/>
      <c r="C2" s="92"/>
      <c r="D2" s="92"/>
      <c r="E2" s="92"/>
      <c r="F2" s="92"/>
      <c r="G2" s="92"/>
      <c r="H2" s="92"/>
    </row>
    <row r="3" spans="1:9" ht="21.6" customHeight="1">
      <c r="A3" s="2"/>
      <c r="B3" s="2"/>
      <c r="C3" s="2"/>
      <c r="D3" s="2"/>
      <c r="E3" s="2"/>
      <c r="F3" s="2"/>
      <c r="G3" s="2"/>
      <c r="H3" s="3" t="s">
        <v>4</v>
      </c>
    </row>
    <row r="4" spans="1:9" ht="21.6" customHeight="1">
      <c r="A4" s="94" t="s">
        <v>32</v>
      </c>
      <c r="B4" s="108" t="s">
        <v>7</v>
      </c>
      <c r="C4" s="108"/>
      <c r="D4" s="108"/>
      <c r="E4" s="108"/>
      <c r="F4" s="109" t="s">
        <v>176</v>
      </c>
      <c r="G4" s="109"/>
      <c r="H4" s="109"/>
    </row>
    <row r="5" spans="1:9" ht="21.6" customHeight="1">
      <c r="A5" s="94"/>
      <c r="B5" s="110" t="s">
        <v>34</v>
      </c>
      <c r="C5" s="110"/>
      <c r="D5" s="110"/>
      <c r="E5" s="94" t="s">
        <v>35</v>
      </c>
      <c r="F5" s="94" t="s">
        <v>24</v>
      </c>
      <c r="G5" s="94" t="s">
        <v>57</v>
      </c>
      <c r="H5" s="94" t="s">
        <v>58</v>
      </c>
    </row>
    <row r="6" spans="1:9" ht="21.6" customHeight="1">
      <c r="A6" s="94"/>
      <c r="B6" s="4" t="s">
        <v>44</v>
      </c>
      <c r="C6" s="4" t="s">
        <v>45</v>
      </c>
      <c r="D6" s="4" t="s">
        <v>46</v>
      </c>
      <c r="E6" s="94"/>
      <c r="F6" s="94"/>
      <c r="G6" s="94"/>
      <c r="H6" s="94"/>
    </row>
    <row r="7" spans="1:9" ht="21.6" customHeight="1">
      <c r="A7" s="7"/>
      <c r="B7" s="7"/>
      <c r="C7" s="7"/>
      <c r="D7" s="7"/>
      <c r="E7" s="7"/>
      <c r="F7" s="10"/>
      <c r="G7" s="49"/>
      <c r="H7" s="49"/>
    </row>
    <row r="8" spans="1:9" ht="21.6" customHeight="1">
      <c r="A8" s="7"/>
      <c r="B8" s="7"/>
      <c r="C8" s="7"/>
      <c r="D8" s="7"/>
      <c r="E8" s="7"/>
      <c r="F8" s="10"/>
      <c r="G8" s="49"/>
      <c r="H8" s="49"/>
    </row>
    <row r="9" spans="1:9" ht="21.6" customHeight="1">
      <c r="A9" s="7"/>
      <c r="B9" s="7"/>
      <c r="C9" s="7"/>
      <c r="D9" s="7"/>
      <c r="E9" s="4" t="s">
        <v>53</v>
      </c>
      <c r="F9" s="10"/>
      <c r="G9" s="10"/>
      <c r="H9" s="10"/>
    </row>
  </sheetData>
  <mergeCells count="9">
    <mergeCell ref="A2:H2"/>
    <mergeCell ref="A4:A6"/>
    <mergeCell ref="B4:E4"/>
    <mergeCell ref="F4:H4"/>
    <mergeCell ref="B5:D5"/>
    <mergeCell ref="E5:E6"/>
    <mergeCell ref="F5:F6"/>
    <mergeCell ref="G5:G6"/>
    <mergeCell ref="H5:H6"/>
  </mergeCells>
  <phoneticPr fontId="9" type="noConversion"/>
  <printOptions horizontalCentered="1"/>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dimension ref="A1:H31"/>
  <sheetViews>
    <sheetView tabSelected="1" topLeftCell="A15" workbookViewId="0">
      <selection activeCell="D23" sqref="D23:E23"/>
    </sheetView>
  </sheetViews>
  <sheetFormatPr defaultRowHeight="13.5"/>
  <cols>
    <col min="1" max="1" width="13.375" style="69" customWidth="1"/>
    <col min="2" max="2" width="10.25" style="69" customWidth="1"/>
    <col min="3" max="3" width="14.625" style="69" customWidth="1"/>
    <col min="4" max="4" width="11.75" style="69" customWidth="1"/>
    <col min="5" max="5" width="7.625" style="69" customWidth="1"/>
    <col min="6" max="6" width="14.75" style="69" customWidth="1"/>
    <col min="7" max="7" width="21" style="69" customWidth="1"/>
    <col min="8" max="16384" width="9" style="69"/>
  </cols>
  <sheetData>
    <row r="1" spans="1:8" ht="21.6" customHeight="1">
      <c r="A1" s="67" t="s">
        <v>177</v>
      </c>
      <c r="B1" s="68"/>
      <c r="C1" s="68"/>
      <c r="D1" s="68"/>
      <c r="E1" s="68"/>
      <c r="F1" s="68"/>
      <c r="G1" s="68"/>
      <c r="H1" s="69" t="s">
        <v>1</v>
      </c>
    </row>
    <row r="2" spans="1:8" ht="50.1" customHeight="1">
      <c r="A2" s="111" t="s">
        <v>178</v>
      </c>
      <c r="B2" s="111"/>
      <c r="C2" s="111"/>
      <c r="D2" s="111"/>
      <c r="E2" s="111"/>
      <c r="F2" s="111"/>
      <c r="G2" s="111"/>
    </row>
    <row r="3" spans="1:8" ht="21.6" customHeight="1">
      <c r="A3" s="70"/>
      <c r="B3" s="70"/>
      <c r="C3" s="70"/>
      <c r="D3" s="70"/>
      <c r="E3" s="71"/>
      <c r="F3" s="71"/>
      <c r="G3" s="72" t="s">
        <v>4</v>
      </c>
    </row>
    <row r="4" spans="1:8" ht="21.6" customHeight="1">
      <c r="A4" s="73" t="s">
        <v>137</v>
      </c>
      <c r="B4" s="74">
        <v>901615001</v>
      </c>
      <c r="C4" s="75"/>
      <c r="D4" s="75"/>
      <c r="E4" s="75"/>
      <c r="F4" s="75"/>
      <c r="G4" s="76"/>
    </row>
    <row r="5" spans="1:8" ht="0.95" customHeight="1">
      <c r="A5" s="77"/>
      <c r="B5" s="78"/>
      <c r="C5" s="75"/>
      <c r="D5" s="75"/>
      <c r="E5" s="75"/>
      <c r="F5" s="78"/>
      <c r="G5" s="79"/>
    </row>
    <row r="6" spans="1:8" ht="21.6" customHeight="1">
      <c r="A6" s="112" t="s">
        <v>179</v>
      </c>
      <c r="B6" s="112"/>
      <c r="C6" s="113" t="s">
        <v>66</v>
      </c>
      <c r="D6" s="113"/>
      <c r="E6" s="113"/>
      <c r="F6" s="80" t="s">
        <v>180</v>
      </c>
      <c r="G6" s="81" t="s">
        <v>181</v>
      </c>
    </row>
    <row r="7" spans="1:8" ht="21.6" customHeight="1">
      <c r="A7" s="114" t="s">
        <v>182</v>
      </c>
      <c r="B7" s="80" t="s">
        <v>183</v>
      </c>
      <c r="C7" s="115">
        <v>2017.12</v>
      </c>
      <c r="D7" s="115"/>
      <c r="E7" s="115"/>
      <c r="F7" s="115"/>
      <c r="G7" s="115"/>
    </row>
    <row r="8" spans="1:8" ht="21.6" customHeight="1">
      <c r="A8" s="114"/>
      <c r="B8" s="80" t="s">
        <v>57</v>
      </c>
      <c r="C8" s="115">
        <v>666.57</v>
      </c>
      <c r="D8" s="115"/>
      <c r="E8" s="115"/>
      <c r="F8" s="115"/>
      <c r="G8" s="115"/>
    </row>
    <row r="9" spans="1:8" ht="21.6" customHeight="1">
      <c r="A9" s="114"/>
      <c r="B9" s="80" t="s">
        <v>58</v>
      </c>
      <c r="C9" s="115">
        <v>1350.55</v>
      </c>
      <c r="D9" s="115"/>
      <c r="E9" s="115"/>
      <c r="F9" s="115"/>
      <c r="G9" s="115"/>
    </row>
    <row r="10" spans="1:8" ht="21.6" customHeight="1">
      <c r="A10" s="114"/>
      <c r="B10" s="80" t="s">
        <v>184</v>
      </c>
      <c r="C10" s="115">
        <v>0</v>
      </c>
      <c r="D10" s="115"/>
      <c r="E10" s="115"/>
      <c r="F10" s="115"/>
      <c r="G10" s="115"/>
    </row>
    <row r="11" spans="1:8" ht="239.25" customHeight="1">
      <c r="A11" s="112" t="s">
        <v>185</v>
      </c>
      <c r="B11" s="112"/>
      <c r="C11" s="116" t="s">
        <v>186</v>
      </c>
      <c r="D11" s="116"/>
      <c r="E11" s="116"/>
      <c r="F11" s="116"/>
      <c r="G11" s="116"/>
    </row>
    <row r="12" spans="1:8" ht="73.5" customHeight="1">
      <c r="A12" s="112" t="s">
        <v>187</v>
      </c>
      <c r="B12" s="112"/>
      <c r="C12" s="116" t="s">
        <v>188</v>
      </c>
      <c r="D12" s="116"/>
      <c r="E12" s="116"/>
      <c r="F12" s="116"/>
      <c r="G12" s="116"/>
    </row>
    <row r="13" spans="1:8" ht="300" customHeight="1">
      <c r="A13" s="112" t="s">
        <v>189</v>
      </c>
      <c r="B13" s="112"/>
      <c r="C13" s="116" t="s">
        <v>190</v>
      </c>
      <c r="D13" s="116"/>
      <c r="E13" s="116"/>
      <c r="F13" s="116"/>
      <c r="G13" s="116"/>
    </row>
    <row r="14" spans="1:8" ht="98.1" customHeight="1">
      <c r="A14" s="112" t="s">
        <v>191</v>
      </c>
      <c r="B14" s="112"/>
      <c r="C14" s="117" t="s">
        <v>192</v>
      </c>
      <c r="D14" s="117"/>
      <c r="E14" s="117"/>
      <c r="F14" s="117"/>
      <c r="G14" s="117"/>
    </row>
    <row r="15" spans="1:8" ht="43.15" customHeight="1">
      <c r="A15" s="112" t="s">
        <v>193</v>
      </c>
      <c r="B15" s="112"/>
      <c r="C15" s="112"/>
      <c r="D15" s="112"/>
      <c r="E15" s="112"/>
      <c r="F15" s="112"/>
      <c r="G15" s="112"/>
    </row>
    <row r="16" spans="1:8" ht="36.4" customHeight="1">
      <c r="A16" s="80" t="s">
        <v>194</v>
      </c>
      <c r="B16" s="80" t="s">
        <v>195</v>
      </c>
      <c r="C16" s="80" t="s">
        <v>196</v>
      </c>
      <c r="D16" s="112" t="s">
        <v>197</v>
      </c>
      <c r="E16" s="112"/>
      <c r="F16" s="80" t="s">
        <v>198</v>
      </c>
      <c r="G16" s="80" t="s">
        <v>199</v>
      </c>
    </row>
    <row r="17" spans="1:7" ht="83.25" customHeight="1">
      <c r="A17" s="82"/>
      <c r="B17" s="83" t="s">
        <v>200</v>
      </c>
      <c r="C17" s="83" t="s">
        <v>201</v>
      </c>
      <c r="D17" s="117" t="s">
        <v>202</v>
      </c>
      <c r="E17" s="117"/>
      <c r="F17" s="83" t="s">
        <v>203</v>
      </c>
      <c r="G17" s="83" t="s">
        <v>204</v>
      </c>
    </row>
    <row r="18" spans="1:7" ht="57.75" customHeight="1">
      <c r="A18" s="82"/>
      <c r="B18" s="83" t="s">
        <v>200</v>
      </c>
      <c r="C18" s="83" t="s">
        <v>201</v>
      </c>
      <c r="D18" s="117" t="s">
        <v>205</v>
      </c>
      <c r="E18" s="117"/>
      <c r="F18" s="83" t="s">
        <v>206</v>
      </c>
      <c r="G18" s="83" t="s">
        <v>207</v>
      </c>
    </row>
    <row r="19" spans="1:7" ht="32.450000000000003" customHeight="1">
      <c r="A19" s="82"/>
      <c r="B19" s="83" t="s">
        <v>200</v>
      </c>
      <c r="C19" s="83" t="s">
        <v>201</v>
      </c>
      <c r="D19" s="117" t="s">
        <v>208</v>
      </c>
      <c r="E19" s="117"/>
      <c r="F19" s="83" t="s">
        <v>209</v>
      </c>
      <c r="G19" s="83" t="s">
        <v>210</v>
      </c>
    </row>
    <row r="20" spans="1:7" ht="102" customHeight="1">
      <c r="A20" s="82"/>
      <c r="B20" s="83" t="s">
        <v>200</v>
      </c>
      <c r="C20" s="83" t="s">
        <v>211</v>
      </c>
      <c r="D20" s="117" t="s">
        <v>212</v>
      </c>
      <c r="E20" s="117"/>
      <c r="F20" s="83" t="s">
        <v>213</v>
      </c>
      <c r="G20" s="83" t="s">
        <v>214</v>
      </c>
    </row>
    <row r="21" spans="1:7" ht="87" customHeight="1">
      <c r="A21" s="82"/>
      <c r="B21" s="83" t="s">
        <v>200</v>
      </c>
      <c r="C21" s="83" t="s">
        <v>215</v>
      </c>
      <c r="D21" s="117" t="s">
        <v>216</v>
      </c>
      <c r="E21" s="117"/>
      <c r="F21" s="84">
        <v>1</v>
      </c>
      <c r="G21" s="83" t="s">
        <v>217</v>
      </c>
    </row>
    <row r="22" spans="1:7" ht="32.450000000000003" customHeight="1">
      <c r="A22" s="82"/>
      <c r="B22" s="83" t="s">
        <v>200</v>
      </c>
      <c r="C22" s="83" t="s">
        <v>218</v>
      </c>
      <c r="D22" s="117" t="s">
        <v>219</v>
      </c>
      <c r="E22" s="117"/>
      <c r="F22" s="85">
        <v>0.95</v>
      </c>
      <c r="G22" s="83" t="s">
        <v>220</v>
      </c>
    </row>
    <row r="23" spans="1:7" ht="135.75" customHeight="1">
      <c r="A23" s="82"/>
      <c r="B23" s="83" t="s">
        <v>221</v>
      </c>
      <c r="C23" s="83" t="s">
        <v>222</v>
      </c>
      <c r="D23" s="117" t="s">
        <v>312</v>
      </c>
      <c r="E23" s="117"/>
      <c r="F23" s="83" t="s">
        <v>223</v>
      </c>
      <c r="G23" s="91" t="s">
        <v>311</v>
      </c>
    </row>
    <row r="24" spans="1:7" ht="93.75" customHeight="1">
      <c r="A24" s="82"/>
      <c r="B24" s="83" t="s">
        <v>221</v>
      </c>
      <c r="C24" s="83" t="s">
        <v>224</v>
      </c>
      <c r="D24" s="117" t="s">
        <v>225</v>
      </c>
      <c r="E24" s="117"/>
      <c r="F24" s="83" t="s">
        <v>226</v>
      </c>
      <c r="G24" s="83" t="s">
        <v>226</v>
      </c>
    </row>
    <row r="25" spans="1:7" ht="32.450000000000003" customHeight="1">
      <c r="A25" s="82"/>
      <c r="B25" s="83" t="s">
        <v>221</v>
      </c>
      <c r="C25" s="83" t="s">
        <v>227</v>
      </c>
      <c r="D25" s="117" t="s">
        <v>228</v>
      </c>
      <c r="E25" s="117"/>
      <c r="F25" s="83" t="s">
        <v>228</v>
      </c>
      <c r="G25" s="83" t="s">
        <v>229</v>
      </c>
    </row>
    <row r="26" spans="1:7" ht="78" customHeight="1">
      <c r="A26" s="82"/>
      <c r="B26" s="83" t="s">
        <v>221</v>
      </c>
      <c r="C26" s="83" t="s">
        <v>230</v>
      </c>
      <c r="D26" s="117" t="s">
        <v>231</v>
      </c>
      <c r="E26" s="117"/>
      <c r="F26" s="83" t="s">
        <v>231</v>
      </c>
      <c r="G26" s="83" t="s">
        <v>232</v>
      </c>
    </row>
    <row r="27" spans="1:7" ht="76.5" customHeight="1">
      <c r="A27" s="82"/>
      <c r="B27" s="83" t="s">
        <v>233</v>
      </c>
      <c r="C27" s="83" t="s">
        <v>234</v>
      </c>
      <c r="D27" s="117" t="s">
        <v>235</v>
      </c>
      <c r="E27" s="117"/>
      <c r="F27" s="83" t="s">
        <v>235</v>
      </c>
      <c r="G27" s="83" t="s">
        <v>236</v>
      </c>
    </row>
    <row r="28" spans="1:7" ht="21.6" customHeight="1">
      <c r="A28" s="86"/>
      <c r="B28" s="86"/>
      <c r="C28" s="86"/>
      <c r="D28" s="86"/>
      <c r="E28" s="86"/>
      <c r="F28" s="86"/>
      <c r="G28" s="86"/>
    </row>
    <row r="29" spans="1:7" ht="21.6" customHeight="1">
      <c r="A29" s="86"/>
      <c r="B29" s="86"/>
      <c r="C29" s="86"/>
      <c r="D29" s="86"/>
      <c r="E29" s="86"/>
      <c r="F29" s="86"/>
      <c r="G29" s="86"/>
    </row>
    <row r="30" spans="1:7" ht="21.6" customHeight="1">
      <c r="A30" s="86"/>
      <c r="B30" s="86"/>
      <c r="C30" s="86"/>
      <c r="D30" s="86"/>
      <c r="E30" s="86"/>
      <c r="F30" s="86"/>
      <c r="G30" s="86"/>
    </row>
    <row r="31" spans="1:7" ht="21.6" customHeight="1">
      <c r="A31" s="86"/>
      <c r="B31" s="86"/>
      <c r="C31" s="86"/>
      <c r="D31" s="86"/>
      <c r="E31" s="86"/>
      <c r="F31" s="86"/>
      <c r="G31" s="86"/>
    </row>
  </sheetData>
  <mergeCells count="29">
    <mergeCell ref="D23:E23"/>
    <mergeCell ref="D24:E24"/>
    <mergeCell ref="D25:E25"/>
    <mergeCell ref="D26:E26"/>
    <mergeCell ref="D27:E27"/>
    <mergeCell ref="D18:E18"/>
    <mergeCell ref="D19:E19"/>
    <mergeCell ref="D20:E20"/>
    <mergeCell ref="D21:E21"/>
    <mergeCell ref="D22:E22"/>
    <mergeCell ref="A14:B14"/>
    <mergeCell ref="C14:G14"/>
    <mergeCell ref="A15:G15"/>
    <mergeCell ref="D16:E16"/>
    <mergeCell ref="D17:E17"/>
    <mergeCell ref="A11:B11"/>
    <mergeCell ref="C11:G11"/>
    <mergeCell ref="A12:B12"/>
    <mergeCell ref="C12:G12"/>
    <mergeCell ref="A13:B13"/>
    <mergeCell ref="C13:G13"/>
    <mergeCell ref="A2:G2"/>
    <mergeCell ref="A6:B6"/>
    <mergeCell ref="C6:E6"/>
    <mergeCell ref="A7:A10"/>
    <mergeCell ref="C7:G7"/>
    <mergeCell ref="C8:G8"/>
    <mergeCell ref="C9:G9"/>
    <mergeCell ref="C10:G10"/>
  </mergeCells>
  <phoneticPr fontId="9" type="noConversion"/>
  <printOptions horizontalCentered="1"/>
  <pageMargins left="0.19685039370078741" right="0.19685039370078741" top="0.19685039370078741" bottom="0.19685039370078741"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dimension ref="A1:H38"/>
  <sheetViews>
    <sheetView topLeftCell="A23" workbookViewId="0">
      <selection activeCell="A39" sqref="A39:XFD39"/>
    </sheetView>
  </sheetViews>
  <sheetFormatPr defaultRowHeight="13.5"/>
  <cols>
    <col min="1" max="1" width="9" customWidth="1"/>
    <col min="2" max="2" width="11.75" customWidth="1"/>
    <col min="3" max="3" width="12.375" customWidth="1"/>
    <col min="4" max="4" width="13.5" customWidth="1"/>
    <col min="5" max="5" width="9.125" customWidth="1"/>
    <col min="6" max="6" width="19.75" customWidth="1"/>
    <col min="7" max="7" width="21.125" customWidth="1"/>
  </cols>
  <sheetData>
    <row r="1" spans="1:8" ht="21.6" customHeight="1">
      <c r="A1" s="50" t="s">
        <v>237</v>
      </c>
      <c r="B1" s="34"/>
      <c r="C1" s="34"/>
      <c r="D1" s="34"/>
      <c r="E1" s="34"/>
      <c r="F1" s="34"/>
      <c r="G1" s="34"/>
      <c r="H1" t="s">
        <v>1</v>
      </c>
    </row>
    <row r="2" spans="1:8" ht="36.4" customHeight="1">
      <c r="A2" s="106" t="s">
        <v>238</v>
      </c>
      <c r="B2" s="106"/>
      <c r="C2" s="106"/>
      <c r="D2" s="106"/>
      <c r="E2" s="106"/>
      <c r="F2" s="106"/>
      <c r="G2" s="106"/>
    </row>
    <row r="3" spans="1:8" ht="21.6" customHeight="1">
      <c r="A3" s="38"/>
      <c r="B3" s="38"/>
      <c r="C3" s="38"/>
      <c r="D3" s="38"/>
      <c r="E3" s="38"/>
      <c r="F3" s="38"/>
      <c r="G3" s="53" t="s">
        <v>4</v>
      </c>
    </row>
    <row r="4" spans="1:8" ht="21.6" customHeight="1">
      <c r="A4" s="41" t="s">
        <v>239</v>
      </c>
      <c r="B4" s="118" t="s">
        <v>240</v>
      </c>
      <c r="C4" s="118"/>
      <c r="D4" s="118"/>
      <c r="E4" s="118"/>
      <c r="F4" s="118"/>
      <c r="G4" s="118"/>
    </row>
    <row r="5" spans="1:8" ht="21.6" customHeight="1">
      <c r="A5" s="41" t="s">
        <v>241</v>
      </c>
      <c r="B5" s="119">
        <v>901615001</v>
      </c>
      <c r="C5" s="119"/>
      <c r="D5" s="119"/>
      <c r="E5" s="46" t="s">
        <v>242</v>
      </c>
      <c r="F5" s="118" t="s">
        <v>66</v>
      </c>
      <c r="G5" s="118"/>
    </row>
    <row r="6" spans="1:8" ht="21.6" customHeight="1">
      <c r="A6" s="120" t="s">
        <v>243</v>
      </c>
      <c r="B6" s="120"/>
      <c r="C6" s="121" t="s">
        <v>244</v>
      </c>
      <c r="D6" s="121"/>
      <c r="E6" s="121"/>
      <c r="F6" s="121"/>
      <c r="G6" s="121"/>
    </row>
    <row r="7" spans="1:8" ht="21.6" customHeight="1">
      <c r="A7" s="120" t="s">
        <v>245</v>
      </c>
      <c r="B7" s="120"/>
      <c r="C7" s="122">
        <v>40</v>
      </c>
      <c r="D7" s="122"/>
      <c r="E7" s="122"/>
      <c r="F7" s="122"/>
      <c r="G7" s="122"/>
    </row>
    <row r="8" spans="1:8" ht="21.6" customHeight="1">
      <c r="A8" s="120" t="s">
        <v>246</v>
      </c>
      <c r="B8" s="120"/>
      <c r="C8" s="122">
        <v>40</v>
      </c>
      <c r="D8" s="122"/>
      <c r="E8" s="122"/>
      <c r="F8" s="122"/>
      <c r="G8" s="122"/>
    </row>
    <row r="9" spans="1:8" ht="21.6" customHeight="1">
      <c r="A9" s="120" t="s">
        <v>247</v>
      </c>
      <c r="B9" s="120"/>
      <c r="C9" s="122">
        <v>40</v>
      </c>
      <c r="D9" s="122"/>
      <c r="E9" s="122"/>
      <c r="F9" s="122"/>
      <c r="G9" s="122"/>
    </row>
    <row r="10" spans="1:8" ht="27.6" customHeight="1">
      <c r="A10" s="120" t="s">
        <v>248</v>
      </c>
      <c r="B10" s="120"/>
      <c r="C10" s="122"/>
      <c r="D10" s="122"/>
      <c r="E10" s="122"/>
      <c r="F10" s="122"/>
      <c r="G10" s="122"/>
    </row>
    <row r="11" spans="1:8" ht="45.75" customHeight="1">
      <c r="A11" s="121" t="s">
        <v>249</v>
      </c>
      <c r="B11" s="46" t="s">
        <v>250</v>
      </c>
      <c r="C11" s="46" t="s">
        <v>251</v>
      </c>
      <c r="D11" s="123" t="s">
        <v>252</v>
      </c>
      <c r="E11" s="123"/>
      <c r="F11" s="123"/>
      <c r="G11" s="123"/>
    </row>
    <row r="12" spans="1:8" ht="52.5" customHeight="1">
      <c r="A12" s="121"/>
      <c r="B12" s="46" t="s">
        <v>253</v>
      </c>
      <c r="C12" s="124" t="s">
        <v>254</v>
      </c>
      <c r="D12" s="124"/>
      <c r="E12" s="124"/>
      <c r="F12" s="124"/>
      <c r="G12" s="124"/>
    </row>
    <row r="13" spans="1:8" ht="59.25" customHeight="1">
      <c r="A13" s="121"/>
      <c r="B13" s="46" t="s">
        <v>255</v>
      </c>
      <c r="C13" s="124" t="s">
        <v>256</v>
      </c>
      <c r="D13" s="124"/>
      <c r="E13" s="124"/>
      <c r="F13" s="124"/>
      <c r="G13" s="124"/>
    </row>
    <row r="14" spans="1:8" ht="21.6" customHeight="1">
      <c r="A14" s="120" t="s">
        <v>194</v>
      </c>
      <c r="B14" s="46" t="s">
        <v>195</v>
      </c>
      <c r="C14" s="46" t="s">
        <v>196</v>
      </c>
      <c r="D14" s="121" t="s">
        <v>197</v>
      </c>
      <c r="E14" s="121"/>
      <c r="F14" s="46" t="s">
        <v>198</v>
      </c>
      <c r="G14" s="46" t="s">
        <v>199</v>
      </c>
    </row>
    <row r="15" spans="1:8" ht="37.5" customHeight="1">
      <c r="A15" s="120"/>
      <c r="B15" s="120" t="s">
        <v>257</v>
      </c>
      <c r="C15" s="120" t="s">
        <v>201</v>
      </c>
      <c r="D15" s="125" t="s">
        <v>258</v>
      </c>
      <c r="E15" s="125"/>
      <c r="F15" s="87" t="s">
        <v>259</v>
      </c>
      <c r="G15" s="88" t="s">
        <v>260</v>
      </c>
    </row>
    <row r="16" spans="1:8" ht="21.6" customHeight="1">
      <c r="A16" s="120"/>
      <c r="B16" s="120"/>
      <c r="C16" s="120"/>
      <c r="D16" s="125"/>
      <c r="E16" s="125"/>
      <c r="F16" s="87"/>
      <c r="G16" s="88"/>
    </row>
    <row r="17" spans="1:7" ht="21.6" customHeight="1">
      <c r="A17" s="120"/>
      <c r="B17" s="120"/>
      <c r="C17" s="120"/>
      <c r="D17" s="125"/>
      <c r="E17" s="125"/>
      <c r="F17" s="87"/>
      <c r="G17" s="88"/>
    </row>
    <row r="18" spans="1:7" ht="21.6" customHeight="1">
      <c r="A18" s="120"/>
      <c r="B18" s="120"/>
      <c r="C18" s="120"/>
      <c r="D18" s="126"/>
      <c r="E18" s="126"/>
      <c r="F18" s="89"/>
      <c r="G18" s="90"/>
    </row>
    <row r="19" spans="1:7" ht="21.6" customHeight="1">
      <c r="A19" s="120"/>
      <c r="B19" s="120"/>
      <c r="C19" s="120"/>
      <c r="D19" s="125"/>
      <c r="E19" s="125"/>
      <c r="F19" s="87"/>
      <c r="G19" s="88"/>
    </row>
    <row r="20" spans="1:7" ht="27.75" customHeight="1">
      <c r="A20" s="120"/>
      <c r="B20" s="120"/>
      <c r="C20" s="120" t="s">
        <v>211</v>
      </c>
      <c r="D20" s="125" t="s">
        <v>261</v>
      </c>
      <c r="E20" s="125"/>
      <c r="F20" s="87" t="s">
        <v>262</v>
      </c>
      <c r="G20" s="88" t="s">
        <v>263</v>
      </c>
    </row>
    <row r="21" spans="1:7" ht="21.6" customHeight="1">
      <c r="A21" s="120"/>
      <c r="B21" s="120"/>
      <c r="C21" s="120"/>
      <c r="D21" s="125"/>
      <c r="E21" s="125"/>
      <c r="F21" s="87"/>
      <c r="G21" s="88"/>
    </row>
    <row r="22" spans="1:7" ht="21.6" customHeight="1">
      <c r="A22" s="120"/>
      <c r="B22" s="120"/>
      <c r="C22" s="120"/>
      <c r="D22" s="125"/>
      <c r="E22" s="125"/>
      <c r="F22" s="87"/>
      <c r="G22" s="88"/>
    </row>
    <row r="23" spans="1:7" ht="23.25" customHeight="1">
      <c r="A23" s="120"/>
      <c r="B23" s="120"/>
      <c r="C23" s="120" t="s">
        <v>215</v>
      </c>
      <c r="D23" s="125" t="s">
        <v>264</v>
      </c>
      <c r="E23" s="125"/>
      <c r="F23" s="87" t="s">
        <v>265</v>
      </c>
      <c r="G23" s="88" t="s">
        <v>266</v>
      </c>
    </row>
    <row r="24" spans="1:7" ht="21.6" customHeight="1">
      <c r="A24" s="120"/>
      <c r="B24" s="120"/>
      <c r="C24" s="120"/>
      <c r="D24" s="125"/>
      <c r="E24" s="125"/>
      <c r="F24" s="87"/>
      <c r="G24" s="88"/>
    </row>
    <row r="25" spans="1:7" ht="21.6" customHeight="1">
      <c r="A25" s="120"/>
      <c r="B25" s="120"/>
      <c r="C25" s="120"/>
      <c r="D25" s="125"/>
      <c r="E25" s="125"/>
      <c r="F25" s="87"/>
      <c r="G25" s="88"/>
    </row>
    <row r="26" spans="1:7" ht="21.6" customHeight="1">
      <c r="A26" s="120"/>
      <c r="B26" s="120"/>
      <c r="C26" s="120" t="s">
        <v>218</v>
      </c>
      <c r="D26" s="125"/>
      <c r="E26" s="125"/>
      <c r="F26" s="87"/>
      <c r="G26" s="88"/>
    </row>
    <row r="27" spans="1:7" ht="21.6" customHeight="1">
      <c r="A27" s="120"/>
      <c r="B27" s="120"/>
      <c r="C27" s="120"/>
      <c r="D27" s="125"/>
      <c r="E27" s="125"/>
      <c r="F27" s="87"/>
      <c r="G27" s="88"/>
    </row>
    <row r="28" spans="1:7" ht="21.6" customHeight="1">
      <c r="A28" s="120"/>
      <c r="B28" s="120"/>
      <c r="C28" s="120"/>
      <c r="D28" s="125"/>
      <c r="E28" s="125"/>
      <c r="F28" s="87"/>
      <c r="G28" s="88"/>
    </row>
    <row r="29" spans="1:7" ht="21.6" customHeight="1">
      <c r="A29" s="120"/>
      <c r="B29" s="120"/>
      <c r="C29" s="120" t="s">
        <v>184</v>
      </c>
      <c r="D29" s="125"/>
      <c r="E29" s="125"/>
      <c r="F29" s="87"/>
      <c r="G29" s="88"/>
    </row>
    <row r="30" spans="1:7" ht="21.6" customHeight="1">
      <c r="A30" s="120"/>
      <c r="B30" s="120"/>
      <c r="C30" s="120"/>
      <c r="D30" s="125"/>
      <c r="E30" s="125"/>
      <c r="F30" s="87"/>
      <c r="G30" s="88"/>
    </row>
    <row r="31" spans="1:7" ht="21.6" customHeight="1">
      <c r="A31" s="120"/>
      <c r="B31" s="120"/>
      <c r="C31" s="120"/>
      <c r="D31" s="125"/>
      <c r="E31" s="125"/>
      <c r="F31" s="87"/>
      <c r="G31" s="88"/>
    </row>
    <row r="32" spans="1:7" ht="21.6" customHeight="1">
      <c r="A32" s="120"/>
      <c r="B32" s="120" t="s">
        <v>267</v>
      </c>
      <c r="C32" s="41" t="s">
        <v>227</v>
      </c>
      <c r="D32" s="125"/>
      <c r="E32" s="125"/>
      <c r="F32" s="87"/>
      <c r="G32" s="88"/>
    </row>
    <row r="33" spans="1:7" ht="31.5" customHeight="1">
      <c r="A33" s="120"/>
      <c r="B33" s="120"/>
      <c r="C33" s="41" t="s">
        <v>222</v>
      </c>
      <c r="D33" s="125" t="s">
        <v>268</v>
      </c>
      <c r="E33" s="125"/>
      <c r="F33" s="87" t="s">
        <v>269</v>
      </c>
      <c r="G33" s="88" t="s">
        <v>229</v>
      </c>
    </row>
    <row r="34" spans="1:7" ht="21.6" customHeight="1">
      <c r="A34" s="120"/>
      <c r="B34" s="120"/>
      <c r="C34" s="41" t="s">
        <v>230</v>
      </c>
      <c r="D34" s="125"/>
      <c r="E34" s="125"/>
      <c r="F34" s="87"/>
      <c r="G34" s="88"/>
    </row>
    <row r="35" spans="1:7" ht="27.75" customHeight="1">
      <c r="A35" s="120"/>
      <c r="B35" s="120"/>
      <c r="C35" s="41" t="s">
        <v>224</v>
      </c>
      <c r="D35" s="125" t="s">
        <v>270</v>
      </c>
      <c r="E35" s="125"/>
      <c r="F35" s="87" t="s">
        <v>271</v>
      </c>
      <c r="G35" s="88" t="s">
        <v>272</v>
      </c>
    </row>
    <row r="36" spans="1:7" ht="21.6" customHeight="1">
      <c r="A36" s="120"/>
      <c r="B36" s="120"/>
      <c r="C36" s="41" t="s">
        <v>184</v>
      </c>
      <c r="D36" s="125"/>
      <c r="E36" s="125"/>
      <c r="F36" s="87"/>
      <c r="G36" s="88"/>
    </row>
    <row r="37" spans="1:7" ht="33" customHeight="1">
      <c r="A37" s="120"/>
      <c r="B37" s="120" t="s">
        <v>233</v>
      </c>
      <c r="C37" s="41" t="s">
        <v>234</v>
      </c>
      <c r="D37" s="125" t="s">
        <v>273</v>
      </c>
      <c r="E37" s="125"/>
      <c r="F37" s="87" t="s">
        <v>274</v>
      </c>
      <c r="G37" s="88" t="s">
        <v>275</v>
      </c>
    </row>
    <row r="38" spans="1:7" ht="21.6" customHeight="1">
      <c r="A38" s="120"/>
      <c r="B38" s="120"/>
      <c r="C38" s="41" t="s">
        <v>184</v>
      </c>
      <c r="D38" s="125"/>
      <c r="E38" s="125"/>
      <c r="F38" s="87"/>
      <c r="G38" s="88"/>
    </row>
  </sheetData>
  <mergeCells count="52">
    <mergeCell ref="A14:A38"/>
    <mergeCell ref="D14:E14"/>
    <mergeCell ref="D26:E26"/>
    <mergeCell ref="D27:E27"/>
    <mergeCell ref="D28:E28"/>
    <mergeCell ref="B37:B38"/>
    <mergeCell ref="D37:E37"/>
    <mergeCell ref="D38:E38"/>
    <mergeCell ref="C29:C31"/>
    <mergeCell ref="D29:E29"/>
    <mergeCell ref="D30:E30"/>
    <mergeCell ref="D31:E31"/>
    <mergeCell ref="B32:B36"/>
    <mergeCell ref="D32:E32"/>
    <mergeCell ref="D33:E33"/>
    <mergeCell ref="D34:E34"/>
    <mergeCell ref="D35:E35"/>
    <mergeCell ref="D36:E36"/>
    <mergeCell ref="B15:B31"/>
    <mergeCell ref="C15:C19"/>
    <mergeCell ref="D15:E15"/>
    <mergeCell ref="D16:E16"/>
    <mergeCell ref="D17:E17"/>
    <mergeCell ref="D18:E18"/>
    <mergeCell ref="D19:E19"/>
    <mergeCell ref="C20:C22"/>
    <mergeCell ref="D20:E20"/>
    <mergeCell ref="D21:E21"/>
    <mergeCell ref="D22:E22"/>
    <mergeCell ref="C23:C25"/>
    <mergeCell ref="D23:E23"/>
    <mergeCell ref="D24:E24"/>
    <mergeCell ref="D25:E25"/>
    <mergeCell ref="C26:C28"/>
    <mergeCell ref="A10:B10"/>
    <mergeCell ref="C10:G10"/>
    <mergeCell ref="A11:A13"/>
    <mergeCell ref="D11:G11"/>
    <mergeCell ref="C12:G12"/>
    <mergeCell ref="C13:G13"/>
    <mergeCell ref="A7:B7"/>
    <mergeCell ref="C7:G7"/>
    <mergeCell ref="A8:B8"/>
    <mergeCell ref="C8:G8"/>
    <mergeCell ref="A9:B9"/>
    <mergeCell ref="C9:G9"/>
    <mergeCell ref="A2:G2"/>
    <mergeCell ref="B4:G4"/>
    <mergeCell ref="B5:D5"/>
    <mergeCell ref="F5:G5"/>
    <mergeCell ref="A6:B6"/>
    <mergeCell ref="C6:G6"/>
  </mergeCells>
  <phoneticPr fontId="9" type="noConversion"/>
  <printOptions horizontalCentered="1"/>
  <pageMargins left="0" right="0" top="0.19685039370078741" bottom="0.19685039370078741"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H38"/>
  <sheetViews>
    <sheetView topLeftCell="A28" workbookViewId="0">
      <selection activeCell="L36" sqref="L36"/>
    </sheetView>
  </sheetViews>
  <sheetFormatPr defaultRowHeight="13.5"/>
  <cols>
    <col min="1" max="1" width="15.75" customWidth="1"/>
    <col min="2" max="2" width="18.5" customWidth="1"/>
    <col min="3" max="3" width="19.375" customWidth="1"/>
    <col min="4" max="5" width="11.75" customWidth="1"/>
    <col min="6" max="6" width="18.5" customWidth="1"/>
    <col min="7" max="7" width="15.875" customWidth="1"/>
  </cols>
  <sheetData>
    <row r="1" spans="1:8" ht="21.6" customHeight="1">
      <c r="A1" s="50" t="s">
        <v>276</v>
      </c>
      <c r="B1" s="34"/>
      <c r="C1" s="34"/>
      <c r="D1" s="34"/>
      <c r="E1" s="34"/>
      <c r="F1" s="34"/>
      <c r="G1" s="34"/>
      <c r="H1" t="s">
        <v>1</v>
      </c>
    </row>
    <row r="2" spans="1:8" ht="42.2" customHeight="1">
      <c r="A2" s="106" t="s">
        <v>277</v>
      </c>
      <c r="B2" s="106"/>
      <c r="C2" s="106"/>
      <c r="D2" s="106"/>
      <c r="E2" s="106"/>
      <c r="F2" s="106"/>
      <c r="G2" s="106"/>
    </row>
    <row r="3" spans="1:8" ht="21.6" customHeight="1">
      <c r="A3" s="38"/>
      <c r="B3" s="38"/>
      <c r="C3" s="38"/>
      <c r="D3" s="38"/>
      <c r="E3" s="38"/>
      <c r="F3" s="38"/>
      <c r="G3" s="53" t="s">
        <v>4</v>
      </c>
    </row>
    <row r="4" spans="1:8" ht="21.6" customHeight="1">
      <c r="A4" s="41" t="s">
        <v>239</v>
      </c>
      <c r="B4" s="118" t="s">
        <v>278</v>
      </c>
      <c r="C4" s="118"/>
      <c r="D4" s="118"/>
      <c r="E4" s="118"/>
      <c r="F4" s="118"/>
      <c r="G4" s="118"/>
    </row>
    <row r="5" spans="1:8" ht="21.6" customHeight="1">
      <c r="A5" s="41" t="s">
        <v>241</v>
      </c>
      <c r="B5" s="119">
        <v>901615001</v>
      </c>
      <c r="C5" s="119"/>
      <c r="D5" s="119"/>
      <c r="E5" s="46" t="s">
        <v>242</v>
      </c>
      <c r="F5" s="118" t="s">
        <v>66</v>
      </c>
      <c r="G5" s="118"/>
    </row>
    <row r="6" spans="1:8" ht="21.6" customHeight="1">
      <c r="A6" s="120" t="s">
        <v>243</v>
      </c>
      <c r="B6" s="120"/>
      <c r="C6" s="121" t="s">
        <v>244</v>
      </c>
      <c r="D6" s="121"/>
      <c r="E6" s="121"/>
      <c r="F6" s="121"/>
      <c r="G6" s="121"/>
    </row>
    <row r="7" spans="1:8" ht="21.6" customHeight="1">
      <c r="A7" s="120" t="s">
        <v>245</v>
      </c>
      <c r="B7" s="120"/>
      <c r="C7" s="122">
        <v>33</v>
      </c>
      <c r="D7" s="122"/>
      <c r="E7" s="122"/>
      <c r="F7" s="122"/>
      <c r="G7" s="122"/>
    </row>
    <row r="8" spans="1:8" ht="21.6" customHeight="1">
      <c r="A8" s="120" t="s">
        <v>246</v>
      </c>
      <c r="B8" s="120"/>
      <c r="C8" s="122">
        <v>33</v>
      </c>
      <c r="D8" s="122"/>
      <c r="E8" s="122"/>
      <c r="F8" s="122"/>
      <c r="G8" s="122"/>
    </row>
    <row r="9" spans="1:8" ht="21.6" customHeight="1">
      <c r="A9" s="120" t="s">
        <v>247</v>
      </c>
      <c r="B9" s="120"/>
      <c r="C9" s="122">
        <v>33</v>
      </c>
      <c r="D9" s="122"/>
      <c r="E9" s="122"/>
      <c r="F9" s="122"/>
      <c r="G9" s="122"/>
    </row>
    <row r="10" spans="1:8" ht="21.6" customHeight="1">
      <c r="A10" s="120" t="s">
        <v>248</v>
      </c>
      <c r="B10" s="120"/>
      <c r="C10" s="122"/>
      <c r="D10" s="122"/>
      <c r="E10" s="122"/>
      <c r="F10" s="122"/>
      <c r="G10" s="122"/>
    </row>
    <row r="11" spans="1:8" ht="139.35" customHeight="1">
      <c r="A11" s="121" t="s">
        <v>249</v>
      </c>
      <c r="B11" s="46" t="s">
        <v>250</v>
      </c>
      <c r="C11" s="46" t="s">
        <v>251</v>
      </c>
      <c r="D11" s="123" t="s">
        <v>279</v>
      </c>
      <c r="E11" s="123"/>
      <c r="F11" s="123"/>
      <c r="G11" s="123"/>
    </row>
    <row r="12" spans="1:8" ht="143.25" customHeight="1">
      <c r="A12" s="121"/>
      <c r="B12" s="46" t="s">
        <v>253</v>
      </c>
      <c r="C12" s="127" t="s">
        <v>280</v>
      </c>
      <c r="D12" s="127"/>
      <c r="E12" s="127"/>
      <c r="F12" s="127"/>
      <c r="G12" s="127"/>
    </row>
    <row r="13" spans="1:8" ht="159" customHeight="1">
      <c r="A13" s="121"/>
      <c r="B13" s="46" t="s">
        <v>255</v>
      </c>
      <c r="C13" s="128" t="s">
        <v>281</v>
      </c>
      <c r="D13" s="128"/>
      <c r="E13" s="128"/>
      <c r="F13" s="128"/>
      <c r="G13" s="128"/>
    </row>
    <row r="14" spans="1:8" ht="21.6" customHeight="1">
      <c r="A14" s="120" t="s">
        <v>194</v>
      </c>
      <c r="B14" s="46" t="s">
        <v>195</v>
      </c>
      <c r="C14" s="46" t="s">
        <v>196</v>
      </c>
      <c r="D14" s="129" t="s">
        <v>197</v>
      </c>
      <c r="E14" s="129"/>
      <c r="F14" s="40" t="s">
        <v>198</v>
      </c>
      <c r="G14" s="40" t="s">
        <v>199</v>
      </c>
    </row>
    <row r="15" spans="1:8" ht="21.6" customHeight="1">
      <c r="A15" s="120"/>
      <c r="B15" s="120" t="s">
        <v>257</v>
      </c>
      <c r="C15" s="120" t="s">
        <v>201</v>
      </c>
      <c r="D15" s="128" t="s">
        <v>282</v>
      </c>
      <c r="E15" s="128"/>
      <c r="F15" s="54" t="s">
        <v>283</v>
      </c>
      <c r="G15" s="51" t="s">
        <v>284</v>
      </c>
    </row>
    <row r="16" spans="1:8" ht="21.6" customHeight="1">
      <c r="A16" s="120"/>
      <c r="B16" s="120"/>
      <c r="C16" s="120"/>
      <c r="D16" s="128" t="s">
        <v>285</v>
      </c>
      <c r="E16" s="128"/>
      <c r="F16" s="54" t="s">
        <v>286</v>
      </c>
      <c r="G16" s="51" t="s">
        <v>287</v>
      </c>
    </row>
    <row r="17" spans="1:7" ht="21.6" customHeight="1">
      <c r="A17" s="120"/>
      <c r="B17" s="120"/>
      <c r="C17" s="120"/>
      <c r="D17" s="128" t="s">
        <v>288</v>
      </c>
      <c r="E17" s="128"/>
      <c r="F17" s="54" t="s">
        <v>289</v>
      </c>
      <c r="G17" s="51" t="s">
        <v>290</v>
      </c>
    </row>
    <row r="18" spans="1:7" ht="21.6" customHeight="1">
      <c r="A18" s="120"/>
      <c r="B18" s="120"/>
      <c r="C18" s="120"/>
      <c r="D18" s="128" t="s">
        <v>291</v>
      </c>
      <c r="E18" s="128"/>
      <c r="F18" s="54" t="s">
        <v>292</v>
      </c>
      <c r="G18" s="51" t="s">
        <v>293</v>
      </c>
    </row>
    <row r="19" spans="1:7" ht="21.6" customHeight="1">
      <c r="A19" s="120"/>
      <c r="B19" s="120"/>
      <c r="C19" s="120"/>
      <c r="D19" s="128"/>
      <c r="E19" s="128"/>
      <c r="F19" s="54"/>
      <c r="G19" s="51"/>
    </row>
    <row r="20" spans="1:7" ht="21.6" customHeight="1">
      <c r="A20" s="120"/>
      <c r="B20" s="120"/>
      <c r="C20" s="120" t="s">
        <v>211</v>
      </c>
      <c r="D20" s="128" t="s">
        <v>294</v>
      </c>
      <c r="E20" s="128"/>
      <c r="F20" s="54" t="s">
        <v>295</v>
      </c>
      <c r="G20" s="51" t="s">
        <v>296</v>
      </c>
    </row>
    <row r="21" spans="1:7" ht="21.6" customHeight="1">
      <c r="A21" s="120"/>
      <c r="B21" s="120"/>
      <c r="C21" s="120"/>
      <c r="D21" s="128" t="s">
        <v>297</v>
      </c>
      <c r="E21" s="128"/>
      <c r="F21" s="54" t="s">
        <v>298</v>
      </c>
      <c r="G21" s="51" t="s">
        <v>229</v>
      </c>
    </row>
    <row r="22" spans="1:7" ht="21.6" customHeight="1">
      <c r="A22" s="120"/>
      <c r="B22" s="120"/>
      <c r="C22" s="120"/>
      <c r="D22" s="128"/>
      <c r="E22" s="128"/>
      <c r="F22" s="54"/>
      <c r="G22" s="51"/>
    </row>
    <row r="23" spans="1:7" ht="21.6" customHeight="1">
      <c r="A23" s="120"/>
      <c r="B23" s="120"/>
      <c r="C23" s="120" t="s">
        <v>215</v>
      </c>
      <c r="D23" s="128" t="s">
        <v>299</v>
      </c>
      <c r="E23" s="128"/>
      <c r="F23" s="54" t="s">
        <v>300</v>
      </c>
      <c r="G23" s="51" t="s">
        <v>301</v>
      </c>
    </row>
    <row r="24" spans="1:7" ht="21.6" customHeight="1">
      <c r="A24" s="120"/>
      <c r="B24" s="120"/>
      <c r="C24" s="120"/>
      <c r="D24" s="128"/>
      <c r="E24" s="128"/>
      <c r="F24" s="54"/>
      <c r="G24" s="51"/>
    </row>
    <row r="25" spans="1:7" ht="21.6" customHeight="1">
      <c r="A25" s="120"/>
      <c r="B25" s="120"/>
      <c r="C25" s="120"/>
      <c r="D25" s="128"/>
      <c r="E25" s="128"/>
      <c r="F25" s="54"/>
      <c r="G25" s="51"/>
    </row>
    <row r="26" spans="1:7" ht="21.6" customHeight="1">
      <c r="A26" s="120"/>
      <c r="B26" s="120"/>
      <c r="C26" s="120" t="s">
        <v>218</v>
      </c>
      <c r="D26" s="128" t="s">
        <v>302</v>
      </c>
      <c r="E26" s="128"/>
      <c r="F26" s="54" t="s">
        <v>303</v>
      </c>
      <c r="G26" s="51" t="s">
        <v>304</v>
      </c>
    </row>
    <row r="27" spans="1:7" ht="21.6" customHeight="1">
      <c r="A27" s="120"/>
      <c r="B27" s="120"/>
      <c r="C27" s="120"/>
      <c r="D27" s="128"/>
      <c r="E27" s="128"/>
      <c r="F27" s="54"/>
      <c r="G27" s="51"/>
    </row>
    <row r="28" spans="1:7" ht="21.6" customHeight="1">
      <c r="A28" s="120"/>
      <c r="B28" s="120"/>
      <c r="C28" s="120"/>
      <c r="D28" s="128"/>
      <c r="E28" s="128"/>
      <c r="F28" s="54"/>
      <c r="G28" s="51"/>
    </row>
    <row r="29" spans="1:7" ht="21.6" customHeight="1">
      <c r="A29" s="120"/>
      <c r="B29" s="120"/>
      <c r="C29" s="120" t="s">
        <v>184</v>
      </c>
      <c r="D29" s="128"/>
      <c r="E29" s="128"/>
      <c r="F29" s="54"/>
      <c r="G29" s="51"/>
    </row>
    <row r="30" spans="1:7" ht="21.6" customHeight="1">
      <c r="A30" s="120"/>
      <c r="B30" s="120"/>
      <c r="C30" s="120"/>
      <c r="D30" s="128"/>
      <c r="E30" s="128"/>
      <c r="F30" s="54"/>
      <c r="G30" s="51"/>
    </row>
    <row r="31" spans="1:7" ht="21.6" customHeight="1">
      <c r="A31" s="120"/>
      <c r="B31" s="120"/>
      <c r="C31" s="120"/>
      <c r="D31" s="128"/>
      <c r="E31" s="128"/>
      <c r="F31" s="54"/>
      <c r="G31" s="51"/>
    </row>
    <row r="32" spans="1:7" ht="27.6" customHeight="1">
      <c r="A32" s="120"/>
      <c r="B32" s="120" t="s">
        <v>267</v>
      </c>
      <c r="C32" s="41" t="s">
        <v>227</v>
      </c>
      <c r="D32" s="128"/>
      <c r="E32" s="128"/>
      <c r="F32" s="54"/>
      <c r="G32" s="51"/>
    </row>
    <row r="33" spans="1:7" ht="27.6" customHeight="1">
      <c r="A33" s="120"/>
      <c r="B33" s="120"/>
      <c r="C33" s="41" t="s">
        <v>222</v>
      </c>
      <c r="D33" s="128" t="s">
        <v>305</v>
      </c>
      <c r="E33" s="128"/>
      <c r="F33" s="54" t="s">
        <v>306</v>
      </c>
      <c r="G33" s="51" t="s">
        <v>307</v>
      </c>
    </row>
    <row r="34" spans="1:7" ht="27.6" customHeight="1">
      <c r="A34" s="120"/>
      <c r="B34" s="120"/>
      <c r="C34" s="41" t="s">
        <v>230</v>
      </c>
      <c r="D34" s="128"/>
      <c r="E34" s="128"/>
      <c r="F34" s="54"/>
      <c r="G34" s="51"/>
    </row>
    <row r="35" spans="1:7" ht="27.6" customHeight="1">
      <c r="A35" s="120"/>
      <c r="B35" s="120"/>
      <c r="C35" s="41" t="s">
        <v>224</v>
      </c>
      <c r="D35" s="128"/>
      <c r="E35" s="128"/>
      <c r="F35" s="54"/>
      <c r="G35" s="51"/>
    </row>
    <row r="36" spans="1:7" ht="27.6" customHeight="1">
      <c r="A36" s="120"/>
      <c r="B36" s="120"/>
      <c r="C36" s="41" t="s">
        <v>184</v>
      </c>
      <c r="D36" s="128"/>
      <c r="E36" s="128"/>
      <c r="F36" s="54"/>
      <c r="G36" s="51"/>
    </row>
    <row r="37" spans="1:7" ht="41.25" customHeight="1">
      <c r="A37" s="120"/>
      <c r="B37" s="120" t="s">
        <v>233</v>
      </c>
      <c r="C37" s="52" t="s">
        <v>234</v>
      </c>
      <c r="D37" s="128" t="s">
        <v>308</v>
      </c>
      <c r="E37" s="128"/>
      <c r="F37" s="54" t="s">
        <v>309</v>
      </c>
      <c r="G37" s="51" t="s">
        <v>275</v>
      </c>
    </row>
    <row r="38" spans="1:7" ht="20.65" customHeight="1">
      <c r="A38" s="120"/>
      <c r="B38" s="120"/>
      <c r="C38" s="41" t="s">
        <v>184</v>
      </c>
      <c r="D38" s="128"/>
      <c r="E38" s="128"/>
      <c r="F38" s="51"/>
      <c r="G38" s="51"/>
    </row>
  </sheetData>
  <mergeCells count="52">
    <mergeCell ref="B37:B38"/>
    <mergeCell ref="D37:E37"/>
    <mergeCell ref="D38:E38"/>
    <mergeCell ref="C29:C31"/>
    <mergeCell ref="D29:E29"/>
    <mergeCell ref="D30:E30"/>
    <mergeCell ref="D31:E31"/>
    <mergeCell ref="B32:B36"/>
    <mergeCell ref="D32:E32"/>
    <mergeCell ref="D33:E33"/>
    <mergeCell ref="D34:E34"/>
    <mergeCell ref="D35:E35"/>
    <mergeCell ref="D36:E36"/>
    <mergeCell ref="D25:E25"/>
    <mergeCell ref="C26:C28"/>
    <mergeCell ref="D26:E26"/>
    <mergeCell ref="D27:E27"/>
    <mergeCell ref="D28:E28"/>
    <mergeCell ref="A14:A38"/>
    <mergeCell ref="D14:E14"/>
    <mergeCell ref="B15:B31"/>
    <mergeCell ref="C15:C19"/>
    <mergeCell ref="D15:E15"/>
    <mergeCell ref="D16:E16"/>
    <mergeCell ref="D17:E17"/>
    <mergeCell ref="D18:E18"/>
    <mergeCell ref="D19:E19"/>
    <mergeCell ref="C20:C22"/>
    <mergeCell ref="D20:E20"/>
    <mergeCell ref="D21:E21"/>
    <mergeCell ref="D22:E22"/>
    <mergeCell ref="C23:C25"/>
    <mergeCell ref="D23:E23"/>
    <mergeCell ref="D24:E24"/>
    <mergeCell ref="A10:B10"/>
    <mergeCell ref="C10:G10"/>
    <mergeCell ref="A11:A13"/>
    <mergeCell ref="D11:G11"/>
    <mergeCell ref="C12:G12"/>
    <mergeCell ref="C13:G13"/>
    <mergeCell ref="A7:B7"/>
    <mergeCell ref="C7:G7"/>
    <mergeCell ref="A8:B8"/>
    <mergeCell ref="C8:G8"/>
    <mergeCell ref="A9:B9"/>
    <mergeCell ref="C9:G9"/>
    <mergeCell ref="A2:G2"/>
    <mergeCell ref="B4:G4"/>
    <mergeCell ref="B5:D5"/>
    <mergeCell ref="F5:G5"/>
    <mergeCell ref="A6:B6"/>
    <mergeCell ref="C6:G6"/>
  </mergeCells>
  <phoneticPr fontId="9" type="noConversion"/>
  <printOptions horizontalCentere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Q13"/>
  <sheetViews>
    <sheetView workbookViewId="0">
      <selection activeCell="A14" sqref="A14:XFD14"/>
    </sheetView>
  </sheetViews>
  <sheetFormatPr defaultRowHeight="13.5"/>
  <cols>
    <col min="1" max="4" width="5.25" customWidth="1"/>
    <col min="5" max="5" width="23.125" customWidth="1"/>
    <col min="6" max="6" width="10.5" customWidth="1"/>
    <col min="7" max="9" width="9.125" customWidth="1"/>
    <col min="10" max="16" width="8.375" customWidth="1"/>
  </cols>
  <sheetData>
    <row r="1" spans="1:17" ht="21.6" customHeight="1">
      <c r="A1" s="11" t="s">
        <v>30</v>
      </c>
      <c r="B1" s="11"/>
      <c r="C1" s="11"/>
      <c r="D1" s="11"/>
      <c r="E1" s="11"/>
      <c r="F1" s="11"/>
      <c r="G1" s="11"/>
      <c r="H1" s="11"/>
      <c r="I1" s="11"/>
      <c r="J1" s="11"/>
      <c r="K1" s="11"/>
      <c r="L1" s="11"/>
      <c r="M1" s="11"/>
      <c r="N1" s="11"/>
      <c r="O1" s="11"/>
      <c r="P1" s="11"/>
      <c r="Q1" t="s">
        <v>1</v>
      </c>
    </row>
    <row r="2" spans="1:17" ht="61.9" customHeight="1">
      <c r="A2" s="92" t="s">
        <v>31</v>
      </c>
      <c r="B2" s="92"/>
      <c r="C2" s="92"/>
      <c r="D2" s="92"/>
      <c r="E2" s="92"/>
      <c r="F2" s="92"/>
      <c r="G2" s="92"/>
      <c r="H2" s="92"/>
      <c r="I2" s="92"/>
      <c r="J2" s="92"/>
      <c r="K2" s="92"/>
      <c r="L2" s="92"/>
      <c r="M2" s="92"/>
      <c r="N2" s="92"/>
      <c r="O2" s="92"/>
      <c r="P2" s="92"/>
    </row>
    <row r="3" spans="1:17" ht="21.6" customHeight="1">
      <c r="A3" s="2"/>
      <c r="B3" s="2"/>
      <c r="C3" s="2"/>
      <c r="D3" s="2"/>
      <c r="E3" s="2"/>
      <c r="F3" s="2"/>
      <c r="G3" s="2"/>
      <c r="H3" s="2"/>
      <c r="I3" s="2"/>
      <c r="J3" s="2"/>
      <c r="K3" s="2"/>
      <c r="L3" s="2"/>
      <c r="M3" s="2"/>
      <c r="N3" s="2"/>
      <c r="O3" s="2"/>
      <c r="P3" s="3" t="s">
        <v>4</v>
      </c>
    </row>
    <row r="4" spans="1:17" ht="21.6" customHeight="1">
      <c r="A4" s="94" t="s">
        <v>32</v>
      </c>
      <c r="B4" s="94" t="s">
        <v>7</v>
      </c>
      <c r="C4" s="94"/>
      <c r="D4" s="94"/>
      <c r="E4" s="94"/>
      <c r="F4" s="94" t="s">
        <v>28</v>
      </c>
      <c r="G4" s="94" t="s">
        <v>27</v>
      </c>
      <c r="H4" s="94" t="s">
        <v>33</v>
      </c>
      <c r="I4" s="94"/>
      <c r="J4" s="94"/>
      <c r="K4" s="94"/>
      <c r="L4" s="94"/>
      <c r="M4" s="94"/>
      <c r="N4" s="94"/>
      <c r="O4" s="94"/>
      <c r="P4" s="95" t="s">
        <v>25</v>
      </c>
    </row>
    <row r="5" spans="1:17" ht="21.6" customHeight="1">
      <c r="A5" s="94"/>
      <c r="B5" s="94" t="s">
        <v>34</v>
      </c>
      <c r="C5" s="94"/>
      <c r="D5" s="94"/>
      <c r="E5" s="94" t="s">
        <v>35</v>
      </c>
      <c r="F5" s="94"/>
      <c r="G5" s="94"/>
      <c r="H5" s="94" t="s">
        <v>36</v>
      </c>
      <c r="I5" s="95" t="s">
        <v>37</v>
      </c>
      <c r="J5" s="95" t="s">
        <v>38</v>
      </c>
      <c r="K5" s="95" t="s">
        <v>39</v>
      </c>
      <c r="L5" s="95" t="s">
        <v>40</v>
      </c>
      <c r="M5" s="95" t="s">
        <v>41</v>
      </c>
      <c r="N5" s="95" t="s">
        <v>42</v>
      </c>
      <c r="O5" s="95" t="s">
        <v>43</v>
      </c>
      <c r="P5" s="95"/>
    </row>
    <row r="6" spans="1:17" ht="42.75" customHeight="1">
      <c r="A6" s="94"/>
      <c r="B6" s="4" t="s">
        <v>44</v>
      </c>
      <c r="C6" s="4" t="s">
        <v>45</v>
      </c>
      <c r="D6" s="4" t="s">
        <v>46</v>
      </c>
      <c r="E6" s="94"/>
      <c r="F6" s="94"/>
      <c r="G6" s="94"/>
      <c r="H6" s="94"/>
      <c r="I6" s="95"/>
      <c r="J6" s="95"/>
      <c r="K6" s="95"/>
      <c r="L6" s="95"/>
      <c r="M6" s="95"/>
      <c r="N6" s="95"/>
      <c r="O6" s="95"/>
      <c r="P6" s="95"/>
    </row>
    <row r="7" spans="1:17" ht="21.6" customHeight="1">
      <c r="A7" s="12">
        <v>1</v>
      </c>
      <c r="B7" s="13">
        <v>201</v>
      </c>
      <c r="C7" s="13">
        <v>99</v>
      </c>
      <c r="D7" s="13">
        <v>99</v>
      </c>
      <c r="E7" s="5" t="s">
        <v>47</v>
      </c>
      <c r="F7" s="14">
        <v>1933.58</v>
      </c>
      <c r="G7" s="15">
        <v>51</v>
      </c>
      <c r="H7" s="14">
        <f t="shared" ref="H7:H12" si="0">I7+J7+K7+L7+M7+N7+O7</f>
        <v>1882.58</v>
      </c>
      <c r="I7" s="15">
        <v>1882.58</v>
      </c>
      <c r="J7" s="15">
        <v>0</v>
      </c>
      <c r="K7" s="15">
        <v>0</v>
      </c>
      <c r="L7" s="15">
        <v>0</v>
      </c>
      <c r="M7" s="15">
        <v>0</v>
      </c>
      <c r="N7" s="15">
        <v>0</v>
      </c>
      <c r="O7" s="15">
        <v>0</v>
      </c>
      <c r="P7" s="15">
        <v>0</v>
      </c>
    </row>
    <row r="8" spans="1:17" ht="32.25" customHeight="1">
      <c r="A8" s="12">
        <v>2</v>
      </c>
      <c r="B8" s="13">
        <v>208</v>
      </c>
      <c r="C8" s="13">
        <v>5</v>
      </c>
      <c r="D8" s="13">
        <v>5</v>
      </c>
      <c r="E8" s="5" t="s">
        <v>48</v>
      </c>
      <c r="F8" s="14">
        <v>39.4</v>
      </c>
      <c r="G8" s="15">
        <v>0</v>
      </c>
      <c r="H8" s="14">
        <f t="shared" si="0"/>
        <v>39.4</v>
      </c>
      <c r="I8" s="15">
        <v>39.4</v>
      </c>
      <c r="J8" s="15">
        <v>0</v>
      </c>
      <c r="K8" s="15">
        <v>0</v>
      </c>
      <c r="L8" s="15">
        <v>0</v>
      </c>
      <c r="M8" s="15">
        <v>0</v>
      </c>
      <c r="N8" s="15">
        <v>0</v>
      </c>
      <c r="O8" s="15">
        <v>0</v>
      </c>
      <c r="P8" s="15">
        <v>0</v>
      </c>
    </row>
    <row r="9" spans="1:17" ht="21.6" customHeight="1">
      <c r="A9" s="12">
        <v>3</v>
      </c>
      <c r="B9" s="13">
        <v>208</v>
      </c>
      <c r="C9" s="13">
        <v>99</v>
      </c>
      <c r="D9" s="13">
        <v>1</v>
      </c>
      <c r="E9" s="5" t="s">
        <v>49</v>
      </c>
      <c r="F9" s="14">
        <v>3.51</v>
      </c>
      <c r="G9" s="15">
        <v>0.01</v>
      </c>
      <c r="H9" s="14">
        <f t="shared" si="0"/>
        <v>3.5</v>
      </c>
      <c r="I9" s="15">
        <v>3.5</v>
      </c>
      <c r="J9" s="15">
        <v>0</v>
      </c>
      <c r="K9" s="15">
        <v>0</v>
      </c>
      <c r="L9" s="15">
        <v>0</v>
      </c>
      <c r="M9" s="15">
        <v>0</v>
      </c>
      <c r="N9" s="15">
        <v>0</v>
      </c>
      <c r="O9" s="15">
        <v>0</v>
      </c>
      <c r="P9" s="15">
        <v>0</v>
      </c>
    </row>
    <row r="10" spans="1:17" ht="21.6" customHeight="1">
      <c r="A10" s="12">
        <v>4</v>
      </c>
      <c r="B10" s="13">
        <v>210</v>
      </c>
      <c r="C10" s="13">
        <v>11</v>
      </c>
      <c r="D10" s="13">
        <v>2</v>
      </c>
      <c r="E10" s="5" t="s">
        <v>50</v>
      </c>
      <c r="F10" s="14">
        <v>20.61</v>
      </c>
      <c r="G10" s="15">
        <v>0.03</v>
      </c>
      <c r="H10" s="14">
        <f t="shared" si="0"/>
        <v>20.58</v>
      </c>
      <c r="I10" s="15">
        <v>20.58</v>
      </c>
      <c r="J10" s="15">
        <v>0</v>
      </c>
      <c r="K10" s="15">
        <v>0</v>
      </c>
      <c r="L10" s="15">
        <v>0</v>
      </c>
      <c r="M10" s="15">
        <v>0</v>
      </c>
      <c r="N10" s="15">
        <v>0</v>
      </c>
      <c r="O10" s="15">
        <v>0</v>
      </c>
      <c r="P10" s="15">
        <v>0</v>
      </c>
    </row>
    <row r="11" spans="1:17" ht="21.6" customHeight="1">
      <c r="A11" s="12">
        <v>5</v>
      </c>
      <c r="B11" s="13">
        <v>210</v>
      </c>
      <c r="C11" s="13">
        <v>11</v>
      </c>
      <c r="D11" s="13">
        <v>3</v>
      </c>
      <c r="E11" s="5" t="s">
        <v>51</v>
      </c>
      <c r="F11" s="14">
        <v>18</v>
      </c>
      <c r="G11" s="15">
        <v>0</v>
      </c>
      <c r="H11" s="14">
        <f t="shared" si="0"/>
        <v>18</v>
      </c>
      <c r="I11" s="15">
        <v>18</v>
      </c>
      <c r="J11" s="15">
        <v>0</v>
      </c>
      <c r="K11" s="15">
        <v>0</v>
      </c>
      <c r="L11" s="15">
        <v>0</v>
      </c>
      <c r="M11" s="15">
        <v>0</v>
      </c>
      <c r="N11" s="15">
        <v>0</v>
      </c>
      <c r="O11" s="15">
        <v>0</v>
      </c>
      <c r="P11" s="15">
        <v>0</v>
      </c>
    </row>
    <row r="12" spans="1:17" ht="21.6" customHeight="1">
      <c r="A12" s="12">
        <v>6</v>
      </c>
      <c r="B12" s="13">
        <v>221</v>
      </c>
      <c r="C12" s="13">
        <v>2</v>
      </c>
      <c r="D12" s="13">
        <v>1</v>
      </c>
      <c r="E12" s="5" t="s">
        <v>52</v>
      </c>
      <c r="F12" s="14">
        <v>53.19</v>
      </c>
      <c r="G12" s="15">
        <v>0.13</v>
      </c>
      <c r="H12" s="14">
        <f t="shared" si="0"/>
        <v>53.06</v>
      </c>
      <c r="I12" s="15">
        <v>53.06</v>
      </c>
      <c r="J12" s="15">
        <v>0</v>
      </c>
      <c r="K12" s="15">
        <v>0</v>
      </c>
      <c r="L12" s="15">
        <v>0</v>
      </c>
      <c r="M12" s="15">
        <v>0</v>
      </c>
      <c r="N12" s="15">
        <v>0</v>
      </c>
      <c r="O12" s="15">
        <v>0</v>
      </c>
      <c r="P12" s="15">
        <v>0</v>
      </c>
    </row>
    <row r="13" spans="1:17" ht="21.6" customHeight="1">
      <c r="A13" s="7"/>
      <c r="B13" s="7"/>
      <c r="C13" s="7"/>
      <c r="D13" s="7"/>
      <c r="E13" s="4" t="s">
        <v>53</v>
      </c>
      <c r="F13" s="14">
        <f t="shared" ref="F13:P13" si="1">SUM(F12)</f>
        <v>53.19</v>
      </c>
      <c r="G13" s="14">
        <f t="shared" si="1"/>
        <v>0.13</v>
      </c>
      <c r="H13" s="14">
        <f t="shared" si="1"/>
        <v>53.06</v>
      </c>
      <c r="I13" s="14">
        <f t="shared" si="1"/>
        <v>53.06</v>
      </c>
      <c r="J13" s="14">
        <f t="shared" si="1"/>
        <v>0</v>
      </c>
      <c r="K13" s="14">
        <f t="shared" si="1"/>
        <v>0</v>
      </c>
      <c r="L13" s="14">
        <f t="shared" si="1"/>
        <v>0</v>
      </c>
      <c r="M13" s="14">
        <f t="shared" si="1"/>
        <v>0</v>
      </c>
      <c r="N13" s="14">
        <f t="shared" si="1"/>
        <v>0</v>
      </c>
      <c r="O13" s="14">
        <f t="shared" si="1"/>
        <v>0</v>
      </c>
      <c r="P13" s="14">
        <f t="shared" si="1"/>
        <v>0</v>
      </c>
    </row>
  </sheetData>
  <mergeCells count="17">
    <mergeCell ref="L5:L6"/>
    <mergeCell ref="M5:M6"/>
    <mergeCell ref="N5:N6"/>
    <mergeCell ref="O5:O6"/>
    <mergeCell ref="A2:P2"/>
    <mergeCell ref="A4:A6"/>
    <mergeCell ref="B4:E4"/>
    <mergeCell ref="F4:F6"/>
    <mergeCell ref="G4:G6"/>
    <mergeCell ref="H4:O4"/>
    <mergeCell ref="P4:P6"/>
    <mergeCell ref="B5:D5"/>
    <mergeCell ref="E5:E6"/>
    <mergeCell ref="H5:H6"/>
    <mergeCell ref="I5:I6"/>
    <mergeCell ref="J5:J6"/>
    <mergeCell ref="K5:K6"/>
  </mergeCells>
  <phoneticPr fontId="9" type="noConversion"/>
  <printOptions horizontalCentered="1"/>
  <pageMargins left="0.19685039370078741" right="0.19685039370078741" top="0.19685039370078741" bottom="0.19685039370078741"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O14"/>
  <sheetViews>
    <sheetView workbookViewId="0">
      <selection activeCell="A15" sqref="A15:XFD15"/>
    </sheetView>
  </sheetViews>
  <sheetFormatPr defaultRowHeight="13.5"/>
  <cols>
    <col min="1" max="4" width="4.625" customWidth="1"/>
    <col min="5" max="5" width="22.75" customWidth="1"/>
    <col min="6" max="14" width="11.25" customWidth="1"/>
  </cols>
  <sheetData>
    <row r="1" spans="1:15" ht="21.6" customHeight="1">
      <c r="A1" s="11" t="s">
        <v>54</v>
      </c>
      <c r="B1" s="11"/>
      <c r="C1" s="11"/>
      <c r="D1" s="11"/>
      <c r="E1" s="11"/>
      <c r="F1" s="11"/>
      <c r="G1" s="11"/>
      <c r="H1" s="11"/>
      <c r="I1" s="11"/>
      <c r="J1" s="11"/>
      <c r="K1" s="11"/>
      <c r="L1" s="11"/>
      <c r="M1" s="11"/>
      <c r="N1" s="11"/>
      <c r="O1" t="s">
        <v>1</v>
      </c>
    </row>
    <row r="2" spans="1:15" ht="51.95" customHeight="1">
      <c r="A2" s="92" t="s">
        <v>55</v>
      </c>
      <c r="B2" s="92"/>
      <c r="C2" s="92"/>
      <c r="D2" s="92"/>
      <c r="E2" s="92"/>
      <c r="F2" s="92"/>
      <c r="G2" s="92"/>
      <c r="H2" s="92"/>
      <c r="I2" s="92"/>
      <c r="J2" s="92"/>
      <c r="K2" s="92"/>
      <c r="L2" s="92"/>
      <c r="M2" s="92"/>
      <c r="N2" s="92"/>
    </row>
    <row r="3" spans="1:15" ht="21.6" customHeight="1">
      <c r="A3" s="2"/>
      <c r="B3" s="2"/>
      <c r="C3" s="2"/>
      <c r="D3" s="2"/>
      <c r="E3" s="2"/>
      <c r="F3" s="2"/>
      <c r="G3" s="2"/>
      <c r="H3" s="2"/>
      <c r="I3" s="2"/>
      <c r="J3" s="2"/>
      <c r="K3" s="2"/>
      <c r="L3" s="2"/>
      <c r="M3" s="2"/>
      <c r="N3" s="3" t="s">
        <v>4</v>
      </c>
    </row>
    <row r="4" spans="1:15" ht="21.6" customHeight="1">
      <c r="A4" s="94" t="s">
        <v>32</v>
      </c>
      <c r="B4" s="94" t="s">
        <v>7</v>
      </c>
      <c r="C4" s="94"/>
      <c r="D4" s="94"/>
      <c r="E4" s="94"/>
      <c r="F4" s="94" t="s">
        <v>29</v>
      </c>
      <c r="G4" s="95" t="s">
        <v>56</v>
      </c>
      <c r="H4" s="95"/>
      <c r="I4" s="95"/>
      <c r="J4" s="95"/>
      <c r="K4" s="95"/>
      <c r="L4" s="95"/>
      <c r="M4" s="95"/>
      <c r="N4" s="95" t="s">
        <v>26</v>
      </c>
    </row>
    <row r="5" spans="1:15" ht="21.6" customHeight="1">
      <c r="A5" s="94"/>
      <c r="B5" s="94" t="s">
        <v>34</v>
      </c>
      <c r="C5" s="94"/>
      <c r="D5" s="94"/>
      <c r="E5" s="94" t="s">
        <v>35</v>
      </c>
      <c r="F5" s="94"/>
      <c r="G5" s="95" t="s">
        <v>36</v>
      </c>
      <c r="H5" s="95" t="s">
        <v>57</v>
      </c>
      <c r="I5" s="95" t="s">
        <v>58</v>
      </c>
      <c r="J5" s="95" t="s">
        <v>59</v>
      </c>
      <c r="K5" s="95" t="s">
        <v>60</v>
      </c>
      <c r="L5" s="95" t="s">
        <v>61</v>
      </c>
      <c r="M5" s="95" t="s">
        <v>62</v>
      </c>
      <c r="N5" s="95"/>
    </row>
    <row r="6" spans="1:15" ht="21.6" customHeight="1">
      <c r="A6" s="94"/>
      <c r="B6" s="4" t="s">
        <v>44</v>
      </c>
      <c r="C6" s="4" t="s">
        <v>45</v>
      </c>
      <c r="D6" s="4" t="s">
        <v>46</v>
      </c>
      <c r="E6" s="94"/>
      <c r="F6" s="94"/>
      <c r="G6" s="95"/>
      <c r="H6" s="95"/>
      <c r="I6" s="95"/>
      <c r="J6" s="95"/>
      <c r="K6" s="95"/>
      <c r="L6" s="95"/>
      <c r="M6" s="95"/>
      <c r="N6" s="95"/>
    </row>
    <row r="7" spans="1:15" ht="21.6" customHeight="1">
      <c r="A7" s="13">
        <v>1</v>
      </c>
      <c r="B7" s="13">
        <v>201</v>
      </c>
      <c r="C7" s="13">
        <v>99</v>
      </c>
      <c r="D7" s="13">
        <v>99</v>
      </c>
      <c r="E7" s="7" t="s">
        <v>47</v>
      </c>
      <c r="F7" s="14">
        <v>541.39</v>
      </c>
      <c r="G7" s="14">
        <f t="shared" ref="G7:G13" si="0">SUM(H7:M7)</f>
        <v>541.39</v>
      </c>
      <c r="H7" s="15">
        <v>541.39</v>
      </c>
      <c r="I7" s="15">
        <v>0</v>
      </c>
      <c r="J7" s="15">
        <v>0</v>
      </c>
      <c r="K7" s="15">
        <v>0</v>
      </c>
      <c r="L7" s="15">
        <v>0</v>
      </c>
      <c r="M7" s="15">
        <v>0</v>
      </c>
      <c r="N7" s="15">
        <v>0</v>
      </c>
    </row>
    <row r="8" spans="1:15" ht="21.6" customHeight="1">
      <c r="A8" s="13">
        <v>2</v>
      </c>
      <c r="B8" s="13">
        <v>201</v>
      </c>
      <c r="C8" s="13">
        <v>99</v>
      </c>
      <c r="D8" s="13">
        <v>99</v>
      </c>
      <c r="E8" s="7" t="s">
        <v>47</v>
      </c>
      <c r="F8" s="14">
        <v>1392.18</v>
      </c>
      <c r="G8" s="14">
        <f t="shared" si="0"/>
        <v>1392.18</v>
      </c>
      <c r="H8" s="15">
        <v>0</v>
      </c>
      <c r="I8" s="15">
        <v>1392.18</v>
      </c>
      <c r="J8" s="15">
        <v>0</v>
      </c>
      <c r="K8" s="15">
        <v>0</v>
      </c>
      <c r="L8" s="15">
        <v>0</v>
      </c>
      <c r="M8" s="15">
        <v>0</v>
      </c>
      <c r="N8" s="15">
        <v>0</v>
      </c>
    </row>
    <row r="9" spans="1:15" ht="21.6" customHeight="1">
      <c r="A9" s="13">
        <v>3</v>
      </c>
      <c r="B9" s="13">
        <v>208</v>
      </c>
      <c r="C9" s="13">
        <v>5</v>
      </c>
      <c r="D9" s="13">
        <v>5</v>
      </c>
      <c r="E9" s="7" t="s">
        <v>48</v>
      </c>
      <c r="F9" s="14">
        <v>39.4</v>
      </c>
      <c r="G9" s="14">
        <f t="shared" si="0"/>
        <v>39.4</v>
      </c>
      <c r="H9" s="15">
        <v>39.4</v>
      </c>
      <c r="I9" s="15">
        <v>0</v>
      </c>
      <c r="J9" s="15">
        <v>0</v>
      </c>
      <c r="K9" s="15">
        <v>0</v>
      </c>
      <c r="L9" s="15">
        <v>0</v>
      </c>
      <c r="M9" s="15">
        <v>0</v>
      </c>
      <c r="N9" s="15">
        <v>0</v>
      </c>
    </row>
    <row r="10" spans="1:15" ht="21.6" customHeight="1">
      <c r="A10" s="13">
        <v>4</v>
      </c>
      <c r="B10" s="13">
        <v>208</v>
      </c>
      <c r="C10" s="13">
        <v>99</v>
      </c>
      <c r="D10" s="13">
        <v>1</v>
      </c>
      <c r="E10" s="7" t="s">
        <v>49</v>
      </c>
      <c r="F10" s="14">
        <v>3.51</v>
      </c>
      <c r="G10" s="14">
        <f t="shared" si="0"/>
        <v>3.51</v>
      </c>
      <c r="H10" s="15">
        <v>3.51</v>
      </c>
      <c r="I10" s="15">
        <v>0</v>
      </c>
      <c r="J10" s="15">
        <v>0</v>
      </c>
      <c r="K10" s="15">
        <v>0</v>
      </c>
      <c r="L10" s="15">
        <v>0</v>
      </c>
      <c r="M10" s="15">
        <v>0</v>
      </c>
      <c r="N10" s="15">
        <v>0</v>
      </c>
    </row>
    <row r="11" spans="1:15" ht="21.6" customHeight="1">
      <c r="A11" s="13">
        <v>5</v>
      </c>
      <c r="B11" s="13">
        <v>210</v>
      </c>
      <c r="C11" s="13">
        <v>11</v>
      </c>
      <c r="D11" s="13">
        <v>2</v>
      </c>
      <c r="E11" s="7" t="s">
        <v>50</v>
      </c>
      <c r="F11" s="14">
        <v>20.61</v>
      </c>
      <c r="G11" s="14">
        <f t="shared" si="0"/>
        <v>20.61</v>
      </c>
      <c r="H11" s="15">
        <v>20.61</v>
      </c>
      <c r="I11" s="15">
        <v>0</v>
      </c>
      <c r="J11" s="15">
        <v>0</v>
      </c>
      <c r="K11" s="15">
        <v>0</v>
      </c>
      <c r="L11" s="15">
        <v>0</v>
      </c>
      <c r="M11" s="15">
        <v>0</v>
      </c>
      <c r="N11" s="15">
        <v>0</v>
      </c>
    </row>
    <row r="12" spans="1:15" ht="21.6" customHeight="1">
      <c r="A12" s="13">
        <v>6</v>
      </c>
      <c r="B12" s="13">
        <v>210</v>
      </c>
      <c r="C12" s="13">
        <v>11</v>
      </c>
      <c r="D12" s="13">
        <v>3</v>
      </c>
      <c r="E12" s="7" t="s">
        <v>51</v>
      </c>
      <c r="F12" s="14">
        <v>18</v>
      </c>
      <c r="G12" s="14">
        <f t="shared" si="0"/>
        <v>18</v>
      </c>
      <c r="H12" s="15">
        <v>18</v>
      </c>
      <c r="I12" s="15">
        <v>0</v>
      </c>
      <c r="J12" s="15">
        <v>0</v>
      </c>
      <c r="K12" s="15">
        <v>0</v>
      </c>
      <c r="L12" s="15">
        <v>0</v>
      </c>
      <c r="M12" s="15">
        <v>0</v>
      </c>
      <c r="N12" s="15">
        <v>0</v>
      </c>
    </row>
    <row r="13" spans="1:15" ht="21.6" customHeight="1">
      <c r="A13" s="13">
        <v>7</v>
      </c>
      <c r="B13" s="13">
        <v>221</v>
      </c>
      <c r="C13" s="13">
        <v>2</v>
      </c>
      <c r="D13" s="13">
        <v>1</v>
      </c>
      <c r="E13" s="7" t="s">
        <v>52</v>
      </c>
      <c r="F13" s="14">
        <v>53.19</v>
      </c>
      <c r="G13" s="14">
        <f t="shared" si="0"/>
        <v>53.19</v>
      </c>
      <c r="H13" s="15">
        <v>53.19</v>
      </c>
      <c r="I13" s="15">
        <v>0</v>
      </c>
      <c r="J13" s="15">
        <v>0</v>
      </c>
      <c r="K13" s="15">
        <v>0</v>
      </c>
      <c r="L13" s="15">
        <v>0</v>
      </c>
      <c r="M13" s="15">
        <v>0</v>
      </c>
      <c r="N13" s="15">
        <v>0</v>
      </c>
    </row>
    <row r="14" spans="1:15" ht="21.6" customHeight="1">
      <c r="A14" s="7"/>
      <c r="B14" s="7"/>
      <c r="C14" s="7"/>
      <c r="D14" s="7"/>
      <c r="E14" s="4" t="s">
        <v>53</v>
      </c>
      <c r="F14" s="14">
        <f t="shared" ref="F14:N14" si="1">SUM(F13)</f>
        <v>53.19</v>
      </c>
      <c r="G14" s="14">
        <f t="shared" si="1"/>
        <v>53.19</v>
      </c>
      <c r="H14" s="14">
        <f t="shared" si="1"/>
        <v>53.19</v>
      </c>
      <c r="I14" s="14">
        <f t="shared" si="1"/>
        <v>0</v>
      </c>
      <c r="J14" s="14">
        <f t="shared" si="1"/>
        <v>0</v>
      </c>
      <c r="K14" s="14">
        <f t="shared" si="1"/>
        <v>0</v>
      </c>
      <c r="L14" s="14">
        <f t="shared" si="1"/>
        <v>0</v>
      </c>
      <c r="M14" s="14">
        <f t="shared" si="1"/>
        <v>0</v>
      </c>
      <c r="N14" s="14">
        <f t="shared" si="1"/>
        <v>0</v>
      </c>
    </row>
  </sheetData>
  <mergeCells count="15">
    <mergeCell ref="A2:N2"/>
    <mergeCell ref="A4:A6"/>
    <mergeCell ref="B4:E4"/>
    <mergeCell ref="F4:F6"/>
    <mergeCell ref="G4:M4"/>
    <mergeCell ref="N4:N6"/>
    <mergeCell ref="B5:D5"/>
    <mergeCell ref="E5:E6"/>
    <mergeCell ref="G5:G6"/>
    <mergeCell ref="H5:H6"/>
    <mergeCell ref="I5:I6"/>
    <mergeCell ref="J5:J6"/>
    <mergeCell ref="K5:K6"/>
    <mergeCell ref="L5:L6"/>
    <mergeCell ref="M5:M6"/>
  </mergeCells>
  <phoneticPr fontId="9" type="noConversion"/>
  <printOptions horizontalCentered="1"/>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H37"/>
  <sheetViews>
    <sheetView topLeftCell="A19" workbookViewId="0">
      <selection activeCell="A38" sqref="A38:XFD38"/>
    </sheetView>
  </sheetViews>
  <sheetFormatPr defaultRowHeight="13.5"/>
  <cols>
    <col min="1" max="1" width="30.875" customWidth="1"/>
    <col min="2" max="2" width="14.25" customWidth="1"/>
    <col min="3" max="3" width="30.375" customWidth="1"/>
    <col min="4" max="7" width="12.75" customWidth="1"/>
  </cols>
  <sheetData>
    <row r="1" spans="1:8" ht="21.6" customHeight="1">
      <c r="A1" s="11" t="s">
        <v>63</v>
      </c>
      <c r="B1" s="11"/>
      <c r="C1" s="11"/>
      <c r="D1" s="11"/>
      <c r="E1" s="11"/>
      <c r="F1" s="11"/>
      <c r="G1" s="11"/>
      <c r="H1" t="s">
        <v>1</v>
      </c>
    </row>
    <row r="2" spans="1:8" ht="25.5" customHeight="1">
      <c r="A2" s="92" t="s">
        <v>64</v>
      </c>
      <c r="B2" s="92"/>
      <c r="C2" s="92"/>
      <c r="D2" s="92"/>
      <c r="E2" s="92"/>
      <c r="F2" s="92"/>
      <c r="G2" s="92"/>
    </row>
    <row r="3" spans="1:8" ht="21.6" customHeight="1">
      <c r="A3" s="2" t="s">
        <v>65</v>
      </c>
      <c r="B3" s="93" t="s">
        <v>66</v>
      </c>
      <c r="C3" s="93"/>
      <c r="D3" s="2"/>
      <c r="E3" s="2"/>
      <c r="F3" s="2"/>
      <c r="G3" s="3" t="s">
        <v>4</v>
      </c>
    </row>
    <row r="4" spans="1:8" s="55" customFormat="1" ht="17.25" customHeight="1">
      <c r="A4" s="96" t="s">
        <v>67</v>
      </c>
      <c r="B4" s="96"/>
      <c r="C4" s="96" t="s">
        <v>68</v>
      </c>
      <c r="D4" s="96"/>
      <c r="E4" s="96"/>
      <c r="F4" s="96"/>
      <c r="G4" s="96" t="s">
        <v>69</v>
      </c>
    </row>
    <row r="5" spans="1:8" s="55" customFormat="1" ht="17.25" customHeight="1">
      <c r="A5" s="56" t="s">
        <v>7</v>
      </c>
      <c r="B5" s="56" t="s">
        <v>8</v>
      </c>
      <c r="C5" s="56" t="s">
        <v>7</v>
      </c>
      <c r="D5" s="56" t="s">
        <v>53</v>
      </c>
      <c r="E5" s="56" t="s">
        <v>70</v>
      </c>
      <c r="F5" s="56" t="s">
        <v>71</v>
      </c>
      <c r="G5" s="96"/>
    </row>
    <row r="6" spans="1:8" s="55" customFormat="1" ht="17.25" customHeight="1">
      <c r="A6" s="57" t="s">
        <v>10</v>
      </c>
      <c r="B6" s="58">
        <f>SUM(表5!F6:'表5'!F12)</f>
        <v>2017.12</v>
      </c>
      <c r="C6" s="59" t="s">
        <v>72</v>
      </c>
      <c r="D6" s="60">
        <f t="shared" ref="D6:D34" si="0">E6+F6</f>
        <v>1882.58</v>
      </c>
      <c r="E6" s="58">
        <v>1882.58</v>
      </c>
      <c r="F6" s="58">
        <v>0</v>
      </c>
      <c r="G6" s="61"/>
    </row>
    <row r="7" spans="1:8" s="55" customFormat="1" ht="17.25" customHeight="1">
      <c r="A7" s="57" t="s">
        <v>12</v>
      </c>
      <c r="B7" s="58">
        <f>SUM(表9!F7)</f>
        <v>0</v>
      </c>
      <c r="C7" s="59" t="s">
        <v>73</v>
      </c>
      <c r="D7" s="60">
        <f t="shared" si="0"/>
        <v>0</v>
      </c>
      <c r="E7" s="58">
        <v>0</v>
      </c>
      <c r="F7" s="58">
        <v>0</v>
      </c>
      <c r="G7" s="61"/>
    </row>
    <row r="8" spans="1:8" s="55" customFormat="1" ht="17.25" customHeight="1">
      <c r="A8" s="59"/>
      <c r="B8" s="59"/>
      <c r="C8" s="59" t="s">
        <v>74</v>
      </c>
      <c r="D8" s="60">
        <f t="shared" si="0"/>
        <v>0</v>
      </c>
      <c r="E8" s="58">
        <v>0</v>
      </c>
      <c r="F8" s="58">
        <v>0</v>
      </c>
      <c r="G8" s="61"/>
    </row>
    <row r="9" spans="1:8" s="55" customFormat="1" ht="17.25" customHeight="1">
      <c r="A9" s="59"/>
      <c r="B9" s="59"/>
      <c r="C9" s="59" t="s">
        <v>75</v>
      </c>
      <c r="D9" s="60">
        <f t="shared" si="0"/>
        <v>0</v>
      </c>
      <c r="E9" s="58">
        <v>0</v>
      </c>
      <c r="F9" s="58">
        <v>0</v>
      </c>
      <c r="G9" s="61"/>
    </row>
    <row r="10" spans="1:8" s="55" customFormat="1" ht="17.25" customHeight="1">
      <c r="A10" s="59"/>
      <c r="B10" s="59"/>
      <c r="C10" s="59" t="s">
        <v>76</v>
      </c>
      <c r="D10" s="60">
        <f t="shared" si="0"/>
        <v>0</v>
      </c>
      <c r="E10" s="58">
        <v>0</v>
      </c>
      <c r="F10" s="58">
        <v>0</v>
      </c>
      <c r="G10" s="61"/>
    </row>
    <row r="11" spans="1:8" s="55" customFormat="1" ht="17.25" customHeight="1">
      <c r="A11" s="59"/>
      <c r="B11" s="59"/>
      <c r="C11" s="59" t="s">
        <v>77</v>
      </c>
      <c r="D11" s="60">
        <f t="shared" si="0"/>
        <v>0</v>
      </c>
      <c r="E11" s="58">
        <v>0</v>
      </c>
      <c r="F11" s="58">
        <v>0</v>
      </c>
      <c r="G11" s="61"/>
    </row>
    <row r="12" spans="1:8" s="55" customFormat="1" ht="17.25" customHeight="1">
      <c r="A12" s="59"/>
      <c r="B12" s="59"/>
      <c r="C12" s="59" t="s">
        <v>78</v>
      </c>
      <c r="D12" s="60">
        <f t="shared" si="0"/>
        <v>0</v>
      </c>
      <c r="E12" s="58">
        <v>0</v>
      </c>
      <c r="F12" s="58">
        <v>0</v>
      </c>
      <c r="G12" s="61"/>
    </row>
    <row r="13" spans="1:8" s="55" customFormat="1" ht="17.25" customHeight="1">
      <c r="A13" s="59"/>
      <c r="B13" s="59"/>
      <c r="C13" s="59" t="s">
        <v>79</v>
      </c>
      <c r="D13" s="60">
        <f t="shared" si="0"/>
        <v>42.9</v>
      </c>
      <c r="E13" s="58">
        <v>42.9</v>
      </c>
      <c r="F13" s="58">
        <v>0</v>
      </c>
      <c r="G13" s="61"/>
    </row>
    <row r="14" spans="1:8" s="55" customFormat="1" ht="17.25" customHeight="1">
      <c r="A14" s="59"/>
      <c r="B14" s="59"/>
      <c r="C14" s="59" t="s">
        <v>80</v>
      </c>
      <c r="D14" s="60">
        <f t="shared" si="0"/>
        <v>38.58</v>
      </c>
      <c r="E14" s="58">
        <v>38.58</v>
      </c>
      <c r="F14" s="58">
        <v>0</v>
      </c>
      <c r="G14" s="61"/>
    </row>
    <row r="15" spans="1:8" s="55" customFormat="1" ht="17.25" customHeight="1">
      <c r="A15" s="59"/>
      <c r="B15" s="59"/>
      <c r="C15" s="59" t="s">
        <v>81</v>
      </c>
      <c r="D15" s="60">
        <f t="shared" si="0"/>
        <v>0</v>
      </c>
      <c r="E15" s="58">
        <v>0</v>
      </c>
      <c r="F15" s="58">
        <v>0</v>
      </c>
      <c r="G15" s="61"/>
    </row>
    <row r="16" spans="1:8" s="55" customFormat="1" ht="17.25" customHeight="1">
      <c r="A16" s="59"/>
      <c r="B16" s="59"/>
      <c r="C16" s="59" t="s">
        <v>82</v>
      </c>
      <c r="D16" s="60">
        <f t="shared" si="0"/>
        <v>0</v>
      </c>
      <c r="E16" s="58">
        <v>0</v>
      </c>
      <c r="F16" s="58">
        <v>0</v>
      </c>
      <c r="G16" s="61"/>
    </row>
    <row r="17" spans="1:7" s="55" customFormat="1" ht="17.25" customHeight="1">
      <c r="A17" s="59"/>
      <c r="B17" s="59"/>
      <c r="C17" s="59" t="s">
        <v>83</v>
      </c>
      <c r="D17" s="60">
        <f t="shared" si="0"/>
        <v>0</v>
      </c>
      <c r="E17" s="58">
        <v>0</v>
      </c>
      <c r="F17" s="58">
        <v>0</v>
      </c>
      <c r="G17" s="61"/>
    </row>
    <row r="18" spans="1:7" s="55" customFormat="1" ht="17.25" customHeight="1">
      <c r="A18" s="59"/>
      <c r="B18" s="59"/>
      <c r="C18" s="59" t="s">
        <v>84</v>
      </c>
      <c r="D18" s="60">
        <f t="shared" si="0"/>
        <v>0</v>
      </c>
      <c r="E18" s="58">
        <v>0</v>
      </c>
      <c r="F18" s="58">
        <v>0</v>
      </c>
      <c r="G18" s="61"/>
    </row>
    <row r="19" spans="1:7" s="55" customFormat="1" ht="17.25" customHeight="1">
      <c r="A19" s="59"/>
      <c r="B19" s="59"/>
      <c r="C19" s="59" t="s">
        <v>85</v>
      </c>
      <c r="D19" s="60">
        <f t="shared" si="0"/>
        <v>0</v>
      </c>
      <c r="E19" s="58">
        <v>0</v>
      </c>
      <c r="F19" s="58">
        <v>0</v>
      </c>
      <c r="G19" s="61"/>
    </row>
    <row r="20" spans="1:7" s="55" customFormat="1" ht="17.25" customHeight="1">
      <c r="A20" s="59"/>
      <c r="B20" s="59"/>
      <c r="C20" s="59" t="s">
        <v>86</v>
      </c>
      <c r="D20" s="60">
        <f t="shared" si="0"/>
        <v>0</v>
      </c>
      <c r="E20" s="58">
        <v>0</v>
      </c>
      <c r="F20" s="58">
        <v>0</v>
      </c>
      <c r="G20" s="61"/>
    </row>
    <row r="21" spans="1:7" s="55" customFormat="1" ht="17.25" customHeight="1">
      <c r="A21" s="59"/>
      <c r="B21" s="59"/>
      <c r="C21" s="59" t="s">
        <v>87</v>
      </c>
      <c r="D21" s="60">
        <f t="shared" si="0"/>
        <v>0</v>
      </c>
      <c r="E21" s="58">
        <v>0</v>
      </c>
      <c r="F21" s="58">
        <v>0</v>
      </c>
      <c r="G21" s="61"/>
    </row>
    <row r="22" spans="1:7" s="55" customFormat="1" ht="17.25" customHeight="1">
      <c r="A22" s="59"/>
      <c r="B22" s="59"/>
      <c r="C22" s="59" t="s">
        <v>88</v>
      </c>
      <c r="D22" s="60">
        <f t="shared" si="0"/>
        <v>0</v>
      </c>
      <c r="E22" s="58">
        <v>0</v>
      </c>
      <c r="F22" s="58">
        <v>0</v>
      </c>
      <c r="G22" s="61"/>
    </row>
    <row r="23" spans="1:7" s="55" customFormat="1" ht="17.25" customHeight="1">
      <c r="A23" s="59"/>
      <c r="B23" s="59"/>
      <c r="C23" s="59" t="s">
        <v>89</v>
      </c>
      <c r="D23" s="60">
        <f t="shared" si="0"/>
        <v>0</v>
      </c>
      <c r="E23" s="58">
        <v>0</v>
      </c>
      <c r="F23" s="58">
        <v>0</v>
      </c>
      <c r="G23" s="61"/>
    </row>
    <row r="24" spans="1:7" s="55" customFormat="1" ht="17.25" customHeight="1">
      <c r="A24" s="59"/>
      <c r="B24" s="59"/>
      <c r="C24" s="59" t="s">
        <v>90</v>
      </c>
      <c r="D24" s="60">
        <f t="shared" si="0"/>
        <v>53.06</v>
      </c>
      <c r="E24" s="58">
        <v>53.06</v>
      </c>
      <c r="F24" s="58">
        <v>0</v>
      </c>
      <c r="G24" s="61"/>
    </row>
    <row r="25" spans="1:7" s="55" customFormat="1" ht="17.25" customHeight="1">
      <c r="A25" s="59"/>
      <c r="B25" s="59"/>
      <c r="C25" s="59" t="s">
        <v>91</v>
      </c>
      <c r="D25" s="60">
        <f t="shared" si="0"/>
        <v>0</v>
      </c>
      <c r="E25" s="58">
        <v>0</v>
      </c>
      <c r="F25" s="58">
        <v>0</v>
      </c>
      <c r="G25" s="61"/>
    </row>
    <row r="26" spans="1:7" s="55" customFormat="1" ht="17.25" customHeight="1">
      <c r="A26" s="59"/>
      <c r="B26" s="59"/>
      <c r="C26" s="59" t="s">
        <v>92</v>
      </c>
      <c r="D26" s="60">
        <f t="shared" si="0"/>
        <v>0</v>
      </c>
      <c r="E26" s="58">
        <v>0</v>
      </c>
      <c r="F26" s="58">
        <v>0</v>
      </c>
      <c r="G26" s="61"/>
    </row>
    <row r="27" spans="1:7" s="55" customFormat="1" ht="17.25" customHeight="1">
      <c r="A27" s="59"/>
      <c r="B27" s="59"/>
      <c r="C27" s="59" t="s">
        <v>93</v>
      </c>
      <c r="D27" s="60">
        <f t="shared" si="0"/>
        <v>0</v>
      </c>
      <c r="E27" s="58">
        <v>0</v>
      </c>
      <c r="F27" s="58">
        <v>0</v>
      </c>
      <c r="G27" s="61"/>
    </row>
    <row r="28" spans="1:7" s="55" customFormat="1" ht="17.25" customHeight="1">
      <c r="A28" s="59"/>
      <c r="B28" s="59"/>
      <c r="C28" s="59" t="s">
        <v>94</v>
      </c>
      <c r="D28" s="60">
        <f t="shared" si="0"/>
        <v>0</v>
      </c>
      <c r="E28" s="58">
        <v>0</v>
      </c>
      <c r="F28" s="58">
        <v>0</v>
      </c>
      <c r="G28" s="61"/>
    </row>
    <row r="29" spans="1:7" s="55" customFormat="1" ht="17.25" customHeight="1">
      <c r="A29" s="59"/>
      <c r="B29" s="59"/>
      <c r="C29" s="59" t="s">
        <v>95</v>
      </c>
      <c r="D29" s="60">
        <f t="shared" si="0"/>
        <v>0</v>
      </c>
      <c r="E29" s="58">
        <v>0</v>
      </c>
      <c r="F29" s="58">
        <v>0</v>
      </c>
      <c r="G29" s="61"/>
    </row>
    <row r="30" spans="1:7" s="55" customFormat="1" ht="17.25" customHeight="1">
      <c r="A30" s="59"/>
      <c r="B30" s="59"/>
      <c r="C30" s="59" t="s">
        <v>96</v>
      </c>
      <c r="D30" s="60">
        <f t="shared" si="0"/>
        <v>0</v>
      </c>
      <c r="E30" s="58">
        <v>0</v>
      </c>
      <c r="F30" s="58">
        <v>0</v>
      </c>
      <c r="G30" s="61"/>
    </row>
    <row r="31" spans="1:7" s="55" customFormat="1" ht="17.25" customHeight="1">
      <c r="A31" s="59"/>
      <c r="B31" s="59"/>
      <c r="C31" s="59" t="s">
        <v>97</v>
      </c>
      <c r="D31" s="60">
        <f t="shared" si="0"/>
        <v>0</v>
      </c>
      <c r="E31" s="58">
        <v>0</v>
      </c>
      <c r="F31" s="58">
        <v>0</v>
      </c>
      <c r="G31" s="61"/>
    </row>
    <row r="32" spans="1:7" s="55" customFormat="1" ht="17.25" customHeight="1">
      <c r="A32" s="59"/>
      <c r="B32" s="59"/>
      <c r="C32" s="59" t="s">
        <v>98</v>
      </c>
      <c r="D32" s="60">
        <f t="shared" si="0"/>
        <v>0</v>
      </c>
      <c r="E32" s="58">
        <v>0</v>
      </c>
      <c r="F32" s="58">
        <v>0</v>
      </c>
      <c r="G32" s="61"/>
    </row>
    <row r="33" spans="1:7" s="55" customFormat="1" ht="17.25" customHeight="1">
      <c r="A33" s="59" t="s">
        <v>23</v>
      </c>
      <c r="B33" s="60">
        <f>B6+B7</f>
        <v>2017.12</v>
      </c>
      <c r="C33" s="59" t="s">
        <v>24</v>
      </c>
      <c r="D33" s="60">
        <f t="shared" si="0"/>
        <v>2017.12</v>
      </c>
      <c r="E33" s="60">
        <f>SUM(E6:E32)</f>
        <v>2017.12</v>
      </c>
      <c r="F33" s="60">
        <f>SUM(F6:F32)</f>
        <v>0</v>
      </c>
      <c r="G33" s="62"/>
    </row>
    <row r="34" spans="1:7" s="55" customFormat="1" ht="17.25" customHeight="1">
      <c r="A34" s="59" t="s">
        <v>27</v>
      </c>
      <c r="B34" s="58">
        <v>0</v>
      </c>
      <c r="C34" s="59" t="s">
        <v>26</v>
      </c>
      <c r="D34" s="60">
        <f t="shared" si="0"/>
        <v>0</v>
      </c>
      <c r="E34" s="58"/>
      <c r="F34" s="58">
        <v>0</v>
      </c>
      <c r="G34" s="62"/>
    </row>
    <row r="35" spans="1:7" s="55" customFormat="1" ht="17.25" customHeight="1">
      <c r="A35" s="59"/>
      <c r="B35" s="63"/>
      <c r="C35" s="59"/>
      <c r="D35" s="59"/>
      <c r="E35" s="64"/>
      <c r="F35" s="64"/>
      <c r="G35" s="59"/>
    </row>
    <row r="36" spans="1:7" s="55" customFormat="1" ht="17.25" customHeight="1">
      <c r="A36" s="59"/>
      <c r="B36" s="63"/>
      <c r="C36" s="59"/>
      <c r="D36" s="59"/>
      <c r="E36" s="64"/>
      <c r="F36" s="64"/>
      <c r="G36" s="59"/>
    </row>
    <row r="37" spans="1:7" s="55" customFormat="1" ht="17.25" customHeight="1">
      <c r="A37" s="56" t="s">
        <v>28</v>
      </c>
      <c r="B37" s="60">
        <f>B33+B34</f>
        <v>2017.12</v>
      </c>
      <c r="C37" s="65" t="s">
        <v>29</v>
      </c>
      <c r="D37" s="60">
        <f>E37+F37</f>
        <v>2017.12</v>
      </c>
      <c r="E37" s="60">
        <f>E33+E34</f>
        <v>2017.12</v>
      </c>
      <c r="F37" s="60">
        <f>F33+F34</f>
        <v>0</v>
      </c>
      <c r="G37" s="62"/>
    </row>
  </sheetData>
  <mergeCells count="5">
    <mergeCell ref="A2:G2"/>
    <mergeCell ref="B3:C3"/>
    <mergeCell ref="A4:B4"/>
    <mergeCell ref="C4:F4"/>
    <mergeCell ref="G4:G5"/>
  </mergeCells>
  <phoneticPr fontId="9" type="noConversion"/>
  <printOptions horizontalCentered="1"/>
  <pageMargins left="0.70866141732283472" right="0.70866141732283472" top="0.19685039370078741" bottom="0.19685039370078741" header="0.31496062992125984" footer="0.31496062992125984"/>
  <pageSetup paperSize="9" scale="85" orientation="landscape" verticalDpi="0" r:id="rId1"/>
</worksheet>
</file>

<file path=xl/worksheets/sheet5.xml><?xml version="1.0" encoding="utf-8"?>
<worksheet xmlns="http://schemas.openxmlformats.org/spreadsheetml/2006/main" xmlns:r="http://schemas.openxmlformats.org/officeDocument/2006/relationships">
  <dimension ref="A1:I13"/>
  <sheetViews>
    <sheetView workbookViewId="0">
      <selection activeCell="A14" sqref="A14:XFD14"/>
    </sheetView>
  </sheetViews>
  <sheetFormatPr defaultRowHeight="13.5"/>
  <cols>
    <col min="1" max="4" width="9.875" customWidth="1"/>
    <col min="5" max="5" width="23.375" customWidth="1"/>
    <col min="6" max="8" width="21" customWidth="1"/>
  </cols>
  <sheetData>
    <row r="1" spans="1:9" ht="21.6" customHeight="1">
      <c r="A1" s="11" t="s">
        <v>99</v>
      </c>
      <c r="B1" s="11"/>
      <c r="C1" s="11"/>
      <c r="D1" s="11"/>
      <c r="E1" s="11"/>
      <c r="F1" s="11"/>
      <c r="G1" s="11"/>
      <c r="H1" s="11"/>
      <c r="I1" t="s">
        <v>1</v>
      </c>
    </row>
    <row r="2" spans="1:9" ht="47.1" customHeight="1">
      <c r="A2" s="92" t="s">
        <v>100</v>
      </c>
      <c r="B2" s="92"/>
      <c r="C2" s="92"/>
      <c r="D2" s="92"/>
      <c r="E2" s="92"/>
      <c r="F2" s="92"/>
      <c r="G2" s="92"/>
      <c r="H2" s="92"/>
    </row>
    <row r="3" spans="1:9" ht="21.6" customHeight="1">
      <c r="A3" s="2"/>
      <c r="B3" s="2"/>
      <c r="C3" s="2"/>
      <c r="D3" s="2"/>
      <c r="E3" s="2"/>
      <c r="F3" s="2"/>
      <c r="G3" s="2"/>
      <c r="H3" s="3" t="s">
        <v>4</v>
      </c>
    </row>
    <row r="4" spans="1:9" ht="21.6" customHeight="1">
      <c r="A4" s="94" t="s">
        <v>32</v>
      </c>
      <c r="B4" s="94" t="s">
        <v>101</v>
      </c>
      <c r="C4" s="94"/>
      <c r="D4" s="94"/>
      <c r="E4" s="94" t="s">
        <v>35</v>
      </c>
      <c r="F4" s="94" t="s">
        <v>53</v>
      </c>
      <c r="G4" s="94" t="s">
        <v>57</v>
      </c>
      <c r="H4" s="94" t="s">
        <v>58</v>
      </c>
    </row>
    <row r="5" spans="1:9" ht="21.6" customHeight="1">
      <c r="A5" s="94"/>
      <c r="B5" s="4" t="s">
        <v>44</v>
      </c>
      <c r="C5" s="4" t="s">
        <v>45</v>
      </c>
      <c r="D5" s="4" t="s">
        <v>46</v>
      </c>
      <c r="E5" s="94"/>
      <c r="F5" s="94"/>
      <c r="G5" s="94"/>
      <c r="H5" s="94"/>
    </row>
    <row r="6" spans="1:9" ht="21.6" customHeight="1">
      <c r="A6" s="13">
        <v>1</v>
      </c>
      <c r="B6" s="13">
        <v>201</v>
      </c>
      <c r="C6" s="13">
        <v>99</v>
      </c>
      <c r="D6" s="13">
        <v>99</v>
      </c>
      <c r="E6" s="7" t="s">
        <v>47</v>
      </c>
      <c r="F6" s="14">
        <f t="shared" ref="F6:F12" si="0">G6+H6</f>
        <v>532.03</v>
      </c>
      <c r="G6" s="15">
        <v>532.03</v>
      </c>
      <c r="H6" s="15">
        <v>0</v>
      </c>
    </row>
    <row r="7" spans="1:9" ht="21.6" customHeight="1">
      <c r="A7" s="13">
        <v>2</v>
      </c>
      <c r="B7" s="13">
        <v>201</v>
      </c>
      <c r="C7" s="13">
        <v>99</v>
      </c>
      <c r="D7" s="13">
        <v>99</v>
      </c>
      <c r="E7" s="7" t="s">
        <v>47</v>
      </c>
      <c r="F7" s="14">
        <f t="shared" si="0"/>
        <v>1350.55</v>
      </c>
      <c r="G7" s="15">
        <v>0</v>
      </c>
      <c r="H7" s="15">
        <v>1350.55</v>
      </c>
    </row>
    <row r="8" spans="1:9" ht="21.6" customHeight="1">
      <c r="A8" s="13">
        <v>3</v>
      </c>
      <c r="B8" s="13">
        <v>208</v>
      </c>
      <c r="C8" s="13">
        <v>5</v>
      </c>
      <c r="D8" s="13">
        <v>5</v>
      </c>
      <c r="E8" s="7" t="s">
        <v>48</v>
      </c>
      <c r="F8" s="14">
        <f t="shared" si="0"/>
        <v>39.4</v>
      </c>
      <c r="G8" s="15">
        <v>39.4</v>
      </c>
      <c r="H8" s="15">
        <v>0</v>
      </c>
    </row>
    <row r="9" spans="1:9" ht="21.6" customHeight="1">
      <c r="A9" s="13">
        <v>4</v>
      </c>
      <c r="B9" s="13">
        <v>208</v>
      </c>
      <c r="C9" s="13">
        <v>99</v>
      </c>
      <c r="D9" s="13">
        <v>1</v>
      </c>
      <c r="E9" s="7" t="s">
        <v>49</v>
      </c>
      <c r="F9" s="14">
        <f t="shared" si="0"/>
        <v>3.5</v>
      </c>
      <c r="G9" s="15">
        <v>3.5</v>
      </c>
      <c r="H9" s="15">
        <v>0</v>
      </c>
    </row>
    <row r="10" spans="1:9" ht="21.6" customHeight="1">
      <c r="A10" s="13">
        <v>5</v>
      </c>
      <c r="B10" s="13">
        <v>210</v>
      </c>
      <c r="C10" s="13">
        <v>11</v>
      </c>
      <c r="D10" s="13">
        <v>2</v>
      </c>
      <c r="E10" s="7" t="s">
        <v>50</v>
      </c>
      <c r="F10" s="14">
        <f t="shared" si="0"/>
        <v>20.58</v>
      </c>
      <c r="G10" s="15">
        <v>20.58</v>
      </c>
      <c r="H10" s="15">
        <v>0</v>
      </c>
    </row>
    <row r="11" spans="1:9" ht="21.6" customHeight="1">
      <c r="A11" s="13">
        <v>6</v>
      </c>
      <c r="B11" s="13">
        <v>210</v>
      </c>
      <c r="C11" s="13">
        <v>11</v>
      </c>
      <c r="D11" s="13">
        <v>3</v>
      </c>
      <c r="E11" s="7" t="s">
        <v>51</v>
      </c>
      <c r="F11" s="14">
        <f t="shared" si="0"/>
        <v>18</v>
      </c>
      <c r="G11" s="15">
        <v>18</v>
      </c>
      <c r="H11" s="15">
        <v>0</v>
      </c>
    </row>
    <row r="12" spans="1:9" ht="21.6" customHeight="1">
      <c r="A12" s="13">
        <v>7</v>
      </c>
      <c r="B12" s="13">
        <v>221</v>
      </c>
      <c r="C12" s="13">
        <v>2</v>
      </c>
      <c r="D12" s="13">
        <v>1</v>
      </c>
      <c r="E12" s="7" t="s">
        <v>52</v>
      </c>
      <c r="F12" s="14">
        <f t="shared" si="0"/>
        <v>53.06</v>
      </c>
      <c r="G12" s="15">
        <v>53.06</v>
      </c>
      <c r="H12" s="15">
        <v>0</v>
      </c>
    </row>
    <row r="13" spans="1:9" ht="35.450000000000003" customHeight="1">
      <c r="A13" s="7"/>
      <c r="B13" s="7"/>
      <c r="C13" s="7"/>
      <c r="D13" s="7"/>
      <c r="E13" s="4" t="s">
        <v>53</v>
      </c>
      <c r="F13" s="14">
        <f>SUM(F12)</f>
        <v>53.06</v>
      </c>
      <c r="G13" s="14">
        <f>SUM(G12)</f>
        <v>53.06</v>
      </c>
      <c r="H13" s="14">
        <f>SUM(H12)</f>
        <v>0</v>
      </c>
    </row>
  </sheetData>
  <mergeCells count="7">
    <mergeCell ref="A2:H2"/>
    <mergeCell ref="A4:A5"/>
    <mergeCell ref="B4:D4"/>
    <mergeCell ref="E4:E5"/>
    <mergeCell ref="F4:F5"/>
    <mergeCell ref="G4:G5"/>
    <mergeCell ref="H4:H5"/>
  </mergeCells>
  <phoneticPr fontId="9" type="noConversion"/>
  <printOptions horizontalCentered="1"/>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dimension ref="A1:H30"/>
  <sheetViews>
    <sheetView topLeftCell="A19" workbookViewId="0">
      <selection activeCell="A31" sqref="A31:XFD31"/>
    </sheetView>
  </sheetViews>
  <sheetFormatPr defaultRowHeight="13.5"/>
  <cols>
    <col min="1" max="3" width="5.875" customWidth="1"/>
    <col min="4" max="4" width="30.375" customWidth="1"/>
    <col min="5" max="7" width="14" customWidth="1"/>
  </cols>
  <sheetData>
    <row r="1" spans="1:8" ht="21.6" customHeight="1">
      <c r="A1" s="11" t="s">
        <v>102</v>
      </c>
      <c r="B1" s="11"/>
      <c r="C1" s="11"/>
      <c r="D1" s="11"/>
      <c r="E1" s="11"/>
      <c r="F1" s="11"/>
      <c r="G1" s="11"/>
      <c r="H1" t="s">
        <v>1</v>
      </c>
    </row>
    <row r="2" spans="1:8" ht="34.35" customHeight="1">
      <c r="A2" s="92" t="s">
        <v>103</v>
      </c>
      <c r="B2" s="92"/>
      <c r="C2" s="92"/>
      <c r="D2" s="92"/>
      <c r="E2" s="92"/>
      <c r="F2" s="92"/>
      <c r="G2" s="92"/>
    </row>
    <row r="3" spans="1:8" ht="28.5" customHeight="1">
      <c r="A3" s="97" t="s">
        <v>104</v>
      </c>
      <c r="B3" s="97"/>
      <c r="C3" s="97"/>
      <c r="D3" s="97"/>
      <c r="E3" s="97"/>
      <c r="F3" s="97"/>
      <c r="G3" s="97"/>
    </row>
    <row r="4" spans="1:8" ht="21.6" customHeight="1">
      <c r="A4" s="2"/>
      <c r="B4" s="2"/>
      <c r="C4" s="2"/>
      <c r="D4" s="2"/>
      <c r="E4" s="2"/>
      <c r="F4" s="2"/>
      <c r="G4" s="3" t="s">
        <v>4</v>
      </c>
    </row>
    <row r="5" spans="1:8" ht="21.6" customHeight="1">
      <c r="A5" s="94" t="s">
        <v>32</v>
      </c>
      <c r="B5" s="94" t="s">
        <v>105</v>
      </c>
      <c r="C5" s="94"/>
      <c r="D5" s="94" t="s">
        <v>35</v>
      </c>
      <c r="E5" s="94" t="s">
        <v>57</v>
      </c>
      <c r="F5" s="94"/>
      <c r="G5" s="94"/>
    </row>
    <row r="6" spans="1:8" ht="21.6" customHeight="1">
      <c r="A6" s="94"/>
      <c r="B6" s="4" t="s">
        <v>44</v>
      </c>
      <c r="C6" s="4" t="s">
        <v>45</v>
      </c>
      <c r="D6" s="94"/>
      <c r="E6" s="4" t="s">
        <v>53</v>
      </c>
      <c r="F6" s="4" t="s">
        <v>106</v>
      </c>
      <c r="G6" s="4" t="s">
        <v>107</v>
      </c>
    </row>
    <row r="7" spans="1:8" ht="21.6" customHeight="1">
      <c r="A7" s="13">
        <v>1</v>
      </c>
      <c r="B7" s="13">
        <v>301</v>
      </c>
      <c r="C7" s="13">
        <v>1</v>
      </c>
      <c r="D7" s="18" t="s">
        <v>108</v>
      </c>
      <c r="E7" s="14">
        <f t="shared" ref="E7:E29" si="0">F7+G7</f>
        <v>140.9</v>
      </c>
      <c r="F7" s="15">
        <v>140.9</v>
      </c>
      <c r="G7" s="15">
        <v>0</v>
      </c>
    </row>
    <row r="8" spans="1:8" ht="21.6" customHeight="1">
      <c r="A8" s="13">
        <v>2</v>
      </c>
      <c r="B8" s="13">
        <v>301</v>
      </c>
      <c r="C8" s="13">
        <v>2</v>
      </c>
      <c r="D8" s="18" t="s">
        <v>109</v>
      </c>
      <c r="E8" s="14">
        <f t="shared" si="0"/>
        <v>59.36</v>
      </c>
      <c r="F8" s="15">
        <v>59.36</v>
      </c>
      <c r="G8" s="15">
        <v>0</v>
      </c>
    </row>
    <row r="9" spans="1:8" ht="21.6" customHeight="1">
      <c r="A9" s="13">
        <v>3</v>
      </c>
      <c r="B9" s="13">
        <v>301</v>
      </c>
      <c r="C9" s="13">
        <v>3</v>
      </c>
      <c r="D9" s="18" t="s">
        <v>110</v>
      </c>
      <c r="E9" s="14">
        <f t="shared" si="0"/>
        <v>139.30000000000001</v>
      </c>
      <c r="F9" s="15">
        <v>139.30000000000001</v>
      </c>
      <c r="G9" s="15">
        <v>0</v>
      </c>
    </row>
    <row r="10" spans="1:8" ht="21.6" customHeight="1">
      <c r="A10" s="13">
        <v>4</v>
      </c>
      <c r="B10" s="13">
        <v>301</v>
      </c>
      <c r="C10" s="13">
        <v>7</v>
      </c>
      <c r="D10" s="18" t="s">
        <v>111</v>
      </c>
      <c r="E10" s="14">
        <f t="shared" si="0"/>
        <v>96.81</v>
      </c>
      <c r="F10" s="15">
        <v>96.81</v>
      </c>
      <c r="G10" s="15">
        <v>0</v>
      </c>
    </row>
    <row r="11" spans="1:8" ht="21.6" customHeight="1">
      <c r="A11" s="13">
        <v>5</v>
      </c>
      <c r="B11" s="13">
        <v>301</v>
      </c>
      <c r="C11" s="13">
        <v>8</v>
      </c>
      <c r="D11" s="18" t="s">
        <v>112</v>
      </c>
      <c r="E11" s="14">
        <f t="shared" si="0"/>
        <v>39.4</v>
      </c>
      <c r="F11" s="15">
        <v>39.4</v>
      </c>
      <c r="G11" s="15">
        <v>0</v>
      </c>
    </row>
    <row r="12" spans="1:8" ht="21.6" customHeight="1">
      <c r="A12" s="13">
        <v>6</v>
      </c>
      <c r="B12" s="13">
        <v>301</v>
      </c>
      <c r="C12" s="13">
        <v>10</v>
      </c>
      <c r="D12" s="18" t="s">
        <v>113</v>
      </c>
      <c r="E12" s="14">
        <f t="shared" si="0"/>
        <v>20.58</v>
      </c>
      <c r="F12" s="15">
        <v>20.58</v>
      </c>
      <c r="G12" s="15">
        <v>0</v>
      </c>
    </row>
    <row r="13" spans="1:8" ht="21.6" customHeight="1">
      <c r="A13" s="13">
        <v>7</v>
      </c>
      <c r="B13" s="13">
        <v>301</v>
      </c>
      <c r="C13" s="13">
        <v>11</v>
      </c>
      <c r="D13" s="18" t="s">
        <v>114</v>
      </c>
      <c r="E13" s="14">
        <f t="shared" si="0"/>
        <v>18</v>
      </c>
      <c r="F13" s="15">
        <v>18</v>
      </c>
      <c r="G13" s="15">
        <v>0</v>
      </c>
    </row>
    <row r="14" spans="1:8" ht="21.6" customHeight="1">
      <c r="A14" s="13">
        <v>8</v>
      </c>
      <c r="B14" s="13">
        <v>301</v>
      </c>
      <c r="C14" s="13">
        <v>12</v>
      </c>
      <c r="D14" s="18" t="s">
        <v>115</v>
      </c>
      <c r="E14" s="14">
        <f t="shared" si="0"/>
        <v>3.5</v>
      </c>
      <c r="F14" s="15">
        <v>3.5</v>
      </c>
      <c r="G14" s="15">
        <v>0</v>
      </c>
    </row>
    <row r="15" spans="1:8" ht="21.6" customHeight="1">
      <c r="A15" s="13">
        <v>9</v>
      </c>
      <c r="B15" s="13">
        <v>301</v>
      </c>
      <c r="C15" s="13">
        <v>13</v>
      </c>
      <c r="D15" s="18" t="s">
        <v>52</v>
      </c>
      <c r="E15" s="14">
        <f t="shared" si="0"/>
        <v>53.06</v>
      </c>
      <c r="F15" s="15">
        <v>53.06</v>
      </c>
      <c r="G15" s="15">
        <v>0</v>
      </c>
    </row>
    <row r="16" spans="1:8" ht="21.6" customHeight="1">
      <c r="A16" s="13">
        <v>10</v>
      </c>
      <c r="B16" s="13">
        <v>302</v>
      </c>
      <c r="C16" s="13">
        <v>1</v>
      </c>
      <c r="D16" s="18" t="s">
        <v>116</v>
      </c>
      <c r="E16" s="14">
        <f t="shared" si="0"/>
        <v>23.25</v>
      </c>
      <c r="F16" s="15">
        <v>0</v>
      </c>
      <c r="G16" s="15">
        <v>23.25</v>
      </c>
    </row>
    <row r="17" spans="1:7" ht="21.6" customHeight="1">
      <c r="A17" s="13">
        <v>11</v>
      </c>
      <c r="B17" s="13">
        <v>302</v>
      </c>
      <c r="C17" s="13">
        <v>4</v>
      </c>
      <c r="D17" s="18" t="s">
        <v>117</v>
      </c>
      <c r="E17" s="14">
        <f t="shared" si="0"/>
        <v>0.5</v>
      </c>
      <c r="F17" s="15">
        <v>0</v>
      </c>
      <c r="G17" s="15">
        <v>0.5</v>
      </c>
    </row>
    <row r="18" spans="1:7" ht="21.6" customHeight="1">
      <c r="A18" s="13">
        <v>12</v>
      </c>
      <c r="B18" s="13">
        <v>302</v>
      </c>
      <c r="C18" s="13">
        <v>5</v>
      </c>
      <c r="D18" s="18" t="s">
        <v>118</v>
      </c>
      <c r="E18" s="14">
        <f t="shared" si="0"/>
        <v>1</v>
      </c>
      <c r="F18" s="15">
        <v>0</v>
      </c>
      <c r="G18" s="15">
        <v>1</v>
      </c>
    </row>
    <row r="19" spans="1:7" ht="21.6" customHeight="1">
      <c r="A19" s="13">
        <v>13</v>
      </c>
      <c r="B19" s="13">
        <v>302</v>
      </c>
      <c r="C19" s="13">
        <v>6</v>
      </c>
      <c r="D19" s="18" t="s">
        <v>119</v>
      </c>
      <c r="E19" s="14">
        <f t="shared" si="0"/>
        <v>1</v>
      </c>
      <c r="F19" s="15">
        <v>0</v>
      </c>
      <c r="G19" s="15">
        <v>1</v>
      </c>
    </row>
    <row r="20" spans="1:7" ht="21.6" customHeight="1">
      <c r="A20" s="13">
        <v>14</v>
      </c>
      <c r="B20" s="13">
        <v>302</v>
      </c>
      <c r="C20" s="13">
        <v>7</v>
      </c>
      <c r="D20" s="18" t="s">
        <v>120</v>
      </c>
      <c r="E20" s="14">
        <f t="shared" si="0"/>
        <v>5.94</v>
      </c>
      <c r="F20" s="15">
        <v>0</v>
      </c>
      <c r="G20" s="15">
        <v>5.94</v>
      </c>
    </row>
    <row r="21" spans="1:7" ht="21.6" customHeight="1">
      <c r="A21" s="13">
        <v>15</v>
      </c>
      <c r="B21" s="13">
        <v>302</v>
      </c>
      <c r="C21" s="13">
        <v>11</v>
      </c>
      <c r="D21" s="18" t="s">
        <v>121</v>
      </c>
      <c r="E21" s="14">
        <f t="shared" si="0"/>
        <v>15</v>
      </c>
      <c r="F21" s="15">
        <v>0</v>
      </c>
      <c r="G21" s="15">
        <v>15</v>
      </c>
    </row>
    <row r="22" spans="1:7" ht="21.6" customHeight="1">
      <c r="A22" s="13">
        <v>16</v>
      </c>
      <c r="B22" s="13">
        <v>302</v>
      </c>
      <c r="C22" s="13">
        <v>13</v>
      </c>
      <c r="D22" s="18" t="s">
        <v>122</v>
      </c>
      <c r="E22" s="14">
        <f t="shared" si="0"/>
        <v>1</v>
      </c>
      <c r="F22" s="15">
        <v>0</v>
      </c>
      <c r="G22" s="15">
        <v>1</v>
      </c>
    </row>
    <row r="23" spans="1:7" ht="21.6" customHeight="1">
      <c r="A23" s="13">
        <v>17</v>
      </c>
      <c r="B23" s="13">
        <v>302</v>
      </c>
      <c r="C23" s="13">
        <v>16</v>
      </c>
      <c r="D23" s="18" t="s">
        <v>123</v>
      </c>
      <c r="E23" s="14">
        <f t="shared" si="0"/>
        <v>3</v>
      </c>
      <c r="F23" s="15">
        <v>0</v>
      </c>
      <c r="G23" s="15">
        <v>3</v>
      </c>
    </row>
    <row r="24" spans="1:7" ht="21.6" customHeight="1">
      <c r="A24" s="13">
        <v>18</v>
      </c>
      <c r="B24" s="13">
        <v>302</v>
      </c>
      <c r="C24" s="13">
        <v>17</v>
      </c>
      <c r="D24" s="18" t="s">
        <v>124</v>
      </c>
      <c r="E24" s="14">
        <f t="shared" si="0"/>
        <v>1.45</v>
      </c>
      <c r="F24" s="15">
        <v>0</v>
      </c>
      <c r="G24" s="15">
        <v>1.45</v>
      </c>
    </row>
    <row r="25" spans="1:7" ht="21.6" customHeight="1">
      <c r="A25" s="13">
        <v>19</v>
      </c>
      <c r="B25" s="13">
        <v>302</v>
      </c>
      <c r="C25" s="13">
        <v>26</v>
      </c>
      <c r="D25" s="18" t="s">
        <v>125</v>
      </c>
      <c r="E25" s="14">
        <f t="shared" si="0"/>
        <v>1</v>
      </c>
      <c r="F25" s="15">
        <v>0</v>
      </c>
      <c r="G25" s="15">
        <v>1</v>
      </c>
    </row>
    <row r="26" spans="1:7" ht="21.6" customHeight="1">
      <c r="A26" s="13">
        <v>20</v>
      </c>
      <c r="B26" s="13">
        <v>302</v>
      </c>
      <c r="C26" s="13">
        <v>28</v>
      </c>
      <c r="D26" s="18" t="s">
        <v>126</v>
      </c>
      <c r="E26" s="14">
        <f t="shared" si="0"/>
        <v>5.31</v>
      </c>
      <c r="F26" s="15">
        <v>0</v>
      </c>
      <c r="G26" s="15">
        <v>5.31</v>
      </c>
    </row>
    <row r="27" spans="1:7" ht="21.6" customHeight="1">
      <c r="A27" s="13">
        <v>21</v>
      </c>
      <c r="B27" s="13">
        <v>302</v>
      </c>
      <c r="C27" s="13">
        <v>31</v>
      </c>
      <c r="D27" s="18" t="s">
        <v>127</v>
      </c>
      <c r="E27" s="14">
        <f t="shared" si="0"/>
        <v>13.8</v>
      </c>
      <c r="F27" s="15">
        <v>0</v>
      </c>
      <c r="G27" s="15">
        <v>13.8</v>
      </c>
    </row>
    <row r="28" spans="1:7" ht="21.6" customHeight="1">
      <c r="A28" s="13">
        <v>22</v>
      </c>
      <c r="B28" s="13">
        <v>302</v>
      </c>
      <c r="C28" s="13">
        <v>99</v>
      </c>
      <c r="D28" s="18" t="s">
        <v>128</v>
      </c>
      <c r="E28" s="14">
        <f t="shared" si="0"/>
        <v>23.2</v>
      </c>
      <c r="F28" s="15">
        <v>0</v>
      </c>
      <c r="G28" s="15">
        <v>23.2</v>
      </c>
    </row>
    <row r="29" spans="1:7" ht="21.6" customHeight="1">
      <c r="A29" s="13">
        <v>23</v>
      </c>
      <c r="B29" s="13">
        <v>303</v>
      </c>
      <c r="C29" s="13">
        <v>9</v>
      </c>
      <c r="D29" s="18" t="s">
        <v>129</v>
      </c>
      <c r="E29" s="14">
        <f t="shared" si="0"/>
        <v>0.21</v>
      </c>
      <c r="F29" s="15">
        <v>0.21</v>
      </c>
      <c r="G29" s="15">
        <v>0</v>
      </c>
    </row>
    <row r="30" spans="1:7" ht="21.6" customHeight="1">
      <c r="A30" s="7"/>
      <c r="B30" s="7"/>
      <c r="C30" s="7"/>
      <c r="D30" s="4" t="s">
        <v>53</v>
      </c>
      <c r="E30" s="14">
        <f>SUM(E29)</f>
        <v>0.21</v>
      </c>
      <c r="F30" s="14">
        <f>SUM(F29)</f>
        <v>0.21</v>
      </c>
      <c r="G30" s="14">
        <f>SUM(G29)</f>
        <v>0</v>
      </c>
    </row>
  </sheetData>
  <mergeCells count="6">
    <mergeCell ref="A2:G2"/>
    <mergeCell ref="A3:G3"/>
    <mergeCell ref="A5:A6"/>
    <mergeCell ref="B5:C5"/>
    <mergeCell ref="D5:D6"/>
    <mergeCell ref="E5:G5"/>
  </mergeCells>
  <phoneticPr fontId="9"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10"/>
  <sheetViews>
    <sheetView workbookViewId="0">
      <selection activeCell="A11" sqref="A11:XFD11"/>
    </sheetView>
  </sheetViews>
  <sheetFormatPr defaultRowHeight="13.5"/>
  <cols>
    <col min="1" max="1" width="9.375" customWidth="1"/>
    <col min="2" max="3" width="11.75" customWidth="1"/>
    <col min="4" max="4" width="26.375" customWidth="1"/>
    <col min="5" max="5" width="19.375" customWidth="1"/>
    <col min="6" max="7" width="20.25" customWidth="1"/>
  </cols>
  <sheetData>
    <row r="1" spans="1:8" ht="21.6" customHeight="1">
      <c r="A1" s="17" t="s">
        <v>130</v>
      </c>
      <c r="B1" s="11"/>
      <c r="C1" s="11"/>
      <c r="D1" s="11"/>
      <c r="E1" s="11"/>
      <c r="F1" s="11"/>
      <c r="G1" s="11"/>
      <c r="H1" t="s">
        <v>1</v>
      </c>
    </row>
    <row r="2" spans="1:8" ht="42.2" customHeight="1">
      <c r="A2" s="92" t="s">
        <v>103</v>
      </c>
      <c r="B2" s="92"/>
      <c r="C2" s="92"/>
      <c r="D2" s="92"/>
      <c r="E2" s="92"/>
      <c r="F2" s="92"/>
      <c r="G2" s="92"/>
    </row>
    <row r="3" spans="1:8" ht="21.6" customHeight="1">
      <c r="A3" s="97" t="s">
        <v>131</v>
      </c>
      <c r="B3" s="97"/>
      <c r="C3" s="97"/>
      <c r="D3" s="97"/>
      <c r="E3" s="97"/>
      <c r="F3" s="97"/>
      <c r="G3" s="97"/>
    </row>
    <row r="4" spans="1:8" ht="21.6" customHeight="1">
      <c r="A4" s="19"/>
      <c r="B4" s="2"/>
      <c r="C4" s="2"/>
      <c r="D4" s="2"/>
      <c r="E4" s="2"/>
      <c r="F4" s="2"/>
      <c r="G4" s="3" t="s">
        <v>4</v>
      </c>
    </row>
    <row r="5" spans="1:8" ht="21.6" customHeight="1">
      <c r="A5" s="94" t="s">
        <v>32</v>
      </c>
      <c r="B5" s="94" t="s">
        <v>105</v>
      </c>
      <c r="C5" s="94"/>
      <c r="D5" s="94"/>
      <c r="E5" s="94" t="s">
        <v>57</v>
      </c>
      <c r="F5" s="94"/>
      <c r="G5" s="94"/>
    </row>
    <row r="6" spans="1:8" ht="21.6" customHeight="1">
      <c r="A6" s="94"/>
      <c r="B6" s="4" t="s">
        <v>44</v>
      </c>
      <c r="C6" s="4" t="s">
        <v>45</v>
      </c>
      <c r="D6" s="4" t="s">
        <v>35</v>
      </c>
      <c r="E6" s="4" t="s">
        <v>53</v>
      </c>
      <c r="F6" s="4" t="s">
        <v>106</v>
      </c>
      <c r="G6" s="4" t="s">
        <v>107</v>
      </c>
    </row>
    <row r="7" spans="1:8" ht="21.6" customHeight="1">
      <c r="A7" s="12">
        <v>1</v>
      </c>
      <c r="B7" s="13">
        <v>505</v>
      </c>
      <c r="C7" s="13">
        <v>1</v>
      </c>
      <c r="D7" s="7" t="s">
        <v>132</v>
      </c>
      <c r="E7" s="14">
        <f>F7+G7</f>
        <v>570.91</v>
      </c>
      <c r="F7" s="15">
        <v>570.91</v>
      </c>
      <c r="G7" s="15">
        <v>0</v>
      </c>
    </row>
    <row r="8" spans="1:8" ht="21.6" customHeight="1">
      <c r="A8" s="12">
        <v>2</v>
      </c>
      <c r="B8" s="13">
        <v>505</v>
      </c>
      <c r="C8" s="13">
        <v>2</v>
      </c>
      <c r="D8" s="7" t="s">
        <v>133</v>
      </c>
      <c r="E8" s="14">
        <f>F8+G8</f>
        <v>95.45</v>
      </c>
      <c r="F8" s="15">
        <v>0</v>
      </c>
      <c r="G8" s="15">
        <v>95.45</v>
      </c>
    </row>
    <row r="9" spans="1:8" ht="21.6" customHeight="1">
      <c r="A9" s="12">
        <v>3</v>
      </c>
      <c r="B9" s="13">
        <v>509</v>
      </c>
      <c r="C9" s="13">
        <v>1</v>
      </c>
      <c r="D9" s="7" t="s">
        <v>134</v>
      </c>
      <c r="E9" s="14">
        <f>F9+G9</f>
        <v>0.21</v>
      </c>
      <c r="F9" s="15">
        <v>0.21</v>
      </c>
      <c r="G9" s="15">
        <v>0</v>
      </c>
    </row>
    <row r="10" spans="1:8" ht="21.6" customHeight="1">
      <c r="A10" s="4"/>
      <c r="B10" s="7"/>
      <c r="C10" s="7"/>
      <c r="D10" s="4" t="s">
        <v>53</v>
      </c>
      <c r="E10" s="14">
        <f>SUM(E9)</f>
        <v>0.21</v>
      </c>
      <c r="F10" s="14">
        <f>SUM(F9)</f>
        <v>0.21</v>
      </c>
      <c r="G10" s="14">
        <f>SUM(G9)</f>
        <v>0</v>
      </c>
    </row>
  </sheetData>
  <mergeCells count="5">
    <mergeCell ref="A2:G2"/>
    <mergeCell ref="A3:G3"/>
    <mergeCell ref="A5:A6"/>
    <mergeCell ref="B5:D5"/>
    <mergeCell ref="E5:G5"/>
  </mergeCells>
  <phoneticPr fontId="9" type="noConversion"/>
  <printOptions horizontalCentered="1"/>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dimension ref="A1:I20"/>
  <sheetViews>
    <sheetView workbookViewId="0">
      <selection activeCell="E6" sqref="E6"/>
    </sheetView>
  </sheetViews>
  <sheetFormatPr defaultRowHeight="13.5"/>
  <cols>
    <col min="1" max="1" width="30.125" customWidth="1"/>
    <col min="2" max="8" width="13.25" customWidth="1"/>
  </cols>
  <sheetData>
    <row r="1" spans="1:9" ht="21.6" customHeight="1">
      <c r="A1" s="1" t="s">
        <v>135</v>
      </c>
      <c r="B1" s="1"/>
      <c r="C1" s="1"/>
      <c r="D1" s="1"/>
      <c r="E1" s="1"/>
      <c r="F1" s="1"/>
      <c r="G1" s="1"/>
      <c r="H1" s="1"/>
      <c r="I1" t="s">
        <v>1</v>
      </c>
    </row>
    <row r="2" spans="1:9" ht="61.9" customHeight="1">
      <c r="A2" s="98" t="s">
        <v>136</v>
      </c>
      <c r="B2" s="98"/>
      <c r="C2" s="98"/>
      <c r="D2" s="98"/>
      <c r="E2" s="98"/>
      <c r="F2" s="98"/>
      <c r="G2" s="98"/>
      <c r="H2" s="98"/>
    </row>
    <row r="3" spans="1:9" ht="28.5" customHeight="1">
      <c r="A3" s="2" t="s">
        <v>137</v>
      </c>
      <c r="B3" s="20">
        <v>901615001</v>
      </c>
      <c r="C3" s="21" t="s">
        <v>138</v>
      </c>
      <c r="D3" s="99" t="s">
        <v>66</v>
      </c>
      <c r="E3" s="99"/>
      <c r="F3" s="21"/>
      <c r="G3" s="21"/>
      <c r="H3" s="21"/>
    </row>
    <row r="4" spans="1:9" ht="81.400000000000006" customHeight="1">
      <c r="A4" s="22" t="s">
        <v>7</v>
      </c>
      <c r="B4" s="23" t="s">
        <v>139</v>
      </c>
      <c r="C4" s="23" t="s">
        <v>140</v>
      </c>
      <c r="D4" s="23" t="s">
        <v>141</v>
      </c>
      <c r="E4" s="23" t="s">
        <v>142</v>
      </c>
      <c r="F4" s="23" t="s">
        <v>143</v>
      </c>
      <c r="G4" s="23" t="s">
        <v>144</v>
      </c>
      <c r="H4" s="22" t="s">
        <v>69</v>
      </c>
    </row>
    <row r="5" spans="1:9" ht="21.6" customHeight="1">
      <c r="A5" s="24" t="s">
        <v>145</v>
      </c>
      <c r="B5" s="25">
        <v>0</v>
      </c>
      <c r="C5" s="25">
        <v>0</v>
      </c>
      <c r="D5" s="25">
        <v>0</v>
      </c>
      <c r="E5" s="26" t="s">
        <v>146</v>
      </c>
      <c r="F5" s="27"/>
      <c r="G5" s="28">
        <f>D5/SUM(表5!F6:'表5'!F12)</f>
        <v>0</v>
      </c>
      <c r="H5" s="29"/>
    </row>
    <row r="6" spans="1:9" ht="33" customHeight="1">
      <c r="A6" s="24" t="s">
        <v>147</v>
      </c>
      <c r="B6" s="25">
        <v>10</v>
      </c>
      <c r="C6" s="25">
        <v>0.14000000000000001</v>
      </c>
      <c r="D6" s="25">
        <v>1.45</v>
      </c>
      <c r="E6" s="26">
        <v>-0.85499999999999998</v>
      </c>
      <c r="F6" s="66" t="s">
        <v>310</v>
      </c>
      <c r="G6" s="28">
        <f>D6/SUM(表5!F6:'表5'!F12)</f>
        <v>7.1884667248354095E-4</v>
      </c>
      <c r="H6" s="29"/>
    </row>
    <row r="7" spans="1:9" ht="21.6" customHeight="1">
      <c r="A7" s="24" t="s">
        <v>149</v>
      </c>
      <c r="B7" s="30">
        <f>B8+B9</f>
        <v>13.8</v>
      </c>
      <c r="C7" s="30">
        <f>C8+C9</f>
        <v>5.61</v>
      </c>
      <c r="D7" s="30">
        <f>D8+D9</f>
        <v>13.8</v>
      </c>
      <c r="E7" s="31"/>
      <c r="F7" s="28"/>
      <c r="G7" s="31"/>
      <c r="H7" s="29"/>
    </row>
    <row r="8" spans="1:9" ht="21.6" customHeight="1">
      <c r="A8" s="24" t="s">
        <v>150</v>
      </c>
      <c r="B8" s="25">
        <v>13.8</v>
      </c>
      <c r="C8" s="25">
        <v>5.61</v>
      </c>
      <c r="D8" s="25">
        <v>13.8</v>
      </c>
      <c r="E8" s="32" t="s">
        <v>146</v>
      </c>
      <c r="F8" s="27"/>
      <c r="G8" s="28">
        <f>D8/SUM(表5!F6:'表5'!F12)</f>
        <v>6.8414372967399075E-3</v>
      </c>
      <c r="H8" s="29"/>
    </row>
    <row r="9" spans="1:9" ht="21.6" customHeight="1">
      <c r="A9" s="24" t="s">
        <v>151</v>
      </c>
      <c r="B9" s="25">
        <v>0</v>
      </c>
      <c r="C9" s="25">
        <v>0</v>
      </c>
      <c r="D9" s="25">
        <v>0</v>
      </c>
      <c r="E9" s="32" t="s">
        <v>146</v>
      </c>
      <c r="F9" s="27"/>
      <c r="G9" s="28">
        <f>D9/SUM(表5!F6:'表5'!F12)</f>
        <v>0</v>
      </c>
      <c r="H9" s="29"/>
    </row>
    <row r="10" spans="1:9" ht="21.6" customHeight="1">
      <c r="A10" s="22" t="s">
        <v>53</v>
      </c>
      <c r="B10" s="30">
        <f>SUM(B5,B6,B7)</f>
        <v>23.8</v>
      </c>
      <c r="C10" s="30">
        <f>SUM(C5,C6,C7)</f>
        <v>5.75</v>
      </c>
      <c r="D10" s="30">
        <f>SUM(D5,D6,D7)</f>
        <v>15.25</v>
      </c>
      <c r="E10" s="31"/>
      <c r="F10" s="31"/>
      <c r="G10" s="31"/>
      <c r="H10" s="29"/>
    </row>
    <row r="11" spans="1:9" ht="18.75" customHeight="1">
      <c r="A11" s="16" t="s">
        <v>152</v>
      </c>
      <c r="B11" s="16"/>
      <c r="C11" s="16"/>
      <c r="D11" s="16"/>
      <c r="E11" s="16"/>
      <c r="F11" s="16"/>
      <c r="G11" s="16"/>
      <c r="H11" s="16"/>
    </row>
    <row r="12" spans="1:9" ht="18.75" customHeight="1">
      <c r="A12" s="100" t="s">
        <v>153</v>
      </c>
      <c r="B12" s="100"/>
      <c r="C12" s="100"/>
      <c r="D12" s="100"/>
      <c r="E12" s="100"/>
      <c r="F12" s="100"/>
      <c r="G12" s="100"/>
      <c r="H12" s="100"/>
    </row>
    <row r="13" spans="1:9" ht="18.75" customHeight="1">
      <c r="A13" s="101" t="s">
        <v>154</v>
      </c>
      <c r="B13" s="101"/>
      <c r="C13" s="101"/>
      <c r="D13" s="101"/>
      <c r="E13" s="101"/>
      <c r="F13" s="101"/>
      <c r="G13" s="101"/>
      <c r="H13" s="101"/>
    </row>
    <row r="14" spans="1:9" ht="18.75" customHeight="1">
      <c r="A14" s="101" t="s">
        <v>155</v>
      </c>
      <c r="B14" s="101"/>
      <c r="C14" s="101"/>
      <c r="D14" s="101"/>
      <c r="E14" s="101"/>
      <c r="F14" s="101"/>
      <c r="G14" s="101"/>
      <c r="H14" s="101"/>
    </row>
    <row r="15" spans="1:9" ht="18.75" customHeight="1">
      <c r="A15" s="101" t="s">
        <v>156</v>
      </c>
      <c r="B15" s="101"/>
      <c r="C15" s="101"/>
      <c r="D15" s="101"/>
      <c r="E15" s="101"/>
      <c r="F15" s="101"/>
      <c r="G15" s="101"/>
      <c r="H15" s="101"/>
    </row>
    <row r="16" spans="1:9" ht="18.75" customHeight="1">
      <c r="A16" s="101" t="s">
        <v>157</v>
      </c>
      <c r="B16" s="101"/>
      <c r="C16" s="101"/>
      <c r="D16" s="101"/>
      <c r="E16" s="101"/>
      <c r="F16" s="101"/>
      <c r="G16" s="101"/>
      <c r="H16" s="101"/>
    </row>
    <row r="17" spans="1:8" ht="21.75" customHeight="1">
      <c r="A17" s="100" t="s">
        <v>158</v>
      </c>
      <c r="B17" s="100"/>
      <c r="C17" s="100"/>
      <c r="D17" s="100"/>
      <c r="E17" s="100"/>
      <c r="F17" s="100"/>
      <c r="G17" s="100"/>
      <c r="H17" s="100"/>
    </row>
    <row r="18" spans="1:8" ht="30" customHeight="1">
      <c r="A18" s="103" t="s">
        <v>159</v>
      </c>
      <c r="B18" s="103"/>
      <c r="C18" s="103"/>
      <c r="D18" s="103"/>
      <c r="E18" s="103"/>
      <c r="F18" s="103"/>
      <c r="G18" s="103"/>
      <c r="H18" s="103"/>
    </row>
    <row r="19" spans="1:8" ht="21.6" customHeight="1">
      <c r="A19" s="101" t="s">
        <v>160</v>
      </c>
      <c r="B19" s="101"/>
      <c r="C19" s="101"/>
      <c r="D19" s="101"/>
      <c r="E19" s="101"/>
      <c r="F19" s="101"/>
      <c r="G19" s="101"/>
      <c r="H19" s="101"/>
    </row>
    <row r="20" spans="1:8" ht="21.6" customHeight="1">
      <c r="A20" s="102"/>
      <c r="B20" s="102"/>
      <c r="C20" s="102"/>
      <c r="D20" s="102"/>
      <c r="E20" s="102"/>
      <c r="F20" s="102"/>
      <c r="G20" s="102"/>
      <c r="H20" s="33"/>
    </row>
  </sheetData>
  <mergeCells count="11">
    <mergeCell ref="A20:G20"/>
    <mergeCell ref="A15:H15"/>
    <mergeCell ref="A16:H16"/>
    <mergeCell ref="A17:H17"/>
    <mergeCell ref="A18:H18"/>
    <mergeCell ref="A19:H19"/>
    <mergeCell ref="A2:H2"/>
    <mergeCell ref="D3:E3"/>
    <mergeCell ref="A12:H12"/>
    <mergeCell ref="A13:H13"/>
    <mergeCell ref="A14:H14"/>
  </mergeCells>
  <phoneticPr fontId="9" type="noConversion"/>
  <printOptions horizontalCentered="1"/>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dimension ref="A1:I18"/>
  <sheetViews>
    <sheetView topLeftCell="A3" workbookViewId="0">
      <selection activeCell="L6" sqref="L6"/>
    </sheetView>
  </sheetViews>
  <sheetFormatPr defaultRowHeight="13.5"/>
  <cols>
    <col min="1" max="1" width="30" customWidth="1"/>
    <col min="2" max="8" width="14.75" customWidth="1"/>
  </cols>
  <sheetData>
    <row r="1" spans="1:9" ht="21.6" customHeight="1">
      <c r="A1" s="34" t="s">
        <v>161</v>
      </c>
      <c r="B1" s="35"/>
      <c r="C1" s="35"/>
      <c r="D1" s="35"/>
      <c r="E1" s="35"/>
      <c r="F1" s="35"/>
      <c r="G1" s="35"/>
      <c r="H1" s="35"/>
      <c r="I1" t="s">
        <v>1</v>
      </c>
    </row>
    <row r="2" spans="1:9" ht="44.1" customHeight="1">
      <c r="A2" s="106" t="s">
        <v>162</v>
      </c>
      <c r="B2" s="106"/>
      <c r="C2" s="106"/>
      <c r="D2" s="106"/>
      <c r="E2" s="106"/>
      <c r="F2" s="106"/>
      <c r="G2" s="106"/>
      <c r="H2" s="106"/>
    </row>
    <row r="3" spans="1:9" ht="21.6" customHeight="1">
      <c r="A3" s="36" t="s">
        <v>163</v>
      </c>
      <c r="B3" s="37">
        <v>901615001</v>
      </c>
      <c r="C3" s="36" t="s">
        <v>138</v>
      </c>
      <c r="D3" s="107" t="s">
        <v>66</v>
      </c>
      <c r="E3" s="107"/>
      <c r="F3" s="39"/>
      <c r="G3" s="39"/>
      <c r="H3" s="39"/>
    </row>
    <row r="4" spans="1:9" ht="60.95" customHeight="1">
      <c r="A4" s="40" t="s">
        <v>7</v>
      </c>
      <c r="B4" s="40" t="s">
        <v>139</v>
      </c>
      <c r="C4" s="40" t="s">
        <v>140</v>
      </c>
      <c r="D4" s="40" t="s">
        <v>141</v>
      </c>
      <c r="E4" s="40" t="s">
        <v>142</v>
      </c>
      <c r="F4" s="40" t="s">
        <v>143</v>
      </c>
      <c r="G4" s="40" t="s">
        <v>144</v>
      </c>
      <c r="H4" s="40" t="s">
        <v>69</v>
      </c>
    </row>
    <row r="5" spans="1:9" ht="21.6" customHeight="1">
      <c r="A5" s="41" t="s">
        <v>164</v>
      </c>
      <c r="B5" s="42">
        <v>0</v>
      </c>
      <c r="C5" s="42">
        <v>0</v>
      </c>
      <c r="D5" s="42">
        <v>0</v>
      </c>
      <c r="E5" s="43" t="s">
        <v>146</v>
      </c>
      <c r="F5" s="44"/>
      <c r="G5" s="43">
        <f>D5/SUM(表5!F6:'表5'!F12)</f>
        <v>0</v>
      </c>
      <c r="H5" s="45"/>
    </row>
    <row r="6" spans="1:9" ht="35.25" customHeight="1">
      <c r="A6" s="41" t="s">
        <v>165</v>
      </c>
      <c r="B6" s="42">
        <v>10</v>
      </c>
      <c r="C6" s="42">
        <v>0.14000000000000001</v>
      </c>
      <c r="D6" s="42">
        <v>1.45</v>
      </c>
      <c r="E6" s="26">
        <v>-0.85499999999999998</v>
      </c>
      <c r="F6" s="44" t="s">
        <v>148</v>
      </c>
      <c r="G6" s="43">
        <f>D6/SUM(表5!F6:'表5'!F12)</f>
        <v>7.1884667248354095E-4</v>
      </c>
      <c r="H6" s="45"/>
    </row>
    <row r="7" spans="1:9" ht="21.6" customHeight="1">
      <c r="A7" s="41" t="s">
        <v>166</v>
      </c>
      <c r="B7" s="46"/>
      <c r="C7" s="46"/>
      <c r="D7" s="46"/>
      <c r="E7" s="46"/>
      <c r="F7" s="46"/>
      <c r="G7" s="46"/>
      <c r="H7" s="45"/>
    </row>
    <row r="8" spans="1:9" ht="21.6" customHeight="1">
      <c r="A8" s="41" t="s">
        <v>150</v>
      </c>
      <c r="B8" s="42">
        <v>13.8</v>
      </c>
      <c r="C8" s="42">
        <v>5.61</v>
      </c>
      <c r="D8" s="42">
        <v>13.8</v>
      </c>
      <c r="E8" s="43" t="s">
        <v>146</v>
      </c>
      <c r="F8" s="44"/>
      <c r="G8" s="43">
        <f>D8/SUM(表5!F6:'表5'!F12)</f>
        <v>6.8414372967399075E-3</v>
      </c>
      <c r="H8" s="45"/>
    </row>
    <row r="9" spans="1:9" ht="21.6" customHeight="1">
      <c r="A9" s="41" t="s">
        <v>151</v>
      </c>
      <c r="B9" s="42">
        <v>0</v>
      </c>
      <c r="C9" s="42">
        <v>0</v>
      </c>
      <c r="D9" s="42">
        <v>0</v>
      </c>
      <c r="E9" s="43" t="s">
        <v>146</v>
      </c>
      <c r="F9" s="44"/>
      <c r="G9" s="43">
        <f>D9/SUM(表5!F6:'表5'!F12)</f>
        <v>0</v>
      </c>
      <c r="H9" s="45"/>
    </row>
    <row r="10" spans="1:9" ht="21.6" customHeight="1">
      <c r="A10" s="46" t="s">
        <v>53</v>
      </c>
      <c r="B10" s="46"/>
      <c r="C10" s="46"/>
      <c r="D10" s="46"/>
      <c r="E10" s="46"/>
      <c r="F10" s="46"/>
      <c r="G10" s="46"/>
      <c r="H10" s="45"/>
    </row>
    <row r="11" spans="1:9" ht="21.6" customHeight="1">
      <c r="A11" s="47" t="s">
        <v>152</v>
      </c>
      <c r="B11" s="48"/>
      <c r="C11" s="48"/>
      <c r="D11" s="48"/>
      <c r="E11" s="48"/>
      <c r="F11" s="48"/>
      <c r="G11" s="48"/>
      <c r="H11" s="48"/>
    </row>
    <row r="12" spans="1:9" ht="21.6" customHeight="1">
      <c r="A12" s="104" t="s">
        <v>167</v>
      </c>
      <c r="B12" s="104"/>
      <c r="C12" s="104"/>
      <c r="D12" s="104"/>
      <c r="E12" s="104"/>
      <c r="F12" s="104"/>
      <c r="G12" s="104"/>
      <c r="H12" s="104"/>
    </row>
    <row r="13" spans="1:9" ht="21.6" customHeight="1">
      <c r="A13" s="104" t="s">
        <v>168</v>
      </c>
      <c r="B13" s="104"/>
      <c r="C13" s="104"/>
      <c r="D13" s="104"/>
      <c r="E13" s="104"/>
      <c r="F13" s="104"/>
      <c r="G13" s="104"/>
      <c r="H13" s="104"/>
    </row>
    <row r="14" spans="1:9" ht="34.35" customHeight="1">
      <c r="A14" s="105" t="s">
        <v>169</v>
      </c>
      <c r="B14" s="105"/>
      <c r="C14" s="105"/>
      <c r="D14" s="105"/>
      <c r="E14" s="105"/>
      <c r="F14" s="105"/>
      <c r="G14" s="105"/>
      <c r="H14" s="105"/>
    </row>
    <row r="15" spans="1:9" ht="21.6" customHeight="1">
      <c r="A15" s="104" t="s">
        <v>170</v>
      </c>
      <c r="B15" s="104"/>
      <c r="C15" s="104"/>
      <c r="D15" s="104"/>
      <c r="E15" s="104"/>
      <c r="F15" s="104"/>
      <c r="G15" s="104"/>
      <c r="H15" s="104"/>
    </row>
    <row r="16" spans="1:9" ht="21.6" customHeight="1">
      <c r="A16" s="104" t="s">
        <v>171</v>
      </c>
      <c r="B16" s="104"/>
      <c r="C16" s="104"/>
      <c r="D16" s="104"/>
      <c r="E16" s="104"/>
      <c r="F16" s="104"/>
      <c r="G16" s="104"/>
      <c r="H16" s="104"/>
    </row>
    <row r="17" spans="1:8" ht="44.1" customHeight="1">
      <c r="A17" s="105" t="s">
        <v>172</v>
      </c>
      <c r="B17" s="105"/>
      <c r="C17" s="105"/>
      <c r="D17" s="105"/>
      <c r="E17" s="105"/>
      <c r="F17" s="105"/>
      <c r="G17" s="105"/>
      <c r="H17" s="105"/>
    </row>
    <row r="18" spans="1:8" ht="21.6" customHeight="1">
      <c r="A18" s="104" t="s">
        <v>173</v>
      </c>
      <c r="B18" s="104"/>
      <c r="C18" s="104"/>
      <c r="D18" s="104"/>
      <c r="E18" s="104"/>
      <c r="F18" s="104"/>
      <c r="G18" s="104"/>
      <c r="H18" s="104"/>
    </row>
  </sheetData>
  <mergeCells count="9">
    <mergeCell ref="A15:H15"/>
    <mergeCell ref="A16:H16"/>
    <mergeCell ref="A17:H17"/>
    <mergeCell ref="A18:H18"/>
    <mergeCell ref="A2:H2"/>
    <mergeCell ref="D3:E3"/>
    <mergeCell ref="A12:H12"/>
    <mergeCell ref="A13:H13"/>
    <mergeCell ref="A14:H14"/>
  </mergeCells>
  <phoneticPr fontId="9" type="noConversion"/>
  <printOptions horizontalCentered="1"/>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13</vt:i4>
      </vt:variant>
      <vt:variant>
        <vt:lpstr>命名范围</vt:lpstr>
      </vt:variant>
      <vt:variant>
        <vt:i4>13</vt:i4>
      </vt:variant>
    </vt:vector>
  </HeadingPairs>
  <TitlesOfParts>
    <vt:vector size="26" baseType="lpstr">
      <vt:lpstr>表1</vt:lpstr>
      <vt:lpstr>表2</vt:lpstr>
      <vt:lpstr>表3</vt:lpstr>
      <vt:lpstr>表4</vt:lpstr>
      <vt:lpstr>表5</vt:lpstr>
      <vt:lpstr>表6</vt:lpstr>
      <vt:lpstr>表7</vt:lpstr>
      <vt:lpstr>表8.1</vt:lpstr>
      <vt:lpstr>表8.2</vt:lpstr>
      <vt:lpstr>表9</vt:lpstr>
      <vt:lpstr>表10</vt:lpstr>
      <vt:lpstr>表11.1</vt:lpstr>
      <vt:lpstr>表11.2</vt:lpstr>
      <vt:lpstr>表1!Print_Titles</vt:lpstr>
      <vt:lpstr>表10!Print_Titles</vt:lpstr>
      <vt:lpstr>表11.1!Print_Titles</vt:lpstr>
      <vt:lpstr>表11.2!Print_Titles</vt:lpstr>
      <vt:lpstr>表2!Print_Titles</vt:lpstr>
      <vt:lpstr>表3!Print_Titles</vt:lpstr>
      <vt:lpstr>表4!Print_Titles</vt:lpstr>
      <vt:lpstr>表5!Print_Titles</vt:lpstr>
      <vt:lpstr>表6!Print_Titles</vt:lpstr>
      <vt:lpstr>表7!Print_Titles</vt:lpstr>
      <vt:lpstr>表8.1!Print_Titles</vt:lpstr>
      <vt:lpstr>表8.2!Print_Titles</vt:lpstr>
      <vt:lpstr>表9!Print_Titles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QQ</cp:lastModifiedBy>
  <cp:lastPrinted>2020-06-30T06:56:53Z</cp:lastPrinted>
  <dcterms:created xsi:type="dcterms:W3CDTF">2020-06-30T06:02:08Z</dcterms:created>
  <dcterms:modified xsi:type="dcterms:W3CDTF">2023-04-05T08:51:32Z</dcterms:modified>
</cp:coreProperties>
</file>