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tabRatio="946"/>
  </bookViews>
  <sheets>
    <sheet name="2020年全区支出完成情况" sheetId="2" r:id="rId1"/>
  </sheets>
  <definedNames>
    <definedName name="_xlnm.Print_Area" localSheetId="0">'2020年全区支出完成情况'!$A:$G</definedName>
    <definedName name="_xlnm.Print_Titles" localSheetId="0">'2020年全区支出完成情况'!$1:$6</definedName>
  </definedNames>
  <calcPr calcId="144525"/>
</workbook>
</file>

<file path=xl/sharedStrings.xml><?xml version="1.0" encoding="utf-8"?>
<sst xmlns="http://schemas.openxmlformats.org/spreadsheetml/2006/main" count="26">
  <si>
    <t>表28</t>
  </si>
  <si>
    <t>2020年花溪区社会保险基金预算支出完成情况表</t>
  </si>
  <si>
    <t>单位：万元</t>
  </si>
  <si>
    <t xml:space="preserve">科目编码
</t>
  </si>
  <si>
    <t>科目名称</t>
  </si>
  <si>
    <t>2020年
完成数</t>
  </si>
  <si>
    <t>与2019年比较情况</t>
  </si>
  <si>
    <t>备注</t>
  </si>
  <si>
    <t>2019年
完成数</t>
  </si>
  <si>
    <t>2020年为
2019年%</t>
  </si>
  <si>
    <t>2020年
比2019年
增减额</t>
  </si>
  <si>
    <t>栏次关系</t>
  </si>
  <si>
    <t>1</t>
  </si>
  <si>
    <t>2</t>
  </si>
  <si>
    <t>3=1/2</t>
  </si>
  <si>
    <t>4=1-2</t>
  </si>
  <si>
    <t>5</t>
  </si>
  <si>
    <t xml:space="preserve">支    出    合      计</t>
  </si>
  <si>
    <t>城乡居民基本养老保险基金支出</t>
  </si>
  <si>
    <t>基础养老金支出</t>
  </si>
  <si>
    <t>个人账户养老金支出</t>
  </si>
  <si>
    <t>丧葬抚恤补助支出</t>
  </si>
  <si>
    <t>其他城乡居民基本养老保险基金支出</t>
  </si>
  <si>
    <t>机关事业单位基本养老保险基金支出</t>
  </si>
  <si>
    <t>基本养老金支出</t>
  </si>
  <si>
    <t>其他机关事业单位基本养老保险基金支出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</si>
</sst>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#,##0_ "/>
    <numFmt numFmtId="178" formatCode="#,##0_ ;\-#,##0"/>
  </numFmts>
  <fonts count="29"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0"/>
    </font>
    <font>
      <b/>
      <sz val="12"/>
      <color indexed="8"/>
      <name val="Arial"/>
      <charset val="0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b/>
      <sz val="18"/>
      <color indexed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/>
    <xf numFmtId="0" fontId="11" fillId="0" borderId="0" applyNumberFormat="0" applyFill="0" applyBorder="0" applyAlignment="0" applyProtection="0">
      <alignment vertical="center"/>
    </xf>
    <xf numFmtId="0" fontId="10" fillId="13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 shrinkToFit="1"/>
    </xf>
    <xf numFmtId="10" fontId="5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 applyProtection="1">
      <alignment horizontal="right" vertical="center" shrinkToFit="1"/>
    </xf>
    <xf numFmtId="10" fontId="4" fillId="0" borderId="1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 indent="1"/>
    </xf>
    <xf numFmtId="178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D9" sqref="D9:D12"/>
    </sheetView>
  </sheetViews>
  <sheetFormatPr defaultColWidth="9" defaultRowHeight="14.25"/>
  <cols>
    <col min="1" max="1" width="11.6083333333333" style="1" customWidth="1"/>
    <col min="2" max="2" width="42.825" style="2" customWidth="1"/>
    <col min="3" max="3" width="13.625" style="1" customWidth="1"/>
    <col min="4" max="4" width="12.75" style="1" customWidth="1"/>
    <col min="5" max="5" width="10.75" style="3" customWidth="1"/>
    <col min="6" max="6" width="12.25" style="1" customWidth="1"/>
    <col min="7" max="7" width="25.875" style="1" customWidth="1"/>
    <col min="8" max="16384" width="9" style="1"/>
  </cols>
  <sheetData>
    <row r="1" spans="1:1">
      <c r="A1" s="1" t="s">
        <v>0</v>
      </c>
    </row>
    <row r="2" s="1" customFormat="1" ht="3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0.25" customHeight="1" spans="2:7">
      <c r="B3" s="5"/>
      <c r="E3" s="3"/>
      <c r="G3" s="6" t="s">
        <v>2</v>
      </c>
    </row>
    <row r="4" s="1" customFormat="1" ht="32.1" customHeight="1" spans="1:9">
      <c r="A4" s="7" t="s">
        <v>3</v>
      </c>
      <c r="B4" s="7" t="s">
        <v>4</v>
      </c>
      <c r="C4" s="8" t="s">
        <v>5</v>
      </c>
      <c r="D4" s="9" t="s">
        <v>6</v>
      </c>
      <c r="E4" s="9"/>
      <c r="F4" s="9"/>
      <c r="G4" s="10" t="s">
        <v>7</v>
      </c>
      <c r="I4" s="28"/>
    </row>
    <row r="5" s="1" customFormat="1" ht="48" customHeight="1" spans="1:7">
      <c r="A5" s="7"/>
      <c r="B5" s="7"/>
      <c r="C5" s="9"/>
      <c r="D5" s="8" t="s">
        <v>8</v>
      </c>
      <c r="E5" s="11" t="s">
        <v>9</v>
      </c>
      <c r="F5" s="12" t="s">
        <v>10</v>
      </c>
      <c r="G5" s="10"/>
    </row>
    <row r="6" s="1" customFormat="1" ht="24" customHeight="1" spans="1:7">
      <c r="A6" s="13" t="s">
        <v>11</v>
      </c>
      <c r="B6" s="13"/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</row>
    <row r="7" s="1" customFormat="1" ht="21" customHeight="1" spans="1:7">
      <c r="A7" s="10" t="s">
        <v>17</v>
      </c>
      <c r="B7" s="10"/>
      <c r="C7" s="15">
        <f>C8+C13</f>
        <v>30726</v>
      </c>
      <c r="D7" s="15">
        <f>D8+D13</f>
        <v>29346</v>
      </c>
      <c r="E7" s="16">
        <f>C7/D7</f>
        <v>1.04702514823145</v>
      </c>
      <c r="F7" s="15">
        <f>C7-D7</f>
        <v>1380</v>
      </c>
      <c r="G7" s="17"/>
    </row>
    <row r="8" s="1" customFormat="1" ht="21" customHeight="1" spans="1:7">
      <c r="A8" s="18">
        <v>20910</v>
      </c>
      <c r="B8" s="18" t="s">
        <v>18</v>
      </c>
      <c r="C8" s="19">
        <f>SUM(C9:C12)</f>
        <v>6009</v>
      </c>
      <c r="D8" s="20">
        <v>6556</v>
      </c>
      <c r="E8" s="21">
        <f t="shared" ref="E8:E20" si="0">C8/D8</f>
        <v>0.916564978645516</v>
      </c>
      <c r="F8" s="22">
        <f t="shared" ref="F8:F20" si="1">C8-D8</f>
        <v>-547</v>
      </c>
      <c r="G8" s="23"/>
    </row>
    <row r="9" s="1" customFormat="1" ht="21" customHeight="1" spans="1:7">
      <c r="A9" s="24">
        <v>2091001</v>
      </c>
      <c r="B9" s="24" t="s">
        <v>19</v>
      </c>
      <c r="C9" s="19">
        <v>5278</v>
      </c>
      <c r="D9" s="20">
        <v>5102</v>
      </c>
      <c r="E9" s="21">
        <f t="shared" si="0"/>
        <v>1.03449627597021</v>
      </c>
      <c r="F9" s="22">
        <f t="shared" si="1"/>
        <v>176</v>
      </c>
      <c r="G9" s="23"/>
    </row>
    <row r="10" s="1" customFormat="1" ht="21" customHeight="1" spans="1:7">
      <c r="A10" s="24">
        <v>2091002</v>
      </c>
      <c r="B10" s="24" t="s">
        <v>20</v>
      </c>
      <c r="C10" s="19">
        <v>630</v>
      </c>
      <c r="D10" s="20">
        <v>1288</v>
      </c>
      <c r="E10" s="21">
        <f t="shared" si="0"/>
        <v>0.489130434782609</v>
      </c>
      <c r="F10" s="22">
        <f t="shared" si="1"/>
        <v>-658</v>
      </c>
      <c r="G10" s="23"/>
    </row>
    <row r="11" s="1" customFormat="1" ht="21" customHeight="1" spans="1:7">
      <c r="A11" s="24">
        <v>2091003</v>
      </c>
      <c r="B11" s="24" t="s">
        <v>21</v>
      </c>
      <c r="C11" s="25">
        <v>99</v>
      </c>
      <c r="D11" s="20">
        <v>163</v>
      </c>
      <c r="E11" s="21">
        <f t="shared" si="0"/>
        <v>0.607361963190184</v>
      </c>
      <c r="F11" s="22">
        <f t="shared" si="1"/>
        <v>-64</v>
      </c>
      <c r="G11" s="23"/>
    </row>
    <row r="12" s="1" customFormat="1" ht="21" customHeight="1" spans="1:7">
      <c r="A12" s="24">
        <v>2091099</v>
      </c>
      <c r="B12" s="24" t="s">
        <v>22</v>
      </c>
      <c r="C12" s="26">
        <v>2</v>
      </c>
      <c r="D12" s="20">
        <v>3</v>
      </c>
      <c r="E12" s="21">
        <f t="shared" si="0"/>
        <v>0.666666666666667</v>
      </c>
      <c r="F12" s="22">
        <f t="shared" si="1"/>
        <v>-1</v>
      </c>
      <c r="G12" s="27"/>
    </row>
    <row r="13" s="1" customFormat="1" ht="21" customHeight="1" spans="1:7">
      <c r="A13" s="18">
        <v>20911</v>
      </c>
      <c r="B13" s="18" t="s">
        <v>23</v>
      </c>
      <c r="C13" s="26">
        <f>SUM(C14:C15)</f>
        <v>24717</v>
      </c>
      <c r="D13" s="26">
        <v>22790</v>
      </c>
      <c r="E13" s="21">
        <f t="shared" si="0"/>
        <v>1.08455462922334</v>
      </c>
      <c r="F13" s="22">
        <f t="shared" si="1"/>
        <v>1927</v>
      </c>
      <c r="G13" s="23"/>
    </row>
    <row r="14" s="1" customFormat="1" ht="21" customHeight="1" spans="1:7">
      <c r="A14" s="24">
        <v>2091101</v>
      </c>
      <c r="B14" s="24" t="s">
        <v>24</v>
      </c>
      <c r="C14" s="26">
        <v>24712</v>
      </c>
      <c r="D14" s="26">
        <v>22775</v>
      </c>
      <c r="E14" s="21">
        <f t="shared" si="0"/>
        <v>1.08504939626784</v>
      </c>
      <c r="F14" s="22">
        <f t="shared" si="1"/>
        <v>1937</v>
      </c>
      <c r="G14" s="23"/>
    </row>
    <row r="15" s="1" customFormat="1" ht="21" customHeight="1" spans="1:7">
      <c r="A15" s="24">
        <v>2091199</v>
      </c>
      <c r="B15" s="24" t="s">
        <v>25</v>
      </c>
      <c r="C15" s="25">
        <v>5</v>
      </c>
      <c r="D15" s="25">
        <v>15</v>
      </c>
      <c r="E15" s="21">
        <f t="shared" si="0"/>
        <v>0.333333333333333</v>
      </c>
      <c r="F15" s="22">
        <f t="shared" si="1"/>
        <v>-10</v>
      </c>
      <c r="G15" s="27"/>
    </row>
    <row r="16" s="1" customFormat="1" spans="2:5">
      <c r="B16" s="2"/>
      <c r="E16" s="3"/>
    </row>
    <row r="17" s="1" customFormat="1" spans="2:5">
      <c r="B17" s="2"/>
      <c r="E17" s="3"/>
    </row>
    <row r="18" s="1" customFormat="1" spans="2:5">
      <c r="B18" s="2"/>
      <c r="E18" s="3"/>
    </row>
    <row r="19" s="1" customFormat="1" spans="2:5">
      <c r="B19" s="2"/>
      <c r="E19" s="3"/>
    </row>
    <row r="20" s="1" customFormat="1" spans="2:5">
      <c r="B20" s="2"/>
      <c r="E20" s="3"/>
    </row>
    <row r="21" s="1" customFormat="1" spans="2:5">
      <c r="B21" s="2"/>
      <c r="E21" s="3"/>
    </row>
    <row r="22" s="1" customFormat="1" spans="2:5">
      <c r="B22" s="2"/>
      <c r="E22" s="3"/>
    </row>
    <row r="23" s="1" customFormat="1" spans="2:5">
      <c r="B23" s="2"/>
      <c r="E23" s="3"/>
    </row>
    <row r="24" s="1" customFormat="1" spans="2:5">
      <c r="B24" s="2"/>
      <c r="E24" s="3"/>
    </row>
    <row r="25" s="1" customFormat="1" spans="2:5">
      <c r="B25" s="2"/>
      <c r="E25" s="3"/>
    </row>
    <row r="26" s="1" customFormat="1" spans="2:5">
      <c r="B26" s="2"/>
      <c r="E26" s="3"/>
    </row>
    <row r="27" s="1" customFormat="1" spans="2:5">
      <c r="B27" s="2"/>
      <c r="E27" s="3"/>
    </row>
    <row r="28" s="1" customFormat="1" spans="2:5">
      <c r="B28" s="2"/>
      <c r="E28" s="3"/>
    </row>
    <row r="29" s="1" customFormat="1" spans="2:5">
      <c r="B29" s="2"/>
      <c r="E29" s="3"/>
    </row>
    <row r="30" s="1" customFormat="1" spans="2:5">
      <c r="B30" s="2"/>
      <c r="E30" s="3"/>
    </row>
    <row r="31" s="1" customFormat="1" spans="2:5">
      <c r="B31" s="2"/>
      <c r="E31" s="3"/>
    </row>
    <row r="32" s="1" customFormat="1" spans="2:5">
      <c r="B32" s="2"/>
      <c r="E32" s="3"/>
    </row>
    <row r="33" s="1" customFormat="1" spans="2:5">
      <c r="B33" s="2"/>
      <c r="E33" s="3"/>
    </row>
    <row r="34" s="1" customFormat="1" spans="2:5">
      <c r="B34" s="2"/>
      <c r="E34" s="3"/>
    </row>
    <row r="35" s="1" customFormat="1" spans="2:5">
      <c r="B35" s="2"/>
      <c r="E35" s="3"/>
    </row>
    <row r="36" s="1" customFormat="1" ht="13.5" customHeight="1" spans="2:5">
      <c r="B36" s="2"/>
      <c r="E36" s="3"/>
    </row>
  </sheetData>
  <mergeCells count="8">
    <mergeCell ref="A2:G2"/>
    <mergeCell ref="D4:F4"/>
    <mergeCell ref="A6:B6"/>
    <mergeCell ref="A7:B7"/>
    <mergeCell ref="A4:A5"/>
    <mergeCell ref="B4:B5"/>
    <mergeCell ref="C4:C5"/>
    <mergeCell ref="G4:G5"/>
  </mergeCells>
  <printOptions horizontalCentered="1"/>
  <pageMargins left="0.747916666666667" right="0.747916666666667" top="0.798611111111111" bottom="0.409027777777778" header="0.507638888888889" footer="0.507638888888889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2020年全区支出完成情况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Lenovo</cp:lastModifiedBy>
  <cp:revision>1</cp:revision>
  <dcterms:created xsi:type="dcterms:W3CDTF">2017-01-19T06:41:00Z</dcterms:created>
  <cp:lastPrinted>2019-01-18T04:37:00Z</cp:lastPrinted>
  <dcterms:modified xsi:type="dcterms:W3CDTF">2021-02-23T03:07:49Z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