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50"/>
  </bookViews>
  <sheets>
    <sheet name="5-1 贵阳市花溪区政府债务2022年限额余额表" sheetId="1" r:id="rId1"/>
    <sheet name="5-2 2021年贵阳市花溪区地方政府债券使用情况表" sheetId="2" r:id="rId2"/>
    <sheet name="5-3 贵阳市花溪区2022年地方政府债务相关情况表" sheetId="3" r:id="rId3"/>
  </sheets>
  <definedNames>
    <definedName name="_xlnm.Print_Titles" localSheetId="0">'5-1 贵阳市花溪区政府债务2022年限额余额表'!$1:$5</definedName>
  </definedNames>
  <calcPr calcId="144525"/>
</workbook>
</file>

<file path=xl/sharedStrings.xml><?xml version="1.0" encoding="utf-8"?>
<sst xmlns="http://schemas.openxmlformats.org/spreadsheetml/2006/main" count="88">
  <si>
    <t>附件5-1</t>
  </si>
  <si>
    <t>贵阳市花溪区政府债务2022年限额余额表</t>
  </si>
  <si>
    <t>单位：万元</t>
  </si>
  <si>
    <t>区划</t>
  </si>
  <si>
    <t>政府债务2022年限额</t>
  </si>
  <si>
    <t>政府债务2022年余额</t>
  </si>
  <si>
    <t>合计</t>
  </si>
  <si>
    <t>一般债务限额</t>
  </si>
  <si>
    <t>专项债务限额</t>
  </si>
  <si>
    <t>一般债务余额</t>
  </si>
  <si>
    <t>专项债务余额</t>
  </si>
  <si>
    <t>花溪区（含贵安新区及经开区）</t>
  </si>
  <si>
    <t>其中：花溪区</t>
  </si>
  <si>
    <t xml:space="preserve">      贵安新区</t>
  </si>
  <si>
    <t xml:space="preserve">      经开区</t>
  </si>
  <si>
    <t>附件5-2</t>
  </si>
  <si>
    <t>2022年贵阳市花溪区地方政府债券使用情况表</t>
  </si>
  <si>
    <t>单位：亿元</t>
  </si>
  <si>
    <t>项目名称</t>
  </si>
  <si>
    <t>项目编号</t>
  </si>
  <si>
    <t>项目领域</t>
  </si>
  <si>
    <t>项目主管部门</t>
  </si>
  <si>
    <t>项目实施单位</t>
  </si>
  <si>
    <t>债券性质</t>
  </si>
  <si>
    <t>本项目债券资金额度</t>
  </si>
  <si>
    <t>发行时间（年/月）</t>
  </si>
  <si>
    <t>贵州省贵阳市花溪区孟关国际汽车城综合提升（一期）项目</t>
  </si>
  <si>
    <t>P21520111-9634</t>
  </si>
  <si>
    <t>产业园区基础设施</t>
  </si>
  <si>
    <t>贵阳市花溪区交通运输局</t>
  </si>
  <si>
    <t>其他领域专项债券</t>
  </si>
  <si>
    <t>2022-02-10</t>
  </si>
  <si>
    <t>贵州省贵阳市花溪区污水处理提质增效项目</t>
  </si>
  <si>
    <t>P21520111-9631</t>
  </si>
  <si>
    <t>城镇污水垃圾收集处理</t>
  </si>
  <si>
    <t>贵阳市花溪区水务管理局</t>
  </si>
  <si>
    <t>贵州省贵阳市花溪区青岩水厂扩建及管网延伸工程</t>
  </si>
  <si>
    <t>P21520111-9636</t>
  </si>
  <si>
    <t>供水</t>
  </si>
  <si>
    <t>2022-06-30</t>
  </si>
  <si>
    <t>贵州省贵阳市花溪区乡村振兴城乡一体化供水项目</t>
  </si>
  <si>
    <t>P21520111-9642</t>
  </si>
  <si>
    <t>贵州省贵阳市花溪区阳光街道2022年背街小巷环境综合治理项目</t>
  </si>
  <si>
    <t>P21520111-9635</t>
  </si>
  <si>
    <t>城镇老旧小区改造</t>
  </si>
  <si>
    <t>贵阳市花溪区综合行政执法局</t>
  </si>
  <si>
    <t>贵州省贵阳市花溪区松涛路及大职路周边老旧小区改造项目</t>
  </si>
  <si>
    <t>P21520111-9615</t>
  </si>
  <si>
    <t>贵阳市花溪区住房和城乡建设局</t>
  </si>
  <si>
    <t>贵阳花溪恒产置业发展有限公司</t>
  </si>
  <si>
    <t>贵州省贵阳市花溪区大将路周边老旧小区改造项目</t>
  </si>
  <si>
    <t>P21520111-9629</t>
  </si>
  <si>
    <t>贵州省贵阳市花溪区贵州大学周边老旧小区改造项目</t>
  </si>
  <si>
    <t>P21520111-9627</t>
  </si>
  <si>
    <t>贵阳花溪旅游文化投资开发经营有限公司</t>
  </si>
  <si>
    <t>贵州省贵阳市花溪区清华中学周边老旧小区改造项目</t>
  </si>
  <si>
    <t>P21520111-9612</t>
  </si>
  <si>
    <t>贵阳花溪农业发展投资（集团）有限公司</t>
  </si>
  <si>
    <t>注：本表反映上一年度新增地方政府债券资金使用情况，由县级以上地方各级财政部门在同级人民代表大会常务委员会批准决算后二十日内公开。</t>
  </si>
  <si>
    <t>附件5-3</t>
  </si>
  <si>
    <t>贵阳市花溪区2022年地方政府债务相关情况表</t>
  </si>
  <si>
    <t xml:space="preserve">                          单位：亿元</t>
  </si>
  <si>
    <t>项 目</t>
  </si>
  <si>
    <t>本级</t>
  </si>
  <si>
    <t>备注</t>
  </si>
  <si>
    <t xml:space="preserve">       一、2021年末地方政府债务余额</t>
  </si>
  <si>
    <t xml:space="preserve">            其中：一般债务</t>
  </si>
  <si>
    <t xml:space="preserve">                 专项债务</t>
  </si>
  <si>
    <t xml:space="preserve">       二、2021年地方政府债务限额</t>
  </si>
  <si>
    <t xml:space="preserve">       三、2022年地方政府债券发行决算数</t>
  </si>
  <si>
    <t>区级无政府债券发行权限</t>
  </si>
  <si>
    <t xml:space="preserve">            新增一般债券发行额</t>
  </si>
  <si>
    <t xml:space="preserve">            再融资一般债券发行额</t>
  </si>
  <si>
    <t xml:space="preserve">            新增专项债券发行额</t>
  </si>
  <si>
    <t xml:space="preserve">            再融资专项债券发行额</t>
  </si>
  <si>
    <t xml:space="preserve">       四、2022年地方政府债务还本支出决算数</t>
  </si>
  <si>
    <t>含省财政厅转贷的再融资债券金额20.8058亿元，一般1.1522亿元，专项19.6536亿元</t>
  </si>
  <si>
    <t xml:space="preserve">            一般债务还本支出</t>
  </si>
  <si>
    <t xml:space="preserve">            专项债务还本支出</t>
  </si>
  <si>
    <t xml:space="preserve">       五、2022年地方政府债务付息支出决算数</t>
  </si>
  <si>
    <t xml:space="preserve">            一般债务付息支出</t>
  </si>
  <si>
    <t xml:space="preserve">           专项债务付息支出</t>
  </si>
  <si>
    <t xml:space="preserve">       六、2022年末地方政府债务余额决算数</t>
  </si>
  <si>
    <t xml:space="preserve">           其中：一般债务</t>
  </si>
  <si>
    <t xml:space="preserve">                专项债务</t>
  </si>
  <si>
    <t xml:space="preserve">       七、2022年地方政府债务限额</t>
  </si>
  <si>
    <t xml:space="preserve">          其中：一般债务</t>
  </si>
  <si>
    <t xml:space="preserve">               专项债务</t>
  </si>
</sst>
</file>

<file path=xl/styles.xml><?xml version="1.0" encoding="utf-8"?>
<styleSheet xmlns="http://schemas.openxmlformats.org/spreadsheetml/2006/main">
  <numFmts count="7">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 "/>
    <numFmt numFmtId="177" formatCode="#,##0.00####"/>
    <numFmt numFmtId="178" formatCode="_ * #,##0_ ;_ * \-#,##0_ ;_ * &quot;-&quot;??_ ;_ @_ "/>
  </numFmts>
  <fonts count="38">
    <font>
      <sz val="12"/>
      <name val="宋体"/>
      <charset val="134"/>
    </font>
    <font>
      <sz val="11"/>
      <color theme="1"/>
      <name val="宋体"/>
      <charset val="134"/>
      <scheme val="minor"/>
    </font>
    <font>
      <sz val="18"/>
      <color theme="1"/>
      <name val="宋体"/>
      <charset val="134"/>
      <scheme val="minor"/>
    </font>
    <font>
      <sz val="12"/>
      <name val="宋体"/>
      <charset val="134"/>
      <scheme val="minor"/>
    </font>
    <font>
      <b/>
      <sz val="20"/>
      <color theme="1"/>
      <name val="宋体"/>
      <charset val="134"/>
      <scheme val="minor"/>
    </font>
    <font>
      <b/>
      <sz val="11"/>
      <color theme="1"/>
      <name val="宋体"/>
      <charset val="134"/>
      <scheme val="minor"/>
    </font>
    <font>
      <sz val="12"/>
      <color theme="1"/>
      <name val="宋体"/>
      <charset val="134"/>
      <scheme val="minor"/>
    </font>
    <font>
      <sz val="11"/>
      <color indexed="8"/>
      <name val="宋体"/>
      <charset val="134"/>
      <scheme val="minor"/>
    </font>
    <font>
      <sz val="18"/>
      <color indexed="8"/>
      <name val="宋体"/>
      <charset val="134"/>
      <scheme val="major"/>
    </font>
    <font>
      <sz val="11"/>
      <color indexed="8"/>
      <name val="宋体"/>
      <charset val="134"/>
    </font>
    <font>
      <b/>
      <sz val="20"/>
      <name val="宋体"/>
      <charset val="134"/>
    </font>
    <font>
      <b/>
      <sz val="11"/>
      <name val="宋体"/>
      <charset val="134"/>
    </font>
    <font>
      <b/>
      <sz val="12"/>
      <name val="Times New Roman"/>
      <charset val="134"/>
    </font>
    <font>
      <sz val="11"/>
      <name val="宋体"/>
      <charset val="134"/>
    </font>
    <font>
      <sz val="11"/>
      <name val="宋体"/>
      <charset val="0"/>
    </font>
    <font>
      <sz val="12"/>
      <name val="Times New Roman"/>
      <charset val="0"/>
    </font>
    <font>
      <sz val="11"/>
      <name val="宋体"/>
      <charset val="134"/>
      <scheme val="minor"/>
    </font>
    <font>
      <b/>
      <sz val="12"/>
      <name val="宋体"/>
      <charset val="134"/>
    </font>
    <font>
      <b/>
      <sz val="12"/>
      <name val="宋体"/>
      <charset val="0"/>
    </font>
    <font>
      <b/>
      <sz val="12"/>
      <name val="Times New Roman"/>
      <charset val="0"/>
    </font>
    <font>
      <sz val="12"/>
      <name val="宋体"/>
      <charset val="0"/>
    </font>
    <font>
      <u/>
      <sz val="11"/>
      <color rgb="FF800080"/>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sz val="11"/>
      <color rgb="FFFF0000"/>
      <name val="宋体"/>
      <charset val="134"/>
      <scheme val="minor"/>
    </font>
    <font>
      <u/>
      <sz val="11"/>
      <color rgb="FF0000FF"/>
      <name val="宋体"/>
      <charset val="134"/>
      <scheme val="minor"/>
    </font>
    <font>
      <sz val="11"/>
      <color rgb="FF9C6500"/>
      <name val="宋体"/>
      <charset val="134"/>
      <scheme val="minor"/>
    </font>
    <font>
      <b/>
      <sz val="11"/>
      <color theme="3"/>
      <name val="宋体"/>
      <charset val="134"/>
      <scheme val="minor"/>
    </font>
    <font>
      <b/>
      <sz val="11"/>
      <color rgb="FFFA7D00"/>
      <name val="宋体"/>
      <charset val="134"/>
      <scheme val="minor"/>
    </font>
    <font>
      <b/>
      <sz val="18"/>
      <color theme="3"/>
      <name val="宋体"/>
      <charset val="134"/>
      <scheme val="minor"/>
    </font>
    <font>
      <b/>
      <sz val="11"/>
      <color rgb="FFFFFFFF"/>
      <name val="宋体"/>
      <charset val="134"/>
      <scheme val="minor"/>
    </font>
    <font>
      <i/>
      <sz val="11"/>
      <color rgb="FF7F7F7F"/>
      <name val="宋体"/>
      <charset val="134"/>
      <scheme val="minor"/>
    </font>
    <font>
      <sz val="11"/>
      <color rgb="FFFA7D00"/>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sz val="11"/>
      <color rgb="FF0061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 fillId="6" borderId="0" applyNumberFormat="0" applyBorder="0" applyAlignment="0" applyProtection="0">
      <alignment vertical="center"/>
    </xf>
    <xf numFmtId="0" fontId="22" fillId="7"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4"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24" fillId="12"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7" fillId="13" borderId="11" applyNumberFormat="0" applyFont="0" applyAlignment="0" applyProtection="0">
      <alignment vertical="center"/>
    </xf>
    <xf numFmtId="0" fontId="24" fillId="16" borderId="0" applyNumberFormat="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14" applyNumberFormat="0" applyFill="0" applyAlignment="0" applyProtection="0">
      <alignment vertical="center"/>
    </xf>
    <xf numFmtId="0" fontId="35" fillId="0" borderId="14" applyNumberFormat="0" applyFill="0" applyAlignment="0" applyProtection="0">
      <alignment vertical="center"/>
    </xf>
    <xf numFmtId="0" fontId="24" fillId="19" borderId="0" applyNumberFormat="0" applyBorder="0" applyAlignment="0" applyProtection="0">
      <alignment vertical="center"/>
    </xf>
    <xf numFmtId="0" fontId="28" fillId="0" borderId="16" applyNumberFormat="0" applyFill="0" applyAlignment="0" applyProtection="0">
      <alignment vertical="center"/>
    </xf>
    <xf numFmtId="0" fontId="24" fillId="20" borderId="0" applyNumberFormat="0" applyBorder="0" applyAlignment="0" applyProtection="0">
      <alignment vertical="center"/>
    </xf>
    <xf numFmtId="0" fontId="36" fillId="17" borderId="17" applyNumberFormat="0" applyAlignment="0" applyProtection="0">
      <alignment vertical="center"/>
    </xf>
    <xf numFmtId="0" fontId="29" fillId="17" borderId="10" applyNumberFormat="0" applyAlignment="0" applyProtection="0">
      <alignment vertical="center"/>
    </xf>
    <xf numFmtId="0" fontId="31" fillId="18" borderId="12" applyNumberFormat="0" applyAlignment="0" applyProtection="0">
      <alignment vertical="center"/>
    </xf>
    <xf numFmtId="0" fontId="1" fillId="23" borderId="0" applyNumberFormat="0" applyBorder="0" applyAlignment="0" applyProtection="0">
      <alignment vertical="center"/>
    </xf>
    <xf numFmtId="0" fontId="24" fillId="24" borderId="0" applyNumberFormat="0" applyBorder="0" applyAlignment="0" applyProtection="0">
      <alignment vertical="center"/>
    </xf>
    <xf numFmtId="0" fontId="33" fillId="0" borderId="13" applyNumberFormat="0" applyFill="0" applyAlignment="0" applyProtection="0">
      <alignment vertical="center"/>
    </xf>
    <xf numFmtId="0" fontId="5" fillId="0" borderId="15" applyNumberFormat="0" applyFill="0" applyAlignment="0" applyProtection="0">
      <alignment vertical="center"/>
    </xf>
    <xf numFmtId="0" fontId="37" fillId="22" borderId="0" applyNumberFormat="0" applyBorder="0" applyAlignment="0" applyProtection="0">
      <alignment vertical="center"/>
    </xf>
    <xf numFmtId="0" fontId="27" fillId="15" borderId="0" applyNumberFormat="0" applyBorder="0" applyAlignment="0" applyProtection="0">
      <alignment vertical="center"/>
    </xf>
    <xf numFmtId="0" fontId="1" fillId="5" borderId="0" applyNumberFormat="0" applyBorder="0" applyAlignment="0" applyProtection="0">
      <alignment vertical="center"/>
    </xf>
    <xf numFmtId="0" fontId="24"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 fillId="21" borderId="0" applyNumberFormat="0" applyBorder="0" applyAlignment="0" applyProtection="0">
      <alignment vertical="center"/>
    </xf>
    <xf numFmtId="0" fontId="1" fillId="9" borderId="0" applyNumberFormat="0" applyBorder="0" applyAlignment="0" applyProtection="0">
      <alignment vertical="center"/>
    </xf>
    <xf numFmtId="0" fontId="24" fillId="25" borderId="0" applyNumberFormat="0" applyBorder="0" applyAlignment="0" applyProtection="0">
      <alignment vertical="center"/>
    </xf>
    <xf numFmtId="0" fontId="24"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4" fillId="33" borderId="0" applyNumberFormat="0" applyBorder="0" applyAlignment="0" applyProtection="0">
      <alignment vertical="center"/>
    </xf>
    <xf numFmtId="0" fontId="7" fillId="0" borderId="0">
      <alignment vertical="center"/>
    </xf>
    <xf numFmtId="0" fontId="1" fillId="3" borderId="0" applyNumberFormat="0" applyBorder="0" applyAlignment="0" applyProtection="0">
      <alignment vertical="center"/>
    </xf>
    <xf numFmtId="0" fontId="24" fillId="11" borderId="0" applyNumberFormat="0" applyBorder="0" applyAlignment="0" applyProtection="0">
      <alignment vertical="center"/>
    </xf>
    <xf numFmtId="0" fontId="24" fillId="29" borderId="0" applyNumberFormat="0" applyBorder="0" applyAlignment="0" applyProtection="0">
      <alignment vertical="center"/>
    </xf>
    <xf numFmtId="0" fontId="1" fillId="8" borderId="0" applyNumberFormat="0" applyBorder="0" applyAlignment="0" applyProtection="0">
      <alignment vertical="center"/>
    </xf>
    <xf numFmtId="0" fontId="24" fillId="14" borderId="0" applyNumberFormat="0" applyBorder="0" applyAlignment="0" applyProtection="0">
      <alignment vertical="center"/>
    </xf>
    <xf numFmtId="0" fontId="9" fillId="0" borderId="0">
      <alignment vertical="center"/>
    </xf>
    <xf numFmtId="0" fontId="7" fillId="0" borderId="0">
      <alignment vertical="center"/>
    </xf>
  </cellStyleXfs>
  <cellXfs count="5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3" fontId="3" fillId="0" borderId="0" xfId="0" applyNumberFormat="1" applyFont="1" applyFill="1" applyAlignment="1" applyProtection="1"/>
    <xf numFmtId="0" fontId="1"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left" vertical="center" wrapText="1"/>
    </xf>
    <xf numFmtId="43" fontId="1" fillId="0" borderId="1" xfId="8"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horizontal="left"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176" fontId="1" fillId="0" borderId="0" xfId="0" applyNumberFormat="1" applyFont="1" applyFill="1" applyBorder="1" applyAlignment="1">
      <alignment vertical="center"/>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0" fontId="7" fillId="0" borderId="0" xfId="0" applyFont="1" applyFill="1" applyBorder="1" applyAlignment="1">
      <alignment vertical="center"/>
    </xf>
    <xf numFmtId="0" fontId="8" fillId="0" borderId="0" xfId="0" applyFont="1" applyFill="1" applyBorder="1" applyAlignment="1">
      <alignment vertical="center"/>
    </xf>
    <xf numFmtId="3" fontId="0" fillId="0" borderId="0" xfId="0" applyNumberFormat="1" applyFont="1" applyFill="1" applyBorder="1" applyAlignment="1" applyProtection="1"/>
    <xf numFmtId="0" fontId="9" fillId="0" borderId="0" xfId="0" applyFont="1" applyFill="1" applyBorder="1" applyAlignment="1">
      <alignment vertical="center"/>
    </xf>
    <xf numFmtId="0" fontId="10" fillId="0" borderId="0" xfId="0" applyFont="1" applyFill="1" applyBorder="1" applyAlignment="1">
      <alignment horizontal="center" vertical="center" wrapText="1"/>
    </xf>
    <xf numFmtId="0" fontId="0" fillId="0" borderId="0" xfId="0" applyFont="1" applyFill="1" applyBorder="1" applyAlignment="1">
      <alignment horizontal="right"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8" xfId="0" applyFont="1" applyFill="1" applyBorder="1" applyAlignment="1">
      <alignment horizontal="center" vertical="center"/>
    </xf>
    <xf numFmtId="177" fontId="15" fillId="0" borderId="9" xfId="0" applyNumberFormat="1" applyFont="1" applyFill="1" applyBorder="1" applyAlignment="1">
      <alignment horizontal="center" vertical="center" wrapText="1"/>
    </xf>
    <xf numFmtId="0" fontId="15" fillId="0" borderId="8" xfId="0" applyFont="1" applyFill="1" applyBorder="1" applyAlignment="1">
      <alignment horizontal="center" vertical="center"/>
    </xf>
    <xf numFmtId="0" fontId="16" fillId="0" borderId="0" xfId="0" applyFont="1" applyFill="1" applyBorder="1" applyAlignment="1">
      <alignment vertical="center" wrapText="1"/>
    </xf>
    <xf numFmtId="0" fontId="10" fillId="0" borderId="0" xfId="0" applyFont="1" applyAlignment="1">
      <alignment vertical="center" wrapText="1"/>
    </xf>
    <xf numFmtId="0" fontId="0" fillId="0" borderId="0" xfId="0" applyAlignment="1">
      <alignment horizontal="center" vertical="center" wrapText="1"/>
    </xf>
    <xf numFmtId="0" fontId="17" fillId="0" borderId="0" xfId="0" applyFont="1" applyAlignment="1">
      <alignment horizontal="center" vertical="center" wrapText="1"/>
    </xf>
    <xf numFmtId="0" fontId="0" fillId="0" borderId="0" xfId="0" applyAlignment="1">
      <alignment vertical="center" wrapText="1"/>
    </xf>
    <xf numFmtId="3" fontId="0" fillId="0" borderId="0" xfId="0" applyNumberFormat="1" applyFont="1" applyFill="1" applyAlignment="1" applyProtection="1"/>
    <xf numFmtId="0" fontId="0" fillId="0" borderId="0" xfId="0" applyFont="1" applyAlignment="1">
      <alignment vertical="center" wrapText="1"/>
    </xf>
    <xf numFmtId="0" fontId="10" fillId="0" borderId="0" xfId="0" applyFont="1" applyAlignment="1">
      <alignment horizontal="center" vertical="center" wrapText="1"/>
    </xf>
    <xf numFmtId="0" fontId="0" fillId="0" borderId="0" xfId="0" applyFont="1" applyAlignment="1">
      <alignment horizontal="right" vertical="center" wrapText="1"/>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1" xfId="44" applyFont="1" applyFill="1" applyBorder="1" applyAlignment="1">
      <alignment horizontal="left" vertical="center" wrapText="1"/>
    </xf>
    <xf numFmtId="178" fontId="19" fillId="0" borderId="1" xfId="8" applyNumberFormat="1" applyFont="1" applyFill="1" applyBorder="1" applyAlignment="1" applyProtection="1">
      <alignment horizontal="right" vertical="center"/>
    </xf>
    <xf numFmtId="0" fontId="20" fillId="2" borderId="1" xfId="44" applyFont="1" applyFill="1" applyBorder="1" applyAlignment="1">
      <alignment horizontal="left" vertical="center" wrapText="1"/>
    </xf>
    <xf numFmtId="178" fontId="15" fillId="0" borderId="1" xfId="8" applyNumberFormat="1" applyFont="1" applyFill="1" applyBorder="1" applyAlignment="1" applyProtection="1">
      <alignment horizontal="right" vertical="center"/>
    </xf>
    <xf numFmtId="0" fontId="0" fillId="2" borderId="1" xfId="44"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5" xfId="51"/>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
  <sheetViews>
    <sheetView tabSelected="1" workbookViewId="0">
      <selection activeCell="D9" sqref="D9"/>
    </sheetView>
  </sheetViews>
  <sheetFormatPr defaultColWidth="9" defaultRowHeight="14.25" outlineLevelCol="6"/>
  <cols>
    <col min="1" max="1" width="21.6083333333333" style="38" customWidth="1"/>
    <col min="2" max="7" width="16.5" style="40" customWidth="1"/>
    <col min="8" max="16384" width="9" style="40"/>
  </cols>
  <sheetData>
    <row r="1" spans="1:7">
      <c r="A1" s="41" t="s">
        <v>0</v>
      </c>
      <c r="B1" s="42"/>
      <c r="C1" s="42"/>
      <c r="D1" s="42"/>
      <c r="E1" s="42"/>
      <c r="F1" s="42"/>
      <c r="G1" s="42"/>
    </row>
    <row r="2" s="37" customFormat="1" ht="46" customHeight="1" spans="1:7">
      <c r="A2" s="43" t="s">
        <v>1</v>
      </c>
      <c r="B2" s="43"/>
      <c r="C2" s="43"/>
      <c r="D2" s="43"/>
      <c r="E2" s="43"/>
      <c r="F2" s="43"/>
      <c r="G2" s="43"/>
    </row>
    <row r="3" s="37" customFormat="1" ht="18" customHeight="1" spans="1:7">
      <c r="A3" s="43"/>
      <c r="B3" s="43"/>
      <c r="C3" s="43"/>
      <c r="D3" s="43"/>
      <c r="E3" s="43"/>
      <c r="F3" s="44" t="s">
        <v>2</v>
      </c>
      <c r="G3" s="44"/>
    </row>
    <row r="4" s="38" customFormat="1" ht="34" customHeight="1" spans="1:7">
      <c r="A4" s="45" t="s">
        <v>3</v>
      </c>
      <c r="B4" s="46" t="s">
        <v>4</v>
      </c>
      <c r="C4" s="45"/>
      <c r="D4" s="45"/>
      <c r="E4" s="46" t="s">
        <v>5</v>
      </c>
      <c r="F4" s="45"/>
      <c r="G4" s="45"/>
    </row>
    <row r="5" s="38" customFormat="1" ht="43" customHeight="1" spans="1:7">
      <c r="A5" s="45"/>
      <c r="B5" s="45" t="s">
        <v>6</v>
      </c>
      <c r="C5" s="45" t="s">
        <v>7</v>
      </c>
      <c r="D5" s="45" t="s">
        <v>8</v>
      </c>
      <c r="E5" s="45" t="s">
        <v>6</v>
      </c>
      <c r="F5" s="45" t="s">
        <v>9</v>
      </c>
      <c r="G5" s="45" t="s">
        <v>10</v>
      </c>
    </row>
    <row r="6" s="39" customFormat="1" ht="42" customHeight="1" spans="1:7">
      <c r="A6" s="47" t="s">
        <v>11</v>
      </c>
      <c r="B6" s="48">
        <f t="shared" ref="B6:B9" si="0">C6+D6</f>
        <v>3434187</v>
      </c>
      <c r="C6" s="48">
        <f t="shared" ref="C6:G6" si="1">C7+C8+C9</f>
        <v>125701</v>
      </c>
      <c r="D6" s="48">
        <f t="shared" si="1"/>
        <v>3308486</v>
      </c>
      <c r="E6" s="48">
        <f t="shared" ref="E6:E9" si="2">F6+G6</f>
        <v>3348756</v>
      </c>
      <c r="F6" s="48">
        <f t="shared" si="1"/>
        <v>120776</v>
      </c>
      <c r="G6" s="48">
        <f t="shared" si="1"/>
        <v>3227980</v>
      </c>
    </row>
    <row r="7" s="38" customFormat="1" ht="42" customHeight="1" spans="1:7">
      <c r="A7" s="49" t="s">
        <v>12</v>
      </c>
      <c r="B7" s="50">
        <f t="shared" si="0"/>
        <v>1005349</v>
      </c>
      <c r="C7" s="50">
        <v>125701</v>
      </c>
      <c r="D7" s="50">
        <v>879648</v>
      </c>
      <c r="E7" s="50">
        <f t="shared" si="2"/>
        <v>919919</v>
      </c>
      <c r="F7" s="50">
        <v>120776</v>
      </c>
      <c r="G7" s="50">
        <v>799143</v>
      </c>
    </row>
    <row r="8" s="38" customFormat="1" ht="42" customHeight="1" spans="1:7">
      <c r="A8" s="49" t="s">
        <v>13</v>
      </c>
      <c r="B8" s="50">
        <f t="shared" si="0"/>
        <v>2278470</v>
      </c>
      <c r="C8" s="50">
        <v>0</v>
      </c>
      <c r="D8" s="50">
        <v>2278470</v>
      </c>
      <c r="E8" s="50">
        <f t="shared" si="2"/>
        <v>2278469</v>
      </c>
      <c r="F8" s="50">
        <v>0</v>
      </c>
      <c r="G8" s="50">
        <v>2278469</v>
      </c>
    </row>
    <row r="9" ht="37" customHeight="1" spans="1:7">
      <c r="A9" s="51" t="s">
        <v>14</v>
      </c>
      <c r="B9" s="50">
        <f t="shared" si="0"/>
        <v>150368</v>
      </c>
      <c r="C9" s="50">
        <v>0</v>
      </c>
      <c r="D9" s="50">
        <f>77600+24858+47910</f>
        <v>150368</v>
      </c>
      <c r="E9" s="50">
        <f t="shared" si="2"/>
        <v>150368</v>
      </c>
      <c r="F9" s="50">
        <v>0</v>
      </c>
      <c r="G9" s="50">
        <v>150368</v>
      </c>
    </row>
  </sheetData>
  <mergeCells count="5">
    <mergeCell ref="A2:G2"/>
    <mergeCell ref="F3:G3"/>
    <mergeCell ref="B4:D4"/>
    <mergeCell ref="E4:G4"/>
    <mergeCell ref="A4:A5"/>
  </mergeCells>
  <printOptions horizontalCentered="1"/>
  <pageMargins left="0.75" right="0.75" top="0.8" bottom="0.409027777777778" header="0.509027777777778" footer="0.509027777777778"/>
  <pageSetup paperSize="9"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workbookViewId="0">
      <selection activeCell="A2" sqref="A2:H2"/>
    </sheetView>
  </sheetViews>
  <sheetFormatPr defaultColWidth="10" defaultRowHeight="14.25" outlineLevelCol="7"/>
  <cols>
    <col min="1" max="1" width="34.4666666666667" style="20" customWidth="1"/>
    <col min="2" max="2" width="18.75" style="20" customWidth="1"/>
    <col min="3" max="3" width="26.325" style="20" customWidth="1"/>
    <col min="4" max="4" width="23.3416666666667" style="20" customWidth="1"/>
    <col min="5" max="5" width="25.2416666666667" style="20" customWidth="1"/>
    <col min="6" max="6" width="22.25" style="20" customWidth="1"/>
    <col min="7" max="7" width="10" style="20" customWidth="1"/>
    <col min="8" max="8" width="16.375" style="20" customWidth="1"/>
    <col min="9" max="9" width="9.76666666666667" style="20" customWidth="1"/>
    <col min="10" max="254" width="10" style="20"/>
  </cols>
  <sheetData>
    <row r="1" s="20" customFormat="1" ht="14.3" customHeight="1" spans="1:8">
      <c r="A1" s="22" t="s">
        <v>15</v>
      </c>
      <c r="B1" s="23"/>
      <c r="C1" s="23"/>
      <c r="D1" s="23"/>
      <c r="E1" s="23"/>
      <c r="F1" s="23"/>
      <c r="G1" s="23"/>
      <c r="H1" s="23"/>
    </row>
    <row r="2" s="21" customFormat="1" ht="28.6" customHeight="1" spans="1:8">
      <c r="A2" s="24" t="s">
        <v>16</v>
      </c>
      <c r="B2" s="24"/>
      <c r="C2" s="24"/>
      <c r="D2" s="24"/>
      <c r="E2" s="24"/>
      <c r="F2" s="24"/>
      <c r="G2" s="24"/>
      <c r="H2" s="24"/>
    </row>
    <row r="3" s="20" customFormat="1" ht="18" customHeight="1" spans="1:8">
      <c r="A3" s="25" t="s">
        <v>17</v>
      </c>
      <c r="B3" s="25"/>
      <c r="C3" s="25"/>
      <c r="D3" s="25"/>
      <c r="E3" s="25"/>
      <c r="F3" s="25"/>
      <c r="G3" s="25"/>
      <c r="H3" s="25"/>
    </row>
    <row r="4" s="20" customFormat="1" ht="60" customHeight="1" spans="1:8">
      <c r="A4" s="26" t="s">
        <v>18</v>
      </c>
      <c r="B4" s="26" t="s">
        <v>19</v>
      </c>
      <c r="C4" s="26" t="s">
        <v>20</v>
      </c>
      <c r="D4" s="26" t="s">
        <v>21</v>
      </c>
      <c r="E4" s="26" t="s">
        <v>22</v>
      </c>
      <c r="F4" s="26" t="s">
        <v>23</v>
      </c>
      <c r="G4" s="26" t="s">
        <v>24</v>
      </c>
      <c r="H4" s="26" t="s">
        <v>25</v>
      </c>
    </row>
    <row r="5" s="20" customFormat="1" ht="38" customHeight="1" spans="1:8">
      <c r="A5" s="27" t="s">
        <v>6</v>
      </c>
      <c r="B5" s="28"/>
      <c r="C5" s="29"/>
      <c r="D5" s="26"/>
      <c r="E5" s="26"/>
      <c r="F5" s="26"/>
      <c r="G5" s="30">
        <f>SUM(G6:G15)</f>
        <v>2.8443</v>
      </c>
      <c r="H5" s="30"/>
    </row>
    <row r="6" s="20" customFormat="1" ht="45" customHeight="1" spans="1:8">
      <c r="A6" s="31" t="s">
        <v>26</v>
      </c>
      <c r="B6" s="32" t="s">
        <v>27</v>
      </c>
      <c r="C6" s="33" t="s">
        <v>28</v>
      </c>
      <c r="D6" s="32" t="s">
        <v>29</v>
      </c>
      <c r="E6" s="32" t="s">
        <v>29</v>
      </c>
      <c r="F6" s="32" t="s">
        <v>30</v>
      </c>
      <c r="G6" s="34">
        <v>0.3</v>
      </c>
      <c r="H6" s="35" t="s">
        <v>31</v>
      </c>
    </row>
    <row r="7" s="20" customFormat="1" ht="45" customHeight="1" spans="1:8">
      <c r="A7" s="31" t="s">
        <v>32</v>
      </c>
      <c r="B7" s="32" t="s">
        <v>33</v>
      </c>
      <c r="C7" s="33" t="s">
        <v>34</v>
      </c>
      <c r="D7" s="32" t="s">
        <v>35</v>
      </c>
      <c r="E7" s="32" t="s">
        <v>35</v>
      </c>
      <c r="F7" s="32" t="s">
        <v>30</v>
      </c>
      <c r="G7" s="34">
        <v>0.7534</v>
      </c>
      <c r="H7" s="35" t="s">
        <v>31</v>
      </c>
    </row>
    <row r="8" s="20" customFormat="1" ht="45" customHeight="1" spans="1:8">
      <c r="A8" s="31" t="s">
        <v>36</v>
      </c>
      <c r="B8" s="32" t="s">
        <v>37</v>
      </c>
      <c r="C8" s="33" t="s">
        <v>38</v>
      </c>
      <c r="D8" s="32" t="s">
        <v>35</v>
      </c>
      <c r="E8" s="32" t="s">
        <v>35</v>
      </c>
      <c r="F8" s="32" t="s">
        <v>30</v>
      </c>
      <c r="G8" s="34">
        <v>0.25</v>
      </c>
      <c r="H8" s="35" t="s">
        <v>39</v>
      </c>
    </row>
    <row r="9" s="20" customFormat="1" ht="45" customHeight="1" spans="1:8">
      <c r="A9" s="31" t="s">
        <v>40</v>
      </c>
      <c r="B9" s="32" t="s">
        <v>41</v>
      </c>
      <c r="C9" s="33" t="s">
        <v>38</v>
      </c>
      <c r="D9" s="32" t="s">
        <v>35</v>
      </c>
      <c r="E9" s="32" t="s">
        <v>35</v>
      </c>
      <c r="F9" s="32" t="s">
        <v>30</v>
      </c>
      <c r="G9" s="34">
        <v>0.3409</v>
      </c>
      <c r="H9" s="35" t="s">
        <v>39</v>
      </c>
    </row>
    <row r="10" s="20" customFormat="1" ht="45" customHeight="1" spans="1:8">
      <c r="A10" s="31" t="s">
        <v>42</v>
      </c>
      <c r="B10" s="32" t="s">
        <v>43</v>
      </c>
      <c r="C10" s="33" t="s">
        <v>44</v>
      </c>
      <c r="D10" s="32" t="s">
        <v>45</v>
      </c>
      <c r="E10" s="32" t="s">
        <v>45</v>
      </c>
      <c r="F10" s="32" t="s">
        <v>30</v>
      </c>
      <c r="G10" s="34">
        <v>0.2</v>
      </c>
      <c r="H10" s="35" t="s">
        <v>31</v>
      </c>
    </row>
    <row r="11" s="20" customFormat="1" ht="45" customHeight="1" spans="1:8">
      <c r="A11" s="31" t="s">
        <v>46</v>
      </c>
      <c r="B11" s="32" t="s">
        <v>47</v>
      </c>
      <c r="C11" s="33" t="s">
        <v>44</v>
      </c>
      <c r="D11" s="32" t="s">
        <v>48</v>
      </c>
      <c r="E11" s="32" t="s">
        <v>49</v>
      </c>
      <c r="F11" s="32" t="s">
        <v>30</v>
      </c>
      <c r="G11" s="34">
        <v>0.2</v>
      </c>
      <c r="H11" s="35" t="s">
        <v>31</v>
      </c>
    </row>
    <row r="12" s="20" customFormat="1" ht="45" customHeight="1" spans="1:8">
      <c r="A12" s="31" t="s">
        <v>50</v>
      </c>
      <c r="B12" s="32" t="s">
        <v>51</v>
      </c>
      <c r="C12" s="33" t="s">
        <v>44</v>
      </c>
      <c r="D12" s="32" t="s">
        <v>48</v>
      </c>
      <c r="E12" s="32" t="s">
        <v>48</v>
      </c>
      <c r="F12" s="32" t="s">
        <v>30</v>
      </c>
      <c r="G12" s="34">
        <v>0.2</v>
      </c>
      <c r="H12" s="35" t="s">
        <v>31</v>
      </c>
    </row>
    <row r="13" s="20" customFormat="1" ht="45" customHeight="1" spans="1:8">
      <c r="A13" s="31" t="s">
        <v>52</v>
      </c>
      <c r="B13" s="32" t="s">
        <v>53</v>
      </c>
      <c r="C13" s="33" t="s">
        <v>44</v>
      </c>
      <c r="D13" s="32" t="s">
        <v>48</v>
      </c>
      <c r="E13" s="32" t="s">
        <v>54</v>
      </c>
      <c r="F13" s="32" t="s">
        <v>30</v>
      </c>
      <c r="G13" s="34">
        <v>0.2</v>
      </c>
      <c r="H13" s="35" t="s">
        <v>39</v>
      </c>
    </row>
    <row r="14" s="20" customFormat="1" ht="45" customHeight="1" spans="1:8">
      <c r="A14" s="31" t="s">
        <v>52</v>
      </c>
      <c r="B14" s="32" t="s">
        <v>53</v>
      </c>
      <c r="C14" s="33" t="s">
        <v>44</v>
      </c>
      <c r="D14" s="32" t="s">
        <v>48</v>
      </c>
      <c r="E14" s="32" t="s">
        <v>54</v>
      </c>
      <c r="F14" s="32" t="s">
        <v>30</v>
      </c>
      <c r="G14" s="34">
        <v>0.2</v>
      </c>
      <c r="H14" s="35" t="s">
        <v>31</v>
      </c>
    </row>
    <row r="15" s="20" customFormat="1" ht="45" customHeight="1" spans="1:8">
      <c r="A15" s="31" t="s">
        <v>55</v>
      </c>
      <c r="B15" s="32" t="s">
        <v>56</v>
      </c>
      <c r="C15" s="33" t="s">
        <v>44</v>
      </c>
      <c r="D15" s="32" t="s">
        <v>48</v>
      </c>
      <c r="E15" s="32" t="s">
        <v>57</v>
      </c>
      <c r="F15" s="32" t="s">
        <v>30</v>
      </c>
      <c r="G15" s="34">
        <v>0.2</v>
      </c>
      <c r="H15" s="35" t="s">
        <v>31</v>
      </c>
    </row>
    <row r="16" s="20" customFormat="1" ht="27" customHeight="1" spans="1:8">
      <c r="A16" s="36" t="s">
        <v>58</v>
      </c>
      <c r="B16" s="36"/>
      <c r="C16" s="36"/>
      <c r="D16" s="36"/>
      <c r="E16" s="36"/>
      <c r="F16" s="36"/>
      <c r="G16" s="36"/>
      <c r="H16" s="36"/>
    </row>
  </sheetData>
  <mergeCells count="4">
    <mergeCell ref="A2:H2"/>
    <mergeCell ref="A3:H3"/>
    <mergeCell ref="A5:C5"/>
    <mergeCell ref="A16:H16"/>
  </mergeCells>
  <pageMargins left="0.75" right="0.75" top="1" bottom="1" header="0.509027777777778" footer="0.509027777777778"/>
  <pageSetup paperSize="9" scale="6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7"/>
  <sheetViews>
    <sheetView workbookViewId="0">
      <selection activeCell="B25" sqref="B25"/>
    </sheetView>
  </sheetViews>
  <sheetFormatPr defaultColWidth="9" defaultRowHeight="13.5" outlineLevelCol="3"/>
  <cols>
    <col min="1" max="1" width="43.875" style="1" customWidth="1"/>
    <col min="2" max="2" width="33.75" style="1" customWidth="1"/>
    <col min="3" max="3" width="50.625" style="1" customWidth="1"/>
    <col min="4" max="16384" width="9" style="1"/>
  </cols>
  <sheetData>
    <row r="1" s="1" customFormat="1" ht="14.25" spans="1:2">
      <c r="A1" s="3" t="s">
        <v>59</v>
      </c>
      <c r="B1" s="4"/>
    </row>
    <row r="2" s="2" customFormat="1" ht="32" customHeight="1" spans="1:3">
      <c r="A2" s="5" t="s">
        <v>60</v>
      </c>
      <c r="B2" s="5"/>
      <c r="C2" s="5"/>
    </row>
    <row r="3" s="1" customFormat="1" ht="14.25" spans="1:3">
      <c r="A3" s="6"/>
      <c r="B3" s="4"/>
      <c r="C3" s="7" t="s">
        <v>61</v>
      </c>
    </row>
    <row r="4" s="1" customFormat="1" spans="1:4">
      <c r="A4" s="8" t="s">
        <v>62</v>
      </c>
      <c r="B4" s="8" t="s">
        <v>63</v>
      </c>
      <c r="C4" s="9" t="s">
        <v>64</v>
      </c>
      <c r="D4" s="4"/>
    </row>
    <row r="5" s="1" customFormat="1" ht="18" customHeight="1" spans="1:3">
      <c r="A5" s="10" t="s">
        <v>65</v>
      </c>
      <c r="B5" s="11">
        <f>B6+B7</f>
        <v>88.0987</v>
      </c>
      <c r="C5" s="12"/>
    </row>
    <row r="6" s="1" customFormat="1" ht="18" customHeight="1" spans="1:3">
      <c r="A6" s="10" t="s">
        <v>66</v>
      </c>
      <c r="B6" s="11">
        <v>11.0287</v>
      </c>
      <c r="C6" s="13"/>
    </row>
    <row r="7" s="1" customFormat="1" ht="18" customHeight="1" spans="1:3">
      <c r="A7" s="10" t="s">
        <v>67</v>
      </c>
      <c r="B7" s="11">
        <v>77.07</v>
      </c>
      <c r="C7" s="13"/>
    </row>
    <row r="8" s="1" customFormat="1" ht="18" customHeight="1" spans="1:3">
      <c r="A8" s="10" t="s">
        <v>68</v>
      </c>
      <c r="B8" s="11">
        <f>B9+B10</f>
        <v>96.6365</v>
      </c>
      <c r="C8" s="13"/>
    </row>
    <row r="9" s="1" customFormat="1" ht="18" customHeight="1" spans="1:3">
      <c r="A9" s="10" t="s">
        <v>66</v>
      </c>
      <c r="B9" s="11">
        <v>11.516</v>
      </c>
      <c r="C9" s="13"/>
    </row>
    <row r="10" s="1" customFormat="1" ht="18" customHeight="1" spans="1:3">
      <c r="A10" s="10" t="s">
        <v>67</v>
      </c>
      <c r="B10" s="11">
        <v>85.1205</v>
      </c>
      <c r="C10" s="13"/>
    </row>
    <row r="11" s="1" customFormat="1" ht="18" customHeight="1" spans="1:3">
      <c r="A11" s="10" t="s">
        <v>69</v>
      </c>
      <c r="B11" s="11">
        <f>B12+B13+B14+B15</f>
        <v>0</v>
      </c>
      <c r="C11" s="14" t="s">
        <v>70</v>
      </c>
    </row>
    <row r="12" s="1" customFormat="1" ht="18" customHeight="1" spans="1:3">
      <c r="A12" s="10" t="s">
        <v>71</v>
      </c>
      <c r="B12" s="11">
        <v>0</v>
      </c>
      <c r="C12" s="15"/>
    </row>
    <row r="13" s="1" customFormat="1" ht="18" customHeight="1" spans="1:3">
      <c r="A13" s="10" t="s">
        <v>72</v>
      </c>
      <c r="B13" s="11">
        <v>0</v>
      </c>
      <c r="C13" s="15"/>
    </row>
    <row r="14" s="1" customFormat="1" ht="18" customHeight="1" spans="1:3">
      <c r="A14" s="10" t="s">
        <v>73</v>
      </c>
      <c r="B14" s="11">
        <v>0</v>
      </c>
      <c r="C14" s="15"/>
    </row>
    <row r="15" s="1" customFormat="1" ht="18" customHeight="1" spans="1:3">
      <c r="A15" s="10" t="s">
        <v>74</v>
      </c>
      <c r="B15" s="11">
        <v>0</v>
      </c>
      <c r="C15" s="16"/>
    </row>
    <row r="16" s="1" customFormat="1" ht="18" customHeight="1" spans="1:4">
      <c r="A16" s="10" t="s">
        <v>75</v>
      </c>
      <c r="B16" s="11">
        <f>B17+B18</f>
        <v>20.8058</v>
      </c>
      <c r="C16" s="14" t="s">
        <v>76</v>
      </c>
      <c r="D16" s="17"/>
    </row>
    <row r="17" s="1" customFormat="1" ht="18" customHeight="1" spans="1:4">
      <c r="A17" s="10" t="s">
        <v>77</v>
      </c>
      <c r="B17" s="11">
        <v>1.1522</v>
      </c>
      <c r="C17" s="15"/>
      <c r="D17" s="17"/>
    </row>
    <row r="18" s="1" customFormat="1" ht="18" customHeight="1" spans="1:4">
      <c r="A18" s="10" t="s">
        <v>78</v>
      </c>
      <c r="B18" s="11">
        <v>19.6536</v>
      </c>
      <c r="C18" s="16"/>
      <c r="D18" s="17"/>
    </row>
    <row r="19" s="1" customFormat="1" ht="18" customHeight="1" spans="1:4">
      <c r="A19" s="10" t="s">
        <v>79</v>
      </c>
      <c r="B19" s="11">
        <f>B20+B21</f>
        <v>3.3869</v>
      </c>
      <c r="C19" s="18"/>
      <c r="D19" s="17"/>
    </row>
    <row r="20" s="1" customFormat="1" ht="18" customHeight="1" spans="1:4">
      <c r="A20" s="10" t="s">
        <v>80</v>
      </c>
      <c r="B20" s="11">
        <v>0.4055</v>
      </c>
      <c r="C20" s="18"/>
      <c r="D20" s="17"/>
    </row>
    <row r="21" s="1" customFormat="1" ht="18" customHeight="1" spans="1:4">
      <c r="A21" s="10" t="s">
        <v>81</v>
      </c>
      <c r="B21" s="11">
        <v>2.9814</v>
      </c>
      <c r="C21" s="18"/>
      <c r="D21" s="17"/>
    </row>
    <row r="22" s="1" customFormat="1" ht="18" customHeight="1" spans="1:4">
      <c r="A22" s="10" t="s">
        <v>82</v>
      </c>
      <c r="B22" s="11">
        <f>B23+B24</f>
        <v>91.9919</v>
      </c>
      <c r="C22" s="13"/>
      <c r="D22" s="17"/>
    </row>
    <row r="23" s="1" customFormat="1" ht="18" customHeight="1" spans="1:3">
      <c r="A23" s="10" t="s">
        <v>83</v>
      </c>
      <c r="B23" s="11">
        <v>12.0776</v>
      </c>
      <c r="C23" s="13"/>
    </row>
    <row r="24" s="1" customFormat="1" ht="37" customHeight="1" spans="1:3">
      <c r="A24" s="10" t="s">
        <v>84</v>
      </c>
      <c r="B24" s="11">
        <v>79.9143</v>
      </c>
      <c r="C24" s="19"/>
    </row>
    <row r="25" s="1" customFormat="1" ht="18" customHeight="1" spans="1:3">
      <c r="A25" s="10" t="s">
        <v>85</v>
      </c>
      <c r="B25" s="11">
        <f>B26+B27</f>
        <v>100.5349</v>
      </c>
      <c r="C25" s="13"/>
    </row>
    <row r="26" s="1" customFormat="1" ht="18" customHeight="1" spans="1:3">
      <c r="A26" s="10" t="s">
        <v>86</v>
      </c>
      <c r="B26" s="11">
        <v>12.5701</v>
      </c>
      <c r="C26" s="13"/>
    </row>
    <row r="27" s="1" customFormat="1" ht="35" customHeight="1" spans="1:3">
      <c r="A27" s="10" t="s">
        <v>87</v>
      </c>
      <c r="B27" s="11">
        <v>87.9648</v>
      </c>
      <c r="C27" s="19"/>
    </row>
  </sheetData>
  <mergeCells count="3">
    <mergeCell ref="A2:C2"/>
    <mergeCell ref="C11:C15"/>
    <mergeCell ref="C16:C18"/>
  </mergeCells>
  <pageMargins left="0.75" right="0.75" top="0.388888888888889" bottom="1" header="0.509027777777778" footer="0.509027777777778"/>
  <pageSetup paperSize="9" scale="91"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5-1 贵阳市花溪区政府债务2022年限额余额表</vt:lpstr>
      <vt:lpstr>5-2 2021年贵阳市花溪区地方政府债券使用情况表</vt:lpstr>
      <vt:lpstr>5-3 贵阳市花溪区2022年地方政府债务相关情况表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张海英</dc:creator>
  <cp:lastModifiedBy>Administrator</cp:lastModifiedBy>
  <dcterms:created xsi:type="dcterms:W3CDTF">2019-04-09T01:14:00Z</dcterms:created>
  <dcterms:modified xsi:type="dcterms:W3CDTF">2023-07-24T13:12:51Z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ICV">
    <vt:lpwstr>BB6D472FE5054C35ADD3A03B91F489AE</vt:lpwstr>
  </property>
  <property fmtid="{D5CDD505-2E9C-101B-9397-08002B2CF9AE}" pid="4" name="KSOReadingLayout">
    <vt:bool>true</vt:bool>
  </property>
</Properties>
</file>