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activeTab="2"/>
  </bookViews>
  <sheets>
    <sheet name="转移支付说明" sheetId="13" r:id="rId1"/>
    <sheet name="举借债务情况说明" sheetId="14" r:id="rId2"/>
    <sheet name="“三公”经费预算安排情况说明" sheetId="15" r:id="rId3"/>
    <sheet name="2022年一般公共预算收入完成情况 " sheetId="46" r:id="rId4"/>
    <sheet name="2022年一般公共预算支出完成情况  " sheetId="44" r:id="rId5"/>
    <sheet name="2023年一般公共预算收入表 " sheetId="30" r:id="rId6"/>
    <sheet name="2023年一般公共预算支出表 " sheetId="31" r:id="rId7"/>
    <sheet name="2023年一般公共预算县本级支出表  " sheetId="41" r:id="rId8"/>
    <sheet name="2023年一般公共预算本级基本支出表 " sheetId="33" r:id="rId9"/>
    <sheet name="2023年一般公共预算税收返还和转移支付表  " sheetId="45" r:id="rId10"/>
    <sheet name="2023年政府性基金收支表 " sheetId="35" r:id="rId11"/>
    <sheet name="2023年政府性基金转移支付表 " sheetId="36" r:id="rId12"/>
    <sheet name="2023年社会保险基金收支表 " sheetId="37" r:id="rId13"/>
    <sheet name="2023年国有资本经营预算收支预算表 " sheetId="38" r:id="rId14"/>
    <sheet name="2023年政府专项债务和余额情况表 " sheetId="39" r:id="rId15"/>
    <sheet name="2023年衔接资金项目安排情况" sheetId="42" r:id="rId16"/>
  </sheets>
  <calcPr calcId="144525"/>
</workbook>
</file>

<file path=xl/sharedStrings.xml><?xml version="1.0" encoding="utf-8"?>
<sst xmlns="http://schemas.openxmlformats.org/spreadsheetml/2006/main" count="7579" uniqueCount="1970">
  <si>
    <t>开阳县转移支付情况说明</t>
  </si>
  <si>
    <t>由于我县下辖乡镇作为部门来管理，对下无转移支付，省市转移支付情况具体在一般公共预算税收返还和转移支付预算表中体现。</t>
  </si>
  <si>
    <t>开阳县举借债务情况说明</t>
  </si>
  <si>
    <t>由于省以下人民政府没有举债权限，所以我县2022年无举借债务情况。截止到2022年12月31日，我县债务余额为538,603万元，债务限额为557,965万元。</t>
  </si>
  <si>
    <t>开阳县“三公”经费预算安排情况说明</t>
  </si>
  <si>
    <t>开阳县2023年公共财政预算“三公”经费汇总预算为1487.8万元，与2022年相比较减少9.22万元，下降0.62%。其中2023年本县因公出国（境）费预算安排为0万元，公务接待费年初预算安排108.26万元，公务接待费预算增加16.24万元，增加17.65%；增加的原因是招商引资；公务车运行维护费年初预算安排1214.54万元，与去年年初预算相比，公务车运行维护费预算减少113.46万元，减少8.54%，公务车购置费预算安排为165万元,与去年年初预算相比增加88万元，增加的原因是部分车辆使用年限长，老化严重。</t>
  </si>
  <si>
    <t>开阳县2022年一般公共预算收入完成情况表</t>
  </si>
  <si>
    <t>单位：万元</t>
  </si>
  <si>
    <t>科目编码</t>
  </si>
  <si>
    <t>科目名称</t>
  </si>
  <si>
    <t>2022年完成数</t>
  </si>
  <si>
    <t>与2021年比较情况</t>
  </si>
  <si>
    <t>2021年实际完成数</t>
  </si>
  <si>
    <t>2022年为2021年%</t>
  </si>
  <si>
    <t>2022年比2021年增减额</t>
  </si>
  <si>
    <t>公共财政预算收入合计</t>
  </si>
  <si>
    <t>101</t>
  </si>
  <si>
    <t xml:space="preserve">  税收收入</t>
  </si>
  <si>
    <t xml:space="preserve">    增值税</t>
  </si>
  <si>
    <t>10104</t>
  </si>
  <si>
    <t xml:space="preserve">    企业所得税</t>
  </si>
  <si>
    <t>10106</t>
  </si>
  <si>
    <t xml:space="preserve">    个人所得税</t>
  </si>
  <si>
    <t>10107</t>
  </si>
  <si>
    <t xml:space="preserve">    资源税</t>
  </si>
  <si>
    <t>10109</t>
  </si>
  <si>
    <t xml:space="preserve">    城市维护建设税</t>
  </si>
  <si>
    <t xml:space="preserve">    房产税</t>
  </si>
  <si>
    <t>10111</t>
  </si>
  <si>
    <t xml:space="preserve">    印花税</t>
  </si>
  <si>
    <t>10112</t>
  </si>
  <si>
    <t xml:space="preserve">    城镇土地使用税</t>
  </si>
  <si>
    <t>10113</t>
  </si>
  <si>
    <t xml:space="preserve">    土地增值税</t>
  </si>
  <si>
    <t xml:space="preserve">    车船税</t>
  </si>
  <si>
    <t>10118</t>
  </si>
  <si>
    <t xml:space="preserve">    耕地占用税</t>
  </si>
  <si>
    <t>10119</t>
  </si>
  <si>
    <t xml:space="preserve">    契税</t>
  </si>
  <si>
    <t>10120</t>
  </si>
  <si>
    <t xml:space="preserve">    烟叶税</t>
  </si>
  <si>
    <t xml:space="preserve">    环保税</t>
  </si>
  <si>
    <t>103</t>
  </si>
  <si>
    <t xml:space="preserve">  非税收入</t>
  </si>
  <si>
    <t>10302</t>
  </si>
  <si>
    <t xml:space="preserve">    专项收入</t>
  </si>
  <si>
    <t xml:space="preserve">      教育费附加收入</t>
  </si>
  <si>
    <t xml:space="preserve">      地方教育附加收入</t>
  </si>
  <si>
    <t xml:space="preserve">      残疾人就业保障金收入</t>
  </si>
  <si>
    <t xml:space="preserve">      森林植被恢复费</t>
  </si>
  <si>
    <t>10304</t>
  </si>
  <si>
    <t xml:space="preserve">    行政事业性收费收入</t>
  </si>
  <si>
    <t>10305</t>
  </si>
  <si>
    <t xml:space="preserve">    罚没收入</t>
  </si>
  <si>
    <t xml:space="preserve">    国有资本经营收入</t>
  </si>
  <si>
    <t>10307</t>
  </si>
  <si>
    <t xml:space="preserve">    国有资源(资产)有偿使用收入</t>
  </si>
  <si>
    <t xml:space="preserve">      矿业权出让收益</t>
  </si>
  <si>
    <t xml:space="preserve">    捐赠收入</t>
  </si>
  <si>
    <t xml:space="preserve">      国内捐赠收入</t>
  </si>
  <si>
    <t xml:space="preserve">    政府住房基金收入</t>
  </si>
  <si>
    <t>10399</t>
  </si>
  <si>
    <t xml:space="preserve">    其他收入</t>
  </si>
  <si>
    <t>开阳县2022年一般公共预算支出完成情况表</t>
  </si>
  <si>
    <t>编制单位：开阳县财政局</t>
  </si>
  <si>
    <t>科目代码</t>
  </si>
  <si>
    <r>
      <rPr>
        <b/>
        <sz val="12"/>
        <rFont val="Arial"/>
        <charset val="0"/>
      </rPr>
      <t>科</t>
    </r>
    <r>
      <rPr>
        <b/>
        <sz val="12"/>
        <rFont val="Arial"/>
        <charset val="0"/>
      </rPr>
      <t xml:space="preserve"> </t>
    </r>
    <r>
      <rPr>
        <b/>
        <sz val="12"/>
        <rFont val="宋体"/>
        <charset val="134"/>
      </rPr>
      <t>目</t>
    </r>
    <r>
      <rPr>
        <b/>
        <sz val="12"/>
        <rFont val="Arial"/>
        <charset val="0"/>
      </rPr>
      <t xml:space="preserve"> </t>
    </r>
    <r>
      <rPr>
        <b/>
        <sz val="12"/>
        <rFont val="宋体"/>
        <charset val="134"/>
      </rPr>
      <t>名</t>
    </r>
    <r>
      <rPr>
        <b/>
        <sz val="12"/>
        <rFont val="Arial"/>
        <charset val="0"/>
      </rPr>
      <t xml:space="preserve"> </t>
    </r>
    <r>
      <rPr>
        <b/>
        <sz val="12"/>
        <rFont val="宋体"/>
        <charset val="134"/>
      </rPr>
      <t>称</t>
    </r>
  </si>
  <si>
    <r>
      <rPr>
        <b/>
        <sz val="12"/>
        <rFont val="Arial"/>
        <charset val="0"/>
      </rPr>
      <t>2022</t>
    </r>
    <r>
      <rPr>
        <b/>
        <sz val="12"/>
        <rFont val="宋体"/>
        <charset val="0"/>
      </rPr>
      <t>年</t>
    </r>
    <r>
      <rPr>
        <b/>
        <sz val="12"/>
        <rFont val="Arial"/>
        <charset val="0"/>
      </rPr>
      <t xml:space="preserve">            
</t>
    </r>
    <r>
      <rPr>
        <b/>
        <sz val="12"/>
        <rFont val="宋体"/>
        <charset val="0"/>
      </rPr>
      <t>实际完成数</t>
    </r>
  </si>
  <si>
    <t>备注</t>
  </si>
  <si>
    <r>
      <rPr>
        <b/>
        <sz val="12"/>
        <rFont val="Arial"/>
        <charset val="0"/>
      </rPr>
      <t>2021</t>
    </r>
    <r>
      <rPr>
        <b/>
        <sz val="12"/>
        <rFont val="宋体"/>
        <charset val="0"/>
      </rPr>
      <t>年实际完成数</t>
    </r>
  </si>
  <si>
    <r>
      <rPr>
        <b/>
        <sz val="12"/>
        <rFont val="Arial"/>
        <charset val="0"/>
      </rPr>
      <t>2022</t>
    </r>
    <r>
      <rPr>
        <b/>
        <sz val="12"/>
        <rFont val="宋体"/>
        <charset val="0"/>
      </rPr>
      <t>年为</t>
    </r>
    <r>
      <rPr>
        <b/>
        <sz val="12"/>
        <rFont val="Arial"/>
        <charset val="0"/>
      </rPr>
      <t>2021</t>
    </r>
    <r>
      <rPr>
        <b/>
        <sz val="12"/>
        <rFont val="宋体"/>
        <charset val="0"/>
      </rPr>
      <t>年</t>
    </r>
    <r>
      <rPr>
        <b/>
        <sz val="12"/>
        <rFont val="Arial"/>
        <charset val="0"/>
      </rPr>
      <t>%</t>
    </r>
  </si>
  <si>
    <r>
      <rPr>
        <b/>
        <sz val="12"/>
        <rFont val="Arial"/>
        <charset val="0"/>
      </rPr>
      <t>2022</t>
    </r>
    <r>
      <rPr>
        <b/>
        <sz val="12"/>
        <rFont val="宋体"/>
        <charset val="0"/>
      </rPr>
      <t>年比</t>
    </r>
    <r>
      <rPr>
        <b/>
        <sz val="12"/>
        <rFont val="Arial"/>
        <charset val="0"/>
      </rPr>
      <t>2021</t>
    </r>
    <r>
      <rPr>
        <b/>
        <sz val="12"/>
        <rFont val="宋体"/>
        <charset val="0"/>
      </rPr>
      <t>年增减额</t>
    </r>
  </si>
  <si>
    <t>一般预算支出合计</t>
  </si>
  <si>
    <t>一般公共服务</t>
  </si>
  <si>
    <t>国防支出</t>
  </si>
  <si>
    <t>公共安全</t>
  </si>
  <si>
    <t>教育</t>
  </si>
  <si>
    <t>科学技术</t>
  </si>
  <si>
    <t>文化体育与传媒</t>
  </si>
  <si>
    <t>社会保障和就业</t>
  </si>
  <si>
    <t>医疗卫生</t>
  </si>
  <si>
    <t>节能环保</t>
  </si>
  <si>
    <t>城乡社区事务</t>
  </si>
  <si>
    <t>农林水事务</t>
  </si>
  <si>
    <t>交通运输</t>
  </si>
  <si>
    <t>资源勘探电力信息等事务</t>
  </si>
  <si>
    <t>商业服务业等事务</t>
  </si>
  <si>
    <t>金融支出</t>
  </si>
  <si>
    <t>国土资源气象等事务</t>
  </si>
  <si>
    <t>住房保障支出</t>
  </si>
  <si>
    <t>粮油物资管理事务</t>
  </si>
  <si>
    <t>灾害防治及应急管理支出</t>
  </si>
  <si>
    <t>其他支出</t>
  </si>
  <si>
    <t>债务付息支出</t>
  </si>
  <si>
    <t>债务发行费用</t>
  </si>
  <si>
    <t>开阳县2023年公共财政收入预算表（明细）</t>
  </si>
  <si>
    <t>2023年预算数</t>
  </si>
  <si>
    <t>附件6：</t>
  </si>
  <si>
    <t>开阳县2023年一般公共预算支出表</t>
  </si>
  <si>
    <t/>
  </si>
  <si>
    <t>合计</t>
  </si>
  <si>
    <t>201</t>
  </si>
  <si>
    <t>20101</t>
  </si>
  <si>
    <t>人大事务</t>
  </si>
  <si>
    <t>2010101</t>
  </si>
  <si>
    <t>行政运行</t>
  </si>
  <si>
    <t>2010104</t>
  </si>
  <si>
    <t>人大会议</t>
  </si>
  <si>
    <t>2010106</t>
  </si>
  <si>
    <t>人大监督</t>
  </si>
  <si>
    <t>2010107</t>
  </si>
  <si>
    <t>人大代表履职能力提升</t>
  </si>
  <si>
    <t>2010108</t>
  </si>
  <si>
    <t>代表工作</t>
  </si>
  <si>
    <t>2010199</t>
  </si>
  <si>
    <t>其他人大事务支出</t>
  </si>
  <si>
    <t>20102</t>
  </si>
  <si>
    <t>政协事务</t>
  </si>
  <si>
    <t>2010201</t>
  </si>
  <si>
    <t>政协会议</t>
  </si>
  <si>
    <t>2010205</t>
  </si>
  <si>
    <t>委员视察</t>
  </si>
  <si>
    <t>2010206</t>
  </si>
  <si>
    <t>参政议政</t>
  </si>
  <si>
    <t>2010299</t>
  </si>
  <si>
    <t>其他政协事务事务支出</t>
  </si>
  <si>
    <t>20103</t>
  </si>
  <si>
    <r>
      <rPr>
        <sz val="10"/>
        <rFont val="宋体"/>
        <charset val="134"/>
      </rPr>
      <t>政府办公厅</t>
    </r>
    <r>
      <rPr>
        <sz val="10"/>
        <rFont val="宋体"/>
        <charset val="0"/>
      </rPr>
      <t>(</t>
    </r>
    <r>
      <rPr>
        <sz val="10"/>
        <rFont val="宋体"/>
        <charset val="134"/>
      </rPr>
      <t>室</t>
    </r>
    <r>
      <rPr>
        <sz val="10"/>
        <rFont val="宋体"/>
        <charset val="0"/>
      </rPr>
      <t>)</t>
    </r>
    <r>
      <rPr>
        <sz val="10"/>
        <rFont val="宋体"/>
        <charset val="134"/>
      </rPr>
      <t>及相关机构事务</t>
    </r>
  </si>
  <si>
    <t>2010301</t>
  </si>
  <si>
    <t>2010302</t>
  </si>
  <si>
    <t>一般行政管理事务</t>
  </si>
  <si>
    <t>2010308</t>
  </si>
  <si>
    <t>信访事务</t>
  </si>
  <si>
    <t>2010350</t>
  </si>
  <si>
    <t>事业运行</t>
  </si>
  <si>
    <t>2010399</t>
  </si>
  <si>
    <t>其他政府办公厅（室）及相关机构事务支出</t>
  </si>
  <si>
    <t>20104</t>
  </si>
  <si>
    <t>发展与改革事务</t>
  </si>
  <si>
    <t>2010401</t>
  </si>
  <si>
    <t>2010404</t>
  </si>
  <si>
    <t>战略规划与实施</t>
  </si>
  <si>
    <t>2010408</t>
  </si>
  <si>
    <t>物价管理</t>
  </si>
  <si>
    <t>2010499</t>
  </si>
  <si>
    <t>其他发展与改革事务支出</t>
  </si>
  <si>
    <t>20105</t>
  </si>
  <si>
    <t>统计信息事务</t>
  </si>
  <si>
    <t>2010501</t>
  </si>
  <si>
    <t>2010505</t>
  </si>
  <si>
    <t>专项统计业务</t>
  </si>
  <si>
    <t>2010507</t>
  </si>
  <si>
    <t>专项普查活动</t>
  </si>
  <si>
    <t>2010508</t>
  </si>
  <si>
    <t>统计抽样调查</t>
  </si>
  <si>
    <t>20106</t>
  </si>
  <si>
    <t>财政事务</t>
  </si>
  <si>
    <t>2010601</t>
  </si>
  <si>
    <t>2010607</t>
  </si>
  <si>
    <t>信息化建设</t>
  </si>
  <si>
    <t>2010608</t>
  </si>
  <si>
    <t>财政委托业务支出</t>
  </si>
  <si>
    <t>2010650</t>
  </si>
  <si>
    <t>2010699</t>
  </si>
  <si>
    <t>其他财政事务支出</t>
  </si>
  <si>
    <t>20107</t>
  </si>
  <si>
    <t>税收事务</t>
  </si>
  <si>
    <t>2010701</t>
  </si>
  <si>
    <t>20111</t>
  </si>
  <si>
    <t>纪检监察事务</t>
  </si>
  <si>
    <t>2011101</t>
  </si>
  <si>
    <t>2011102</t>
  </si>
  <si>
    <t>2011106</t>
  </si>
  <si>
    <t>巡视工作</t>
  </si>
  <si>
    <t>2011199</t>
  </si>
  <si>
    <t>其他纪检监察事务支出</t>
  </si>
  <si>
    <t>20113</t>
  </si>
  <si>
    <t>商贸事务</t>
  </si>
  <si>
    <t>2011301</t>
  </si>
  <si>
    <t>2011308</t>
  </si>
  <si>
    <t>招商引资</t>
  </si>
  <si>
    <t>2011399</t>
  </si>
  <si>
    <t>其他商贸事务支出</t>
  </si>
  <si>
    <t>20114</t>
  </si>
  <si>
    <t>知识产权事务</t>
  </si>
  <si>
    <t>2011409</t>
  </si>
  <si>
    <t>知识产权宏观管理</t>
  </si>
  <si>
    <t>20123</t>
  </si>
  <si>
    <t>民族事务</t>
  </si>
  <si>
    <t>2012301</t>
  </si>
  <si>
    <t>2012304</t>
  </si>
  <si>
    <t>民族工作专项</t>
  </si>
  <si>
    <t>20126</t>
  </si>
  <si>
    <t>档案事务</t>
  </si>
  <si>
    <t>2012601</t>
  </si>
  <si>
    <t>2012604</t>
  </si>
  <si>
    <t>档案馆</t>
  </si>
  <si>
    <t>20128</t>
  </si>
  <si>
    <t>民主党派及工商联事务</t>
  </si>
  <si>
    <t>2012801</t>
  </si>
  <si>
    <t>20129</t>
  </si>
  <si>
    <t>群众团体事务</t>
  </si>
  <si>
    <t>2012901</t>
  </si>
  <si>
    <t>2012902</t>
  </si>
  <si>
    <t>2012999</t>
  </si>
  <si>
    <t>其他群众团体事务支出</t>
  </si>
  <si>
    <t>20131</t>
  </si>
  <si>
    <t>党委办公厅（室）及相关机构事务</t>
  </si>
  <si>
    <t>2013101</t>
  </si>
  <si>
    <t>2013102</t>
  </si>
  <si>
    <t>2013105</t>
  </si>
  <si>
    <t>专项业务</t>
  </si>
  <si>
    <t>2013199</t>
  </si>
  <si>
    <t>其他党委办公厅（室）及相关机构事务支出</t>
  </si>
  <si>
    <t>20132</t>
  </si>
  <si>
    <t>组织事务</t>
  </si>
  <si>
    <t>2013201</t>
  </si>
  <si>
    <t>2013202</t>
  </si>
  <si>
    <t>2013299</t>
  </si>
  <si>
    <t>其他组织事务支出</t>
  </si>
  <si>
    <t>20133</t>
  </si>
  <si>
    <t>宣传事务</t>
  </si>
  <si>
    <t>2013301</t>
  </si>
  <si>
    <t>2013304</t>
  </si>
  <si>
    <t>宣传管理</t>
  </si>
  <si>
    <t>2013350</t>
  </si>
  <si>
    <t>2013399</t>
  </si>
  <si>
    <t>其他宣传事务支出</t>
  </si>
  <si>
    <t>20134</t>
  </si>
  <si>
    <t>统战事务</t>
  </si>
  <si>
    <t>2013401</t>
  </si>
  <si>
    <t>2013404</t>
  </si>
  <si>
    <t>宗教事务</t>
  </si>
  <si>
    <t>2013499</t>
  </si>
  <si>
    <t>其他统战事务支出</t>
  </si>
  <si>
    <t>20138</t>
  </si>
  <si>
    <t>市场监督管理事务</t>
  </si>
  <si>
    <t>2013801</t>
  </si>
  <si>
    <t>2013804</t>
  </si>
  <si>
    <t>市场主体管理</t>
  </si>
  <si>
    <t>2013805</t>
  </si>
  <si>
    <t>市场秩序执法</t>
  </si>
  <si>
    <t>2013808</t>
  </si>
  <si>
    <t>2013812</t>
  </si>
  <si>
    <t>药品事务</t>
  </si>
  <si>
    <t>2013814</t>
  </si>
  <si>
    <t>化妆品事务</t>
  </si>
  <si>
    <t>2013815</t>
  </si>
  <si>
    <t>质量安全监管</t>
  </si>
  <si>
    <t>2013816</t>
  </si>
  <si>
    <t>食品安全监管</t>
  </si>
  <si>
    <t>20199</t>
  </si>
  <si>
    <t>其他一般公共服务支出</t>
  </si>
  <si>
    <t>2019999</t>
  </si>
  <si>
    <t>204</t>
  </si>
  <si>
    <t>公共安全支出</t>
  </si>
  <si>
    <t>20401</t>
  </si>
  <si>
    <t>武装警察部队</t>
  </si>
  <si>
    <t>2040199</t>
  </si>
  <si>
    <t>其他武装警察部队支出</t>
  </si>
  <si>
    <t>20402</t>
  </si>
  <si>
    <t>公安</t>
  </si>
  <si>
    <t>2040201</t>
  </si>
  <si>
    <t>2040299</t>
  </si>
  <si>
    <t>其他公安支出</t>
  </si>
  <si>
    <t>20404</t>
  </si>
  <si>
    <t>检察</t>
  </si>
  <si>
    <t>2040401</t>
  </si>
  <si>
    <t>20405</t>
  </si>
  <si>
    <t>法院</t>
  </si>
  <si>
    <t>2040501</t>
  </si>
  <si>
    <t>20406</t>
  </si>
  <si>
    <t>司法</t>
  </si>
  <si>
    <t>2040601</t>
  </si>
  <si>
    <t>2040602</t>
  </si>
  <si>
    <t>2040604</t>
  </si>
  <si>
    <t>基层司法业务</t>
  </si>
  <si>
    <t>2040605</t>
  </si>
  <si>
    <t>普法宣传</t>
  </si>
  <si>
    <t>2040607</t>
  </si>
  <si>
    <t>公共法律服务</t>
  </si>
  <si>
    <t>2040610</t>
  </si>
  <si>
    <t>社区矫正</t>
  </si>
  <si>
    <t>2040612</t>
  </si>
  <si>
    <t>法治建设</t>
  </si>
  <si>
    <t>2040699</t>
  </si>
  <si>
    <t>其他司法支出</t>
  </si>
  <si>
    <t>20499</t>
  </si>
  <si>
    <t>其他公共安全支出</t>
  </si>
  <si>
    <t>2049999</t>
  </si>
  <si>
    <t>205</t>
  </si>
  <si>
    <t>教育支出</t>
  </si>
  <si>
    <t>20501</t>
  </si>
  <si>
    <t>教育管理事务</t>
  </si>
  <si>
    <t>2050101</t>
  </si>
  <si>
    <t>2050199</t>
  </si>
  <si>
    <t>其他教育管理事务支出</t>
  </si>
  <si>
    <t>20502</t>
  </si>
  <si>
    <t>普通教育</t>
  </si>
  <si>
    <t>2050201</t>
  </si>
  <si>
    <t>学前教育</t>
  </si>
  <si>
    <t>2050202</t>
  </si>
  <si>
    <t>小学教育</t>
  </si>
  <si>
    <t>2050203</t>
  </si>
  <si>
    <t>初中教育</t>
  </si>
  <si>
    <t>2050204</t>
  </si>
  <si>
    <t>高中教育</t>
  </si>
  <si>
    <t>2050299</t>
  </si>
  <si>
    <t>其他普通教育支出</t>
  </si>
  <si>
    <t>20503</t>
  </si>
  <si>
    <t>职业教育</t>
  </si>
  <si>
    <t>2050302</t>
  </si>
  <si>
    <t>中等职业教育</t>
  </si>
  <si>
    <t>20507</t>
  </si>
  <si>
    <t>特殊教育</t>
  </si>
  <si>
    <t>2050701</t>
  </si>
  <si>
    <t>特殊学校教育</t>
  </si>
  <si>
    <t>20508</t>
  </si>
  <si>
    <t>进修及培训</t>
  </si>
  <si>
    <t>2050801</t>
  </si>
  <si>
    <t>教师进修</t>
  </si>
  <si>
    <t>2050802</t>
  </si>
  <si>
    <t>干部教育</t>
  </si>
  <si>
    <t>20509</t>
  </si>
  <si>
    <t>教育费附加安排的支出</t>
  </si>
  <si>
    <t>2050999</t>
  </si>
  <si>
    <t>其他教育费附加安排的支出</t>
  </si>
  <si>
    <t>20599</t>
  </si>
  <si>
    <t>其他教育支出</t>
  </si>
  <si>
    <t>2059999</t>
  </si>
  <si>
    <t>206</t>
  </si>
  <si>
    <t>科学技术支出</t>
  </si>
  <si>
    <t>20604</t>
  </si>
  <si>
    <t>技术研究与开发</t>
  </si>
  <si>
    <t>2060499</t>
  </si>
  <si>
    <t>其他技术研究与开发支出</t>
  </si>
  <si>
    <t>20607</t>
  </si>
  <si>
    <t>科学技术普及</t>
  </si>
  <si>
    <t>2060701</t>
  </si>
  <si>
    <t>机构运行</t>
  </si>
  <si>
    <t>207</t>
  </si>
  <si>
    <t>文化旅游体育与传媒支出</t>
  </si>
  <si>
    <t>20701</t>
  </si>
  <si>
    <t>文化和旅游</t>
  </si>
  <si>
    <t>2070101</t>
  </si>
  <si>
    <t>2070104</t>
  </si>
  <si>
    <t>图书馆</t>
  </si>
  <si>
    <t>2070109</t>
  </si>
  <si>
    <t>群众文化</t>
  </si>
  <si>
    <t>2070113</t>
  </si>
  <si>
    <t>旅游宣传</t>
  </si>
  <si>
    <t>2070199</t>
  </si>
  <si>
    <t>其他文化和旅游支出</t>
  </si>
  <si>
    <t>208</t>
  </si>
  <si>
    <t>社会保障和就业支出</t>
  </si>
  <si>
    <t>20801</t>
  </si>
  <si>
    <t>人力资源和社会保障管理事务</t>
  </si>
  <si>
    <t>2080101</t>
  </si>
  <si>
    <t>2080105</t>
  </si>
  <si>
    <t>劳动保障监察</t>
  </si>
  <si>
    <t>2080112</t>
  </si>
  <si>
    <t>劳动人事争议调解仲裁</t>
  </si>
  <si>
    <t>2080199</t>
  </si>
  <si>
    <t>其他人力资源和社会保障管理事务支出</t>
  </si>
  <si>
    <t>20802</t>
  </si>
  <si>
    <t>民政管理事务</t>
  </si>
  <si>
    <t>2080201</t>
  </si>
  <si>
    <t>2080208</t>
  </si>
  <si>
    <t>基层政权建设和社区治理</t>
  </si>
  <si>
    <t>2080299</t>
  </si>
  <si>
    <t>其他民政管理事务支出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</si>
  <si>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</si>
  <si>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</si>
  <si>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</si>
  <si>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</si>
  <si>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</si>
  <si>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</si>
  <si>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</si>
  <si>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</si>
  <si>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</si>
  <si>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</si>
  <si>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</si>
  <si>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</si>
  <si>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</si>
  <si>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</si>
  <si>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</si>
  <si>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</si>
  <si>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20807</t>
  </si>
  <si>
    <t>就业补助</t>
  </si>
  <si>
    <t>2080705</t>
  </si>
  <si>
    <t>公益性岗位补贴</t>
  </si>
  <si>
    <t>2080799</t>
  </si>
  <si>
    <t>其他就业补助支出</t>
  </si>
  <si>
    <t>20808</t>
  </si>
  <si>
    <t>抚恤</t>
  </si>
  <si>
    <t>2080803</t>
  </si>
  <si>
    <t>在乡复员、退伍军人生活补助</t>
  </si>
  <si>
    <t>2080805</t>
  </si>
  <si>
    <t>义务兵优待</t>
  </si>
  <si>
    <t>2080808</t>
  </si>
  <si>
    <t>烈士纪念设施管理维护</t>
  </si>
  <si>
    <t>2080899</t>
  </si>
  <si>
    <t>其他优抚支出</t>
  </si>
  <si>
    <t>20809</t>
  </si>
  <si>
    <t>退役安置</t>
  </si>
  <si>
    <t>2080901</t>
  </si>
  <si>
    <t>退役士兵安置</t>
  </si>
  <si>
    <t>2080902</t>
  </si>
  <si>
    <t>军队移交政府的离退休人员安置</t>
  </si>
  <si>
    <t>2080905</t>
  </si>
  <si>
    <t>军队转业干部安置</t>
  </si>
  <si>
    <t>2080999</t>
  </si>
  <si>
    <t>其他退役安置支出</t>
  </si>
  <si>
    <t>20810</t>
  </si>
  <si>
    <t>社会福利</t>
  </si>
  <si>
    <t>2081001</t>
  </si>
  <si>
    <t>儿童福利</t>
  </si>
  <si>
    <t>2081002</t>
  </si>
  <si>
    <t>老年福利</t>
  </si>
  <si>
    <t>2081099</t>
  </si>
  <si>
    <t>其他社会福利支出</t>
  </si>
  <si>
    <t>20811</t>
  </si>
  <si>
    <t>残疾人事业</t>
  </si>
  <si>
    <t>2081101</t>
  </si>
  <si>
    <t>2081104</t>
  </si>
  <si>
    <t>残疾人康复</t>
  </si>
  <si>
    <t>2081105</t>
  </si>
  <si>
    <t>残疾人就业</t>
  </si>
  <si>
    <t>2081106</t>
  </si>
  <si>
    <t>残疾人体育</t>
  </si>
  <si>
    <t>2081107</t>
  </si>
  <si>
    <t>残疾人生活和护理补贴</t>
  </si>
  <si>
    <t>2081199</t>
  </si>
  <si>
    <t>其他残疾人事业支出</t>
  </si>
  <si>
    <t>20816</t>
  </si>
  <si>
    <t>红十字事业</t>
  </si>
  <si>
    <t>2081601</t>
  </si>
  <si>
    <t>2081699</t>
  </si>
  <si>
    <t>其他红十字事业支出</t>
  </si>
  <si>
    <t>20819</t>
  </si>
  <si>
    <t>最低生活保障</t>
  </si>
  <si>
    <t>2081901</t>
  </si>
  <si>
    <t>城市最低生活保障金支出</t>
  </si>
  <si>
    <t>20820</t>
  </si>
  <si>
    <t>临时救助</t>
  </si>
  <si>
    <t>2082001</t>
  </si>
  <si>
    <t>临时救助支出</t>
  </si>
  <si>
    <t>2082002</t>
  </si>
  <si>
    <t>流浪乞讨人员救助支出</t>
  </si>
  <si>
    <t>20821</t>
  </si>
  <si>
    <t>特困人员救助供养</t>
  </si>
  <si>
    <t>2082102</t>
  </si>
  <si>
    <t>农村特困人员救助供养支出</t>
  </si>
  <si>
    <t>20825</t>
  </si>
  <si>
    <t>其他生活救助</t>
  </si>
  <si>
    <t>2082502</t>
  </si>
  <si>
    <t>其他农村生活救助</t>
  </si>
  <si>
    <t>20826</t>
  </si>
  <si>
    <t>财政对基本养老保险基金的补助</t>
  </si>
  <si>
    <t>2082602</t>
  </si>
  <si>
    <t>财政对城乡居民基本养老保险基金的补助</t>
  </si>
  <si>
    <t>20828</t>
  </si>
  <si>
    <t>退役军人管理事务</t>
  </si>
  <si>
    <t>2082801</t>
  </si>
  <si>
    <t>2082899</t>
  </si>
  <si>
    <t>其他退役军人事务管理支出</t>
  </si>
  <si>
    <t>20830</t>
  </si>
  <si>
    <t>财政代缴社会保险费支出</t>
  </si>
  <si>
    <t>2083099</t>
  </si>
  <si>
    <t>财政代缴其他社会保险费支出</t>
  </si>
  <si>
    <t>20899</t>
  </si>
  <si>
    <t>其他社会保障和就业支出</t>
  </si>
  <si>
    <t>2089999</t>
  </si>
  <si>
    <t>210</t>
  </si>
  <si>
    <t>卫生健康支出</t>
  </si>
  <si>
    <t>21001</t>
  </si>
  <si>
    <t>卫生健康管理事务</t>
  </si>
  <si>
    <t>2100101</t>
  </si>
  <si>
    <t>2100199</t>
  </si>
  <si>
    <t>其他卫生健康管理事务支出</t>
  </si>
  <si>
    <t>21002</t>
  </si>
  <si>
    <t>公立医院</t>
  </si>
  <si>
    <t>2100201</t>
  </si>
  <si>
    <t>综合医院</t>
  </si>
  <si>
    <t>2100202</t>
  </si>
  <si>
    <t>中医（民族）医院</t>
  </si>
  <si>
    <t>2100299</t>
  </si>
  <si>
    <t>其他公立医院支出</t>
  </si>
  <si>
    <t>21003</t>
  </si>
  <si>
    <t>基层医疗卫生机构</t>
  </si>
  <si>
    <t>2100302</t>
  </si>
  <si>
    <t>乡镇卫生院</t>
  </si>
  <si>
    <t>2100399</t>
  </si>
  <si>
    <t>其他基层医疗卫生机构支出</t>
  </si>
  <si>
    <t>21004</t>
  </si>
  <si>
    <t>公共卫生</t>
  </si>
  <si>
    <t>2100401</t>
  </si>
  <si>
    <t>疾病预防控制机构</t>
  </si>
  <si>
    <t>2100402</t>
  </si>
  <si>
    <t>卫生监督机构</t>
  </si>
  <si>
    <t>2100403</t>
  </si>
  <si>
    <t>妇幼保健机构</t>
  </si>
  <si>
    <t>2100408</t>
  </si>
  <si>
    <t>基本公共卫生服务</t>
  </si>
  <si>
    <t>2100409</t>
  </si>
  <si>
    <t>重大公共卫生服务</t>
  </si>
  <si>
    <t>2100410</t>
  </si>
  <si>
    <t>突发公共卫生事件应急处理</t>
  </si>
  <si>
    <t>21007</t>
  </si>
  <si>
    <t>计划生育事务</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</si>
  <si>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</si>
  <si>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</si>
  <si>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</si>
  <si>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</si>
  <si>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</si>
  <si>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</si>
  <si>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</si>
  <si>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</si>
  <si>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</si>
  <si>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</si>
  <si>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</si>
  <si>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</si>
  <si>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</si>
  <si>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</si>
  <si>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21012</t>
  </si>
  <si>
    <t>财政对基本医疗保险基金的补助</t>
  </si>
  <si>
    <t>2101202</t>
  </si>
  <si>
    <t>财政对城乡居民基本医疗保险基金的补助</t>
  </si>
  <si>
    <t>21013</t>
  </si>
  <si>
    <t>医疗救助</t>
  </si>
  <si>
    <t>2101301</t>
  </si>
  <si>
    <t>城乡医疗救助</t>
  </si>
  <si>
    <t>21014</t>
  </si>
  <si>
    <t>优抚对象医疗</t>
  </si>
  <si>
    <t>2101499</t>
  </si>
  <si>
    <t>其他优抚对象医疗支出</t>
  </si>
  <si>
    <t>21015</t>
  </si>
  <si>
    <t>医疗保障管理事务</t>
  </si>
  <si>
    <t>2101501</t>
  </si>
  <si>
    <t>2101504</t>
  </si>
  <si>
    <t>2101599</t>
  </si>
  <si>
    <t>其他医疗保障管理事务支出</t>
  </si>
  <si>
    <t>21016</t>
  </si>
  <si>
    <t>老龄卫生健康事务</t>
  </si>
  <si>
    <r>
      <rPr>
        <sz val="10"/>
        <rFont val="宋体"/>
        <charset val="0"/>
      </rPr>
      <t xml:space="preserve">  </t>
    </r>
    <r>
      <rPr>
        <sz val="10"/>
        <rFont val="宋体"/>
        <charset val="134"/>
      </rPr>
      <t>老龄卫生健康事务</t>
    </r>
  </si>
  <si>
    <t>21099</t>
  </si>
  <si>
    <t>其他卫生健康支出</t>
  </si>
  <si>
    <r>
      <rPr>
        <sz val="10"/>
        <rFont val="宋体"/>
        <charset val="0"/>
      </rPr>
      <t xml:space="preserve">  </t>
    </r>
    <r>
      <rPr>
        <sz val="10"/>
        <rFont val="宋体"/>
        <charset val="134"/>
      </rPr>
      <t>其他卫生健康支出</t>
    </r>
  </si>
  <si>
    <t>211</t>
  </si>
  <si>
    <t>节能环保支出</t>
  </si>
  <si>
    <t>21101</t>
  </si>
  <si>
    <t>环境保护管理事务</t>
  </si>
  <si>
    <t>2110101</t>
  </si>
  <si>
    <t>2110199</t>
  </si>
  <si>
    <t>其他环境保护管理事务支出</t>
  </si>
  <si>
    <t>21199</t>
  </si>
  <si>
    <t>其他节能环保支出</t>
  </si>
  <si>
    <t>2119999</t>
  </si>
  <si>
    <t>212</t>
  </si>
  <si>
    <t>城乡社区支出</t>
  </si>
  <si>
    <t>21201</t>
  </si>
  <si>
    <t>城乡社区管理事务</t>
  </si>
  <si>
    <t>2120101</t>
  </si>
  <si>
    <t>2120104</t>
  </si>
  <si>
    <t>城管执法</t>
  </si>
  <si>
    <t>2120199</t>
  </si>
  <si>
    <t>其他城乡社区管理事务支出</t>
  </si>
  <si>
    <t>21203</t>
  </si>
  <si>
    <t>城乡社区公共设施</t>
  </si>
  <si>
    <t>2120399</t>
  </si>
  <si>
    <t>其他城乡社区公共设施支出</t>
  </si>
  <si>
    <t>21205</t>
  </si>
  <si>
    <t>城乡社区环境卫生</t>
  </si>
  <si>
    <r>
      <rPr>
        <sz val="10"/>
        <rFont val="宋体"/>
        <charset val="0"/>
      </rPr>
      <t xml:space="preserve">   </t>
    </r>
    <r>
      <rPr>
        <sz val="10"/>
        <rFont val="宋体"/>
        <charset val="134"/>
      </rPr>
      <t>城乡社区环境卫生</t>
    </r>
  </si>
  <si>
    <t>21299</t>
  </si>
  <si>
    <t>其他城乡社区支出</t>
  </si>
  <si>
    <r>
      <rPr>
        <sz val="10"/>
        <rFont val="宋体"/>
        <charset val="0"/>
      </rPr>
      <t xml:space="preserve">  </t>
    </r>
    <r>
      <rPr>
        <sz val="10"/>
        <rFont val="宋体"/>
        <charset val="134"/>
      </rPr>
      <t>其他城乡社区支出</t>
    </r>
  </si>
  <si>
    <t>213</t>
  </si>
  <si>
    <t>农林水支出</t>
  </si>
  <si>
    <t>21301</t>
  </si>
  <si>
    <t>农业农村</t>
  </si>
  <si>
    <t>2130101</t>
  </si>
  <si>
    <t>2130104</t>
  </si>
  <si>
    <t>2130106</t>
  </si>
  <si>
    <t>科技转化与推广服务</t>
  </si>
  <si>
    <t>2130108</t>
  </si>
  <si>
    <t>病虫害控制</t>
  </si>
  <si>
    <t>2130109</t>
  </si>
  <si>
    <t>农产品质量安全</t>
  </si>
  <si>
    <t>2130110</t>
  </si>
  <si>
    <t>执法监管</t>
  </si>
  <si>
    <t>2130124</t>
  </si>
  <si>
    <t>农村合作经济</t>
  </si>
  <si>
    <t>2130199</t>
  </si>
  <si>
    <t>其他农业农村支出</t>
  </si>
  <si>
    <t>21302</t>
  </si>
  <si>
    <t>林业和草原</t>
  </si>
  <si>
    <t>2130204</t>
  </si>
  <si>
    <t>事业机构</t>
  </si>
  <si>
    <t>2130207</t>
  </si>
  <si>
    <t>森林资源管理</t>
  </si>
  <si>
    <t>2130299</t>
  </si>
  <si>
    <t>其他林业和草原支出</t>
  </si>
  <si>
    <t>21303</t>
  </si>
  <si>
    <t>水利</t>
  </si>
  <si>
    <t>2130301</t>
  </si>
  <si>
    <t>2130306</t>
  </si>
  <si>
    <t>水利工程运行与维护</t>
  </si>
  <si>
    <t>2130310</t>
  </si>
  <si>
    <t>水土保持</t>
  </si>
  <si>
    <t>2130399</t>
  </si>
  <si>
    <t>其他水利支出</t>
  </si>
  <si>
    <t>21305</t>
  </si>
  <si>
    <t>巩固脱贫衔接乡村振兴</t>
  </si>
  <si>
    <t>2130501</t>
  </si>
  <si>
    <t>2130599</t>
  </si>
  <si>
    <t>其他巩固脱贫衔接乡村振兴支出</t>
  </si>
  <si>
    <t>21307</t>
  </si>
  <si>
    <t>农村综合改革</t>
  </si>
  <si>
    <t>2130701</t>
  </si>
  <si>
    <t>对村级公益事业建设的补助</t>
  </si>
  <si>
    <t>2130705</t>
  </si>
  <si>
    <t>对村民委员会和村党支部的补助</t>
  </si>
  <si>
    <t>21308</t>
  </si>
  <si>
    <t>普惠金融发展支出</t>
  </si>
  <si>
    <t>2130801</t>
  </si>
  <si>
    <t>支持农村金融机构</t>
  </si>
  <si>
    <t>2130804</t>
  </si>
  <si>
    <t>创业担保贷款贴息及奖补</t>
  </si>
  <si>
    <t>214</t>
  </si>
  <si>
    <t>交通运输支出</t>
  </si>
  <si>
    <t>21401</t>
  </si>
  <si>
    <t>公路水路运输</t>
  </si>
  <si>
    <t>2140101</t>
  </si>
  <si>
    <t>2140102</t>
  </si>
  <si>
    <t>2140106</t>
  </si>
  <si>
    <t>公路养护</t>
  </si>
  <si>
    <t>2140131</t>
  </si>
  <si>
    <t>海事管理</t>
  </si>
  <si>
    <t>215</t>
  </si>
  <si>
    <t>资源勘探工业信息等支出</t>
  </si>
  <si>
    <t>21505</t>
  </si>
  <si>
    <t>工业和信息产业监管</t>
  </si>
  <si>
    <t>2150501</t>
  </si>
  <si>
    <t>2150502</t>
  </si>
  <si>
    <t>2150517</t>
  </si>
  <si>
    <t>产业发展</t>
  </si>
  <si>
    <t>216</t>
  </si>
  <si>
    <t>商业服务业等支出</t>
  </si>
  <si>
    <t>21602</t>
  </si>
  <si>
    <t>商业流通事务</t>
  </si>
  <si>
    <t>2160201</t>
  </si>
  <si>
    <t>21699</t>
  </si>
  <si>
    <t>其他商业服务业等支出</t>
  </si>
  <si>
    <t>2169999</t>
  </si>
  <si>
    <t>220</t>
  </si>
  <si>
    <t>自然资源海洋气象等支出</t>
  </si>
  <si>
    <t>22001</t>
  </si>
  <si>
    <t>自然资源事务</t>
  </si>
  <si>
    <t>2200101</t>
  </si>
  <si>
    <t>2200106</t>
  </si>
  <si>
    <t>自然资源利用与保护</t>
  </si>
  <si>
    <t>2200114</t>
  </si>
  <si>
    <t>地质勘查与矿产资源管理</t>
  </si>
  <si>
    <t>2200150</t>
  </si>
  <si>
    <t>2200199</t>
  </si>
  <si>
    <t>其他自然资源事务支出</t>
  </si>
  <si>
    <t>22005</t>
  </si>
  <si>
    <t>气象事务</t>
  </si>
  <si>
    <t>2200501</t>
  </si>
  <si>
    <t>2200504</t>
  </si>
  <si>
    <t>气象事业机构</t>
  </si>
  <si>
    <t>2200599</t>
  </si>
  <si>
    <t>其他气象事务支出</t>
  </si>
  <si>
    <t>221</t>
  </si>
  <si>
    <t>22101</t>
  </si>
  <si>
    <t>保障性安居工程支出</t>
  </si>
  <si>
    <t>2210103</t>
  </si>
  <si>
    <t>棚户区改造</t>
  </si>
  <si>
    <t>2210106</t>
  </si>
  <si>
    <t>公共租赁住房</t>
  </si>
  <si>
    <t>2210108</t>
  </si>
  <si>
    <t>老旧小区改造</t>
  </si>
  <si>
    <t>22102</t>
  </si>
  <si>
    <t>住房改革支出</t>
  </si>
  <si>
    <t>2210201</t>
  </si>
  <si>
    <t>住房公积金</t>
  </si>
  <si>
    <t>222</t>
  </si>
  <si>
    <t>粮油物资储备支出</t>
  </si>
  <si>
    <t>22204</t>
  </si>
  <si>
    <t>粮油储备</t>
  </si>
  <si>
    <t>2220499</t>
  </si>
  <si>
    <t>其他粮油储备支出</t>
  </si>
  <si>
    <t>22205</t>
  </si>
  <si>
    <t>重要商品储备</t>
  </si>
  <si>
    <t>2220511</t>
  </si>
  <si>
    <t>应急物资储备</t>
  </si>
  <si>
    <t>224</t>
  </si>
  <si>
    <t>22401</t>
  </si>
  <si>
    <t>应急管理事务</t>
  </si>
  <si>
    <t>2240101</t>
  </si>
  <si>
    <t>2240106</t>
  </si>
  <si>
    <t>安全监管</t>
  </si>
  <si>
    <t>2240108</t>
  </si>
  <si>
    <t>应急救援</t>
  </si>
  <si>
    <t>2240109</t>
  </si>
  <si>
    <t>应急管理</t>
  </si>
  <si>
    <t>2240199</t>
  </si>
  <si>
    <t>其他应急管理支出</t>
  </si>
  <si>
    <t>22402</t>
  </si>
  <si>
    <t>消防救援事务</t>
  </si>
  <si>
    <t>2240201</t>
  </si>
  <si>
    <t>22404</t>
  </si>
  <si>
    <t>矿山安全</t>
  </si>
  <si>
    <t>2240402</t>
  </si>
  <si>
    <t>227</t>
  </si>
  <si>
    <t>预备费</t>
  </si>
  <si>
    <t>229</t>
  </si>
  <si>
    <t>22999</t>
  </si>
  <si>
    <t>232</t>
  </si>
  <si>
    <t>23203</t>
  </si>
  <si>
    <t>地方政府一般债务付息支出</t>
  </si>
  <si>
    <t>2320301</t>
  </si>
  <si>
    <t>地方政府一般债券付息支出</t>
  </si>
  <si>
    <t>2320303</t>
  </si>
  <si>
    <t>地方政府向国际组织借款付息支出</t>
  </si>
  <si>
    <t>233</t>
  </si>
  <si>
    <t>债务发行费用支出</t>
  </si>
  <si>
    <t>23303</t>
  </si>
  <si>
    <t>地方政府一般债务发行费用支出</t>
  </si>
  <si>
    <t>开阳县2023年一般公共预算县本级支出预算表</t>
  </si>
  <si>
    <t>单位（科目）名称</t>
  </si>
  <si>
    <t>总计</t>
  </si>
  <si>
    <t>中共开阳县委办公室</t>
  </si>
  <si>
    <t xml:space="preserve"> 201</t>
  </si>
  <si>
    <t xml:space="preserve"> 一般公共服务支出</t>
  </si>
  <si>
    <t xml:space="preserve">  20131</t>
  </si>
  <si>
    <t xml:space="preserve">  党委办公厅（室）及相关机构事务</t>
  </si>
  <si>
    <t xml:space="preserve">   2013101</t>
  </si>
  <si>
    <t xml:space="preserve">   行政运行</t>
  </si>
  <si>
    <t xml:space="preserve">   2013199</t>
  </si>
  <si>
    <t xml:space="preserve">   其他党委办公厅（室）及相关机构事务支出</t>
  </si>
  <si>
    <t xml:space="preserve"> 208</t>
  </si>
  <si>
    <t xml:space="preserve"> 社会保障和就业支出</t>
  </si>
  <si>
    <t xml:space="preserve">  20805</t>
  </si>
  <si>
    <t xml:space="preserve">  行政事业单位养老支出</t>
  </si>
  <si>
    <t xml:space="preserve">   2080505</t>
  </si>
  <si>
    <t xml:space="preserve">   机关事业单位基本养老保险缴费支出</t>
  </si>
  <si>
    <t xml:space="preserve">   2080506</t>
  </si>
  <si>
    <t xml:space="preserve">   机关事业单位职业年金缴费支出</t>
  </si>
  <si>
    <t xml:space="preserve">   2080508</t>
  </si>
  <si>
    <t xml:space="preserve">   对机关事业单位职业年金的补助</t>
  </si>
  <si>
    <t xml:space="preserve">  20899</t>
  </si>
  <si>
    <t xml:space="preserve">  其他社会保障和就业支出</t>
  </si>
  <si>
    <t xml:space="preserve">   2089999</t>
  </si>
  <si>
    <t xml:space="preserve">   其他社会保障和就业支出</t>
  </si>
  <si>
    <t xml:space="preserve"> 210</t>
  </si>
  <si>
    <t xml:space="preserve"> 卫生健康支出</t>
  </si>
  <si>
    <t xml:space="preserve">  21011</t>
  </si>
  <si>
    <t xml:space="preserve">  行政事业单位医疗</t>
  </si>
  <si>
    <t xml:space="preserve">   2101101</t>
  </si>
  <si>
    <t xml:space="preserve">   行政单位医疗</t>
  </si>
  <si>
    <t xml:space="preserve"> 221</t>
  </si>
  <si>
    <t xml:space="preserve"> 住房保障支出</t>
  </si>
  <si>
    <t xml:space="preserve">  22102</t>
  </si>
  <si>
    <t xml:space="preserve">  住房改革支出</t>
  </si>
  <si>
    <t xml:space="preserve">   2210201</t>
  </si>
  <si>
    <t xml:space="preserve">   住房公积金</t>
  </si>
  <si>
    <t>开阳县人民政府办公室</t>
  </si>
  <si>
    <t xml:space="preserve">  20103</t>
  </si>
  <si>
    <t xml:space="preserve">  政府办公厅（室）及相关机构事务</t>
  </si>
  <si>
    <t xml:space="preserve">   2010301</t>
  </si>
  <si>
    <t xml:space="preserve">   2010399</t>
  </si>
  <si>
    <t xml:space="preserve">   其他政府办公厅（室）及相关机构事务支出</t>
  </si>
  <si>
    <t>开阳县金融工作服务中心</t>
  </si>
  <si>
    <t xml:space="preserve">   2010350</t>
  </si>
  <si>
    <t xml:space="preserve">   事业运行</t>
  </si>
  <si>
    <t xml:space="preserve">   2101102</t>
  </si>
  <si>
    <t xml:space="preserve">   事业单位医疗</t>
  </si>
  <si>
    <t xml:space="preserve"> 213</t>
  </si>
  <si>
    <t xml:space="preserve"> 农林水支出</t>
  </si>
  <si>
    <t xml:space="preserve">  21308</t>
  </si>
  <si>
    <t xml:space="preserve">  普惠金融发展支出</t>
  </si>
  <si>
    <t xml:space="preserve">   2130801</t>
  </si>
  <si>
    <t xml:space="preserve">   支持农村金融机构</t>
  </si>
  <si>
    <t>开阳县人民代表大会常务委员会办公室</t>
  </si>
  <si>
    <t xml:space="preserve">  20101</t>
  </si>
  <si>
    <t xml:space="preserve">  人大事务</t>
  </si>
  <si>
    <t xml:space="preserve">   2010101</t>
  </si>
  <si>
    <t xml:space="preserve">   2010104</t>
  </si>
  <si>
    <t xml:space="preserve">   人大会议</t>
  </si>
  <si>
    <t xml:space="preserve">   2010106</t>
  </si>
  <si>
    <t xml:space="preserve">   人大监督</t>
  </si>
  <si>
    <t xml:space="preserve">   2010107</t>
  </si>
  <si>
    <t xml:space="preserve">   人大代表履职能力提升</t>
  </si>
  <si>
    <t xml:space="preserve">   2010108</t>
  </si>
  <si>
    <t xml:space="preserve">   代表工作</t>
  </si>
  <si>
    <t xml:space="preserve">   2010199</t>
  </si>
  <si>
    <t xml:space="preserve">   其他人大事务支出</t>
  </si>
  <si>
    <t xml:space="preserve"> 202</t>
  </si>
  <si>
    <t xml:space="preserve"> 外交支出</t>
  </si>
  <si>
    <t xml:space="preserve">  20201</t>
  </si>
  <si>
    <t xml:space="preserve">  外交管理事务</t>
  </si>
  <si>
    <t xml:space="preserve">   2020101</t>
  </si>
  <si>
    <t>中国人民政治协商会议贵州省开阳县委员会办公室</t>
  </si>
  <si>
    <t xml:space="preserve">  20102</t>
  </si>
  <si>
    <t xml:space="preserve">  政协事务</t>
  </si>
  <si>
    <t xml:space="preserve">   2010201</t>
  </si>
  <si>
    <t>中国共产党开阳县纪律检查委员会</t>
  </si>
  <si>
    <t xml:space="preserve">  20111</t>
  </si>
  <si>
    <t xml:space="preserve">  纪检监察事务</t>
  </si>
  <si>
    <t xml:space="preserve">   2011101</t>
  </si>
  <si>
    <t xml:space="preserve">   2011102</t>
  </si>
  <si>
    <t xml:space="preserve">   一般行政管理事务</t>
  </si>
  <si>
    <t xml:space="preserve">   2011106</t>
  </si>
  <si>
    <t xml:space="preserve">   巡视工作</t>
  </si>
  <si>
    <t xml:space="preserve">   2011199</t>
  </si>
  <si>
    <t xml:space="preserve">   其他纪检监察事务支出</t>
  </si>
  <si>
    <t>中共开阳县直属机关工作委员会</t>
  </si>
  <si>
    <t xml:space="preserve">   2013102</t>
  </si>
  <si>
    <t>中共开阳县委政法委员会</t>
  </si>
  <si>
    <t xml:space="preserve">   2013105</t>
  </si>
  <si>
    <t xml:space="preserve">   专项业务</t>
  </si>
  <si>
    <t>中共开阳县委组织部</t>
  </si>
  <si>
    <t xml:space="preserve">   2010302</t>
  </si>
  <si>
    <t xml:space="preserve">  20132</t>
  </si>
  <si>
    <t xml:space="preserve">  组织事务</t>
  </si>
  <si>
    <t xml:space="preserve">   2013201</t>
  </si>
  <si>
    <t xml:space="preserve">   2013202</t>
  </si>
  <si>
    <t>开阳县老年大学</t>
  </si>
  <si>
    <t xml:space="preserve"> 205</t>
  </si>
  <si>
    <t xml:space="preserve"> 教育支出</t>
  </si>
  <si>
    <t xml:space="preserve">  20599</t>
  </si>
  <si>
    <t xml:space="preserve">  其他教育支出</t>
  </si>
  <si>
    <t xml:space="preserve">   2059999</t>
  </si>
  <si>
    <t xml:space="preserve">   其他教育支出</t>
  </si>
  <si>
    <t>中共开阳县委宣传部</t>
  </si>
  <si>
    <t xml:space="preserve">  20133</t>
  </si>
  <si>
    <t xml:space="preserve">  宣传事务</t>
  </si>
  <si>
    <t xml:space="preserve">   2013301</t>
  </si>
  <si>
    <t xml:space="preserve">   2013304</t>
  </si>
  <si>
    <t xml:space="preserve">   宣传管理</t>
  </si>
  <si>
    <t>中共开阳县委统一战线工作部</t>
  </si>
  <si>
    <t xml:space="preserve">  20134</t>
  </si>
  <si>
    <t xml:space="preserve">  统战事务</t>
  </si>
  <si>
    <t xml:space="preserve">   2013401</t>
  </si>
  <si>
    <t xml:space="preserve">   2013499</t>
  </si>
  <si>
    <t xml:space="preserve">   其他统战事务支出</t>
  </si>
  <si>
    <t>开阳县妇女联合会</t>
  </si>
  <si>
    <t xml:space="preserve">  20129</t>
  </si>
  <si>
    <t xml:space="preserve">  群众团体事务</t>
  </si>
  <si>
    <t xml:space="preserve">   2012901</t>
  </si>
  <si>
    <t xml:space="preserve">   2012902</t>
  </si>
  <si>
    <t>中国共产主义青年团开阳县委员会</t>
  </si>
  <si>
    <t xml:space="preserve">   2012999</t>
  </si>
  <si>
    <t xml:space="preserve">   其他群众团体事务支出</t>
  </si>
  <si>
    <t>开阳县信访局</t>
  </si>
  <si>
    <t xml:space="preserve">   2010308</t>
  </si>
  <si>
    <t xml:space="preserve">   信访事务</t>
  </si>
  <si>
    <t>开阳县人民政府政务服务中心</t>
  </si>
  <si>
    <t>开阳县档案局</t>
  </si>
  <si>
    <t xml:space="preserve">  20126</t>
  </si>
  <si>
    <t xml:space="preserve">  档案事务</t>
  </si>
  <si>
    <t xml:space="preserve">   2012601</t>
  </si>
  <si>
    <t xml:space="preserve">   2012604</t>
  </si>
  <si>
    <t xml:space="preserve">   档案馆</t>
  </si>
  <si>
    <t xml:space="preserve"> 223</t>
  </si>
  <si>
    <t xml:space="preserve"> 国有资本经营预算支出</t>
  </si>
  <si>
    <t xml:space="preserve">  22301</t>
  </si>
  <si>
    <t xml:space="preserve">  解决历史遗留问题及改革成本支出</t>
  </si>
  <si>
    <t xml:space="preserve">   2230105</t>
  </si>
  <si>
    <t xml:space="preserve">   国有企业退休人员社会化管理补助支出</t>
  </si>
  <si>
    <t>中共开阳县委党校</t>
  </si>
  <si>
    <t xml:space="preserve">  20508</t>
  </si>
  <si>
    <t xml:space="preserve">  进修及培训</t>
  </si>
  <si>
    <t xml:space="preserve">   2050802</t>
  </si>
  <si>
    <t xml:space="preserve">   干部教育</t>
  </si>
  <si>
    <t>中共开阳县委党史研究室</t>
  </si>
  <si>
    <t>开阳县文学艺术界联合会</t>
  </si>
  <si>
    <t xml:space="preserve"> 212</t>
  </si>
  <si>
    <t xml:space="preserve"> 城乡社区支出</t>
  </si>
  <si>
    <t xml:space="preserve">  21208</t>
  </si>
  <si>
    <t xml:space="preserve">  国有土地使用权出让收入安排的支出</t>
  </si>
  <si>
    <t xml:space="preserve">   2120815</t>
  </si>
  <si>
    <t xml:space="preserve">   农村社会事业支出</t>
  </si>
  <si>
    <t>中共开阳县委机构编制委员会办公室</t>
  </si>
  <si>
    <t xml:space="preserve">   2013299</t>
  </si>
  <si>
    <t xml:space="preserve">   其他组织事务支出</t>
  </si>
  <si>
    <t>开阳县公安局</t>
  </si>
  <si>
    <t xml:space="preserve"> 204</t>
  </si>
  <si>
    <t xml:space="preserve"> 公共安全支出</t>
  </si>
  <si>
    <t xml:space="preserve">  20401</t>
  </si>
  <si>
    <t xml:space="preserve">  武装警察部队</t>
  </si>
  <si>
    <t xml:space="preserve">   2040199</t>
  </si>
  <si>
    <t xml:space="preserve">   其他武装警察部队支出</t>
  </si>
  <si>
    <t xml:space="preserve">  20402</t>
  </si>
  <si>
    <t xml:space="preserve">  公安</t>
  </si>
  <si>
    <t xml:space="preserve">   2040201</t>
  </si>
  <si>
    <t xml:space="preserve">   2040220</t>
  </si>
  <si>
    <t xml:space="preserve">   执法办案</t>
  </si>
  <si>
    <t xml:space="preserve">   2040299</t>
  </si>
  <si>
    <t xml:space="preserve">   其他公安支出</t>
  </si>
  <si>
    <t>开阳县人民检察院</t>
  </si>
  <si>
    <t xml:space="preserve">  20404</t>
  </si>
  <si>
    <t xml:space="preserve">  检察</t>
  </si>
  <si>
    <t xml:space="preserve">   2040401</t>
  </si>
  <si>
    <t>开阳县人民法院</t>
  </si>
  <si>
    <t xml:space="preserve">  20405</t>
  </si>
  <si>
    <t xml:space="preserve">  法院</t>
  </si>
  <si>
    <t xml:space="preserve">   2040501</t>
  </si>
  <si>
    <t>开阳县司法局</t>
  </si>
  <si>
    <t xml:space="preserve">  20406</t>
  </si>
  <si>
    <t xml:space="preserve">  司法</t>
  </si>
  <si>
    <t xml:space="preserve">   2040601</t>
  </si>
  <si>
    <t xml:space="preserve">   2040602</t>
  </si>
  <si>
    <t xml:space="preserve">   2040604</t>
  </si>
  <si>
    <t xml:space="preserve">   基层司法业务</t>
  </si>
  <si>
    <t xml:space="preserve">   2040605</t>
  </si>
  <si>
    <t xml:space="preserve">   普法宣传</t>
  </si>
  <si>
    <t xml:space="preserve">   2040607</t>
  </si>
  <si>
    <t xml:space="preserve">   公共法律服务</t>
  </si>
  <si>
    <t xml:space="preserve">   2040610</t>
  </si>
  <si>
    <t xml:space="preserve">   社区矫正</t>
  </si>
  <si>
    <t xml:space="preserve">   2040612</t>
  </si>
  <si>
    <t xml:space="preserve">   法制建设</t>
  </si>
  <si>
    <t xml:space="preserve">   2040699</t>
  </si>
  <si>
    <t xml:space="preserve">   其他司法支出</t>
  </si>
  <si>
    <t>开阳县发展和改革局</t>
  </si>
  <si>
    <t xml:space="preserve">  20104</t>
  </si>
  <si>
    <t xml:space="preserve">  发展与改革事务</t>
  </si>
  <si>
    <t xml:space="preserve">   2010401</t>
  </si>
  <si>
    <t xml:space="preserve">   2010404</t>
  </si>
  <si>
    <t xml:space="preserve">   战略规划与实施</t>
  </si>
  <si>
    <t xml:space="preserve">   2010408</t>
  </si>
  <si>
    <t xml:space="preserve">   物价管理</t>
  </si>
  <si>
    <t xml:space="preserve">   2010499</t>
  </si>
  <si>
    <t xml:space="preserve">   其他发展与改革事务支出</t>
  </si>
  <si>
    <t xml:space="preserve"> 211</t>
  </si>
  <si>
    <t xml:space="preserve"> 节能环保支出</t>
  </si>
  <si>
    <t xml:space="preserve">  21199</t>
  </si>
  <si>
    <t xml:space="preserve">  其他节能环保支出</t>
  </si>
  <si>
    <t xml:space="preserve">   2119999</t>
  </si>
  <si>
    <t xml:space="preserve">   其他节能环保支出</t>
  </si>
  <si>
    <t xml:space="preserve"> 216</t>
  </si>
  <si>
    <t xml:space="preserve"> 商业服务业等支出</t>
  </si>
  <si>
    <t xml:space="preserve">  21699</t>
  </si>
  <si>
    <t xml:space="preserve">  其他商业服务业等支出</t>
  </si>
  <si>
    <t xml:space="preserve">   2169999</t>
  </si>
  <si>
    <t xml:space="preserve">   其他商业服务业等支出</t>
  </si>
  <si>
    <t xml:space="preserve"> 222</t>
  </si>
  <si>
    <t xml:space="preserve"> 粮油物资储备支出</t>
  </si>
  <si>
    <t xml:space="preserve">  22204</t>
  </si>
  <si>
    <t xml:space="preserve">  粮油储备</t>
  </si>
  <si>
    <t xml:space="preserve">   2220499</t>
  </si>
  <si>
    <t xml:space="preserve">   其他粮油储备支出</t>
  </si>
  <si>
    <t xml:space="preserve">  22205</t>
  </si>
  <si>
    <t xml:space="preserve">  重要商品储备</t>
  </si>
  <si>
    <t xml:space="preserve">   2220511</t>
  </si>
  <si>
    <t xml:space="preserve">   应急物资储备
</t>
  </si>
  <si>
    <t>开阳县财政局</t>
  </si>
  <si>
    <t xml:space="preserve">  20106</t>
  </si>
  <si>
    <t xml:space="preserve">  财政事务</t>
  </si>
  <si>
    <t xml:space="preserve">   2010601</t>
  </si>
  <si>
    <t xml:space="preserve">   2010607</t>
  </si>
  <si>
    <t xml:space="preserve">   信息化建设</t>
  </si>
  <si>
    <t xml:space="preserve">   2010608</t>
  </si>
  <si>
    <t xml:space="preserve">   财政委托业务支出</t>
  </si>
  <si>
    <t xml:space="preserve">   2010699</t>
  </si>
  <si>
    <t xml:space="preserve">   其他财政事务支出</t>
  </si>
  <si>
    <t xml:space="preserve">  20811</t>
  </si>
  <si>
    <t xml:space="preserve">  残疾人事业</t>
  </si>
  <si>
    <t xml:space="preserve">   2081105</t>
  </si>
  <si>
    <t xml:space="preserve">   残疾人就业和扶贫</t>
  </si>
  <si>
    <t xml:space="preserve"> 232</t>
  </si>
  <si>
    <t xml:space="preserve"> 债务付息支出</t>
  </si>
  <si>
    <t xml:space="preserve">  23203</t>
  </si>
  <si>
    <t xml:space="preserve">  地方政府一般债务付息支出</t>
  </si>
  <si>
    <t xml:space="preserve">   2320301</t>
  </si>
  <si>
    <t xml:space="preserve">   地方政府一般债券付息支出</t>
  </si>
  <si>
    <t xml:space="preserve">  23204</t>
  </si>
  <si>
    <t xml:space="preserve">  地方政府专项债务付息支出</t>
  </si>
  <si>
    <t xml:space="preserve">   2320411</t>
  </si>
  <si>
    <t xml:space="preserve">   国有土地使用权出让金债务付息支出</t>
  </si>
  <si>
    <t xml:space="preserve"> 233</t>
  </si>
  <si>
    <t xml:space="preserve"> 债务发行费用支出</t>
  </si>
  <si>
    <t xml:space="preserve">  23303</t>
  </si>
  <si>
    <t xml:space="preserve">  地方政府一般债务发行费用支出</t>
  </si>
  <si>
    <t xml:space="preserve">   23303</t>
  </si>
  <si>
    <t xml:space="preserve">   地方政府一般债务发行费用支出</t>
  </si>
  <si>
    <t xml:space="preserve">  23304</t>
  </si>
  <si>
    <t xml:space="preserve">  地方政府专项债务发行费用支出</t>
  </si>
  <si>
    <t xml:space="preserve">   2330411</t>
  </si>
  <si>
    <t xml:space="preserve">   国有土地使用权出让金债务发行费用支出</t>
  </si>
  <si>
    <t>开阳县民族宗教事务局</t>
  </si>
  <si>
    <t xml:space="preserve">  20123</t>
  </si>
  <si>
    <t xml:space="preserve">  民族事务</t>
  </si>
  <si>
    <t xml:space="preserve">   2012301</t>
  </si>
  <si>
    <t xml:space="preserve">   2012304</t>
  </si>
  <si>
    <t xml:space="preserve">   民族工作专项</t>
  </si>
  <si>
    <t xml:space="preserve">   2013404</t>
  </si>
  <si>
    <t xml:space="preserve">   宗教事务</t>
  </si>
  <si>
    <t xml:space="preserve">  21305</t>
  </si>
  <si>
    <t xml:space="preserve">  巩固脱贫攻坚成果衔接乡村振兴</t>
  </si>
  <si>
    <t xml:space="preserve">   2130599</t>
  </si>
  <si>
    <t xml:space="preserve">   其他巩固脱贫攻坚成果衔接乡村振兴支出</t>
  </si>
  <si>
    <t>开阳县统计局</t>
  </si>
  <si>
    <t xml:space="preserve">  20105</t>
  </si>
  <si>
    <t xml:space="preserve">  统计信息事务</t>
  </si>
  <si>
    <t xml:space="preserve">   2010501</t>
  </si>
  <si>
    <t xml:space="preserve">   2010505</t>
  </si>
  <si>
    <t xml:space="preserve">   专项统计业务</t>
  </si>
  <si>
    <t xml:space="preserve">   2010507</t>
  </si>
  <si>
    <t xml:space="preserve">   专项普查活动</t>
  </si>
  <si>
    <t xml:space="preserve">   2010508</t>
  </si>
  <si>
    <t xml:space="preserve">   统计抽样调查</t>
  </si>
  <si>
    <t>开阳县退役军人事务局</t>
  </si>
  <si>
    <t xml:space="preserve">  20808</t>
  </si>
  <si>
    <t xml:space="preserve">  抚恤</t>
  </si>
  <si>
    <t xml:space="preserve">   2080803</t>
  </si>
  <si>
    <t xml:space="preserve">   在乡复员、退伍军人生活补助</t>
  </si>
  <si>
    <t xml:space="preserve">   2080805</t>
  </si>
  <si>
    <t xml:space="preserve">   义务兵优待</t>
  </si>
  <si>
    <t xml:space="preserve">   2080808</t>
  </si>
  <si>
    <t xml:space="preserve">   烈士纪念设施管理维护</t>
  </si>
  <si>
    <t xml:space="preserve">   2080899</t>
  </si>
  <si>
    <t xml:space="preserve">   其他优抚支出</t>
  </si>
  <si>
    <t xml:space="preserve">  20809</t>
  </si>
  <si>
    <t xml:space="preserve">  退役安置</t>
  </si>
  <si>
    <t xml:space="preserve">   2080901</t>
  </si>
  <si>
    <t xml:space="preserve">   退役士兵安置</t>
  </si>
  <si>
    <t xml:space="preserve">   2080902</t>
  </si>
  <si>
    <t xml:space="preserve">   军队移交政府的离退休人员安置</t>
  </si>
  <si>
    <t xml:space="preserve">   2080905</t>
  </si>
  <si>
    <t xml:space="preserve">   军队转业干部安置</t>
  </si>
  <si>
    <t xml:space="preserve">   2080999</t>
  </si>
  <si>
    <t xml:space="preserve">   其他退役安置支出</t>
  </si>
  <si>
    <t xml:space="preserve">  20828</t>
  </si>
  <si>
    <t xml:space="preserve">  退役军人管理事务</t>
  </si>
  <si>
    <t xml:space="preserve">   2082801</t>
  </si>
  <si>
    <t xml:space="preserve">   2082899</t>
  </si>
  <si>
    <t xml:space="preserve">   其他退役军人事务管理支出</t>
  </si>
  <si>
    <t xml:space="preserve">  21014</t>
  </si>
  <si>
    <t xml:space="preserve">  优抚对象医疗</t>
  </si>
  <si>
    <t xml:space="preserve">   2101499</t>
  </si>
  <si>
    <t xml:space="preserve">   其他优抚对象医疗支出</t>
  </si>
  <si>
    <t>开阳县交通运输局</t>
  </si>
  <si>
    <t xml:space="preserve">   2120804</t>
  </si>
  <si>
    <t xml:space="preserve">   农村基础设施建设支出</t>
  </si>
  <si>
    <t xml:space="preserve"> 214</t>
  </si>
  <si>
    <t xml:space="preserve"> 交通运输支出</t>
  </si>
  <si>
    <t xml:space="preserve">  21401</t>
  </si>
  <si>
    <t xml:space="preserve">  公路水路运输</t>
  </si>
  <si>
    <t xml:space="preserve">   2140101</t>
  </si>
  <si>
    <t xml:space="preserve">   2140102</t>
  </si>
  <si>
    <t xml:space="preserve">   2140106</t>
  </si>
  <si>
    <t xml:space="preserve">   公路养护</t>
  </si>
  <si>
    <t xml:space="preserve"> 231</t>
  </si>
  <si>
    <t xml:space="preserve"> 债务还本支出</t>
  </si>
  <si>
    <t xml:space="preserve">  23103</t>
  </si>
  <si>
    <t xml:space="preserve">  地方政府一般债务还本支出</t>
  </si>
  <si>
    <t xml:space="preserve">   2310303</t>
  </si>
  <si>
    <t xml:space="preserve">   地方政府向国际组织借款还本支出</t>
  </si>
  <si>
    <t xml:space="preserve">   2320303</t>
  </si>
  <si>
    <t xml:space="preserve">   地方政府向国际组织借款付息支出</t>
  </si>
  <si>
    <t>贵州省开阳县地方海事处</t>
  </si>
  <si>
    <t xml:space="preserve">   2140131</t>
  </si>
  <si>
    <t xml:space="preserve">   海事管理</t>
  </si>
  <si>
    <t>开阳县自然资源局</t>
  </si>
  <si>
    <t xml:space="preserve">  21106</t>
  </si>
  <si>
    <t xml:space="preserve">  退耕还林还草</t>
  </si>
  <si>
    <t xml:space="preserve">   2110602</t>
  </si>
  <si>
    <t xml:space="preserve">   退耕现金</t>
  </si>
  <si>
    <t xml:space="preserve">   2120814</t>
  </si>
  <si>
    <t xml:space="preserve">   农业生产发展支出</t>
  </si>
  <si>
    <t xml:space="preserve">   2120816</t>
  </si>
  <si>
    <t xml:space="preserve">   农业农村生态环境支出</t>
  </si>
  <si>
    <t xml:space="preserve">  21302</t>
  </si>
  <si>
    <t xml:space="preserve">  林业和草原</t>
  </si>
  <si>
    <t xml:space="preserve">   2130205</t>
  </si>
  <si>
    <t xml:space="preserve">   森林资源培育</t>
  </si>
  <si>
    <t xml:space="preserve">   2130207</t>
  </si>
  <si>
    <t xml:space="preserve">   森林资源管理</t>
  </si>
  <si>
    <t xml:space="preserve">   2130299</t>
  </si>
  <si>
    <t xml:space="preserve">   其他林业和草原支出</t>
  </si>
  <si>
    <t xml:space="preserve"> 220</t>
  </si>
  <si>
    <t xml:space="preserve"> 自然资源海洋气象等支出</t>
  </si>
  <si>
    <t xml:space="preserve">  22001</t>
  </si>
  <si>
    <t xml:space="preserve">  自然资源事务</t>
  </si>
  <si>
    <t xml:space="preserve">   2200101</t>
  </si>
  <si>
    <t xml:space="preserve">   2200106</t>
  </si>
  <si>
    <t xml:space="preserve">   自然资源利用与保护</t>
  </si>
  <si>
    <t xml:space="preserve">   2200114</t>
  </si>
  <si>
    <t xml:space="preserve">   地质勘查与矿产资源管理</t>
  </si>
  <si>
    <t xml:space="preserve">   2200199</t>
  </si>
  <si>
    <t xml:space="preserve">   其他自然资源事务支出</t>
  </si>
  <si>
    <t>开阳县双永国有林场</t>
  </si>
  <si>
    <t xml:space="preserve">   2130204</t>
  </si>
  <si>
    <t xml:space="preserve">   事业机构</t>
  </si>
  <si>
    <t>开阳县杠寨国有林场</t>
  </si>
  <si>
    <t>开阳县住房和城乡建设局</t>
  </si>
  <si>
    <t xml:space="preserve">   2081199</t>
  </si>
  <si>
    <t xml:space="preserve">   其他残疾人事业支出</t>
  </si>
  <si>
    <t xml:space="preserve">  21201</t>
  </si>
  <si>
    <t xml:space="preserve">  城乡社区管理事务</t>
  </si>
  <si>
    <t xml:space="preserve">   2120101</t>
  </si>
  <si>
    <t xml:space="preserve">   2120199</t>
  </si>
  <si>
    <t xml:space="preserve">   其他城乡社区管理事务支出</t>
  </si>
  <si>
    <t xml:space="preserve">  22101</t>
  </si>
  <si>
    <t xml:space="preserve">  保障性安居工程支出</t>
  </si>
  <si>
    <t xml:space="preserve">   2210103</t>
  </si>
  <si>
    <t xml:space="preserve">   棚户区改造</t>
  </si>
  <si>
    <t xml:space="preserve">   2210106</t>
  </si>
  <si>
    <t xml:space="preserve">   公共租赁住房</t>
  </si>
  <si>
    <t xml:space="preserve">   2210199</t>
  </si>
  <si>
    <t xml:space="preserve">   其他保障性安居工程支出</t>
  </si>
  <si>
    <t>开阳县应急管理局</t>
  </si>
  <si>
    <t xml:space="preserve"> 224</t>
  </si>
  <si>
    <t xml:space="preserve"> 灾害防治及应急管理支出</t>
  </si>
  <si>
    <t xml:space="preserve">  22401</t>
  </si>
  <si>
    <t xml:space="preserve">  应急管理事务</t>
  </si>
  <si>
    <t xml:space="preserve">   2240101</t>
  </si>
  <si>
    <t xml:space="preserve">   2240106</t>
  </si>
  <si>
    <t xml:space="preserve">   安全监管</t>
  </si>
  <si>
    <t xml:space="preserve">   2240108</t>
  </si>
  <si>
    <t xml:space="preserve">   应急救援</t>
  </si>
  <si>
    <t xml:space="preserve">   2240109</t>
  </si>
  <si>
    <t xml:space="preserve">   应急管理</t>
  </si>
  <si>
    <t xml:space="preserve">   2240199</t>
  </si>
  <si>
    <t xml:space="preserve">   其他应急管理支出</t>
  </si>
  <si>
    <t>开阳县综合行政执法局</t>
  </si>
  <si>
    <t xml:space="preserve">   2120104</t>
  </si>
  <si>
    <t xml:space="preserve">   城管执法</t>
  </si>
  <si>
    <t xml:space="preserve">  21203</t>
  </si>
  <si>
    <t xml:space="preserve">  城乡社区公共设施</t>
  </si>
  <si>
    <t xml:space="preserve">   2120399</t>
  </si>
  <si>
    <t xml:space="preserve">   其他城乡社区公共设施支出</t>
  </si>
  <si>
    <t xml:space="preserve">  21205</t>
  </si>
  <si>
    <t xml:space="preserve">  城乡社区环境卫生</t>
  </si>
  <si>
    <t xml:space="preserve">   2120501</t>
  </si>
  <si>
    <t xml:space="preserve">   城乡社区环境卫生</t>
  </si>
  <si>
    <t xml:space="preserve"> 230</t>
  </si>
  <si>
    <t xml:space="preserve"> 转移性支出</t>
  </si>
  <si>
    <t xml:space="preserve">  23002</t>
  </si>
  <si>
    <t xml:space="preserve">  一般性转移支付</t>
  </si>
  <si>
    <t xml:space="preserve">   2300251</t>
  </si>
  <si>
    <t xml:space="preserve">   城乡社区共同财政事权转移支付支出</t>
  </si>
  <si>
    <t>开阳县科学技术协会</t>
  </si>
  <si>
    <t xml:space="preserve"> 206</t>
  </si>
  <si>
    <t xml:space="preserve"> 科学技术支出</t>
  </si>
  <si>
    <t xml:space="preserve">  20607</t>
  </si>
  <si>
    <t xml:space="preserve">  科学技术普及</t>
  </si>
  <si>
    <t xml:space="preserve">   2060701</t>
  </si>
  <si>
    <t xml:space="preserve">   机构运行</t>
  </si>
  <si>
    <t>开阳县文化和旅游局</t>
  </si>
  <si>
    <t xml:space="preserve"> 207</t>
  </si>
  <si>
    <t xml:space="preserve"> 文化旅游体育与传媒支出</t>
  </si>
  <si>
    <t xml:space="preserve">  20701</t>
  </si>
  <si>
    <t xml:space="preserve">  文化和旅游</t>
  </si>
  <si>
    <t xml:space="preserve">   2070101</t>
  </si>
  <si>
    <t xml:space="preserve">   2070109</t>
  </si>
  <si>
    <t xml:space="preserve">   群众文化</t>
  </si>
  <si>
    <t xml:space="preserve">   2070111</t>
  </si>
  <si>
    <t xml:space="preserve">   文化创作与保护</t>
  </si>
  <si>
    <t xml:space="preserve">   2070113</t>
  </si>
  <si>
    <t xml:space="preserve">   旅游宣传</t>
  </si>
  <si>
    <t xml:space="preserve">   2070199</t>
  </si>
  <si>
    <t xml:space="preserve">   其他文化和旅游支出</t>
  </si>
  <si>
    <t xml:space="preserve">  20702</t>
  </si>
  <si>
    <t xml:space="preserve">  文物</t>
  </si>
  <si>
    <t xml:space="preserve">   2070204</t>
  </si>
  <si>
    <t xml:space="preserve">   文物保护</t>
  </si>
  <si>
    <t xml:space="preserve">  21004</t>
  </si>
  <si>
    <t xml:space="preserve">  公共卫生</t>
  </si>
  <si>
    <t xml:space="preserve">   2100410</t>
  </si>
  <si>
    <t xml:space="preserve">   突发公共卫生事件应急处理</t>
  </si>
  <si>
    <t>开阳县文化馆</t>
  </si>
  <si>
    <t>开阳县图书馆</t>
  </si>
  <si>
    <t xml:space="preserve">   2070104</t>
  </si>
  <si>
    <t xml:space="preserve">   图书馆</t>
  </si>
  <si>
    <t xml:space="preserve">   2101199</t>
  </si>
  <si>
    <t xml:space="preserve">   其他行政事业单位医疗支出</t>
  </si>
  <si>
    <t>开阳县融媒体中心</t>
  </si>
  <si>
    <t xml:space="preserve">   2013350</t>
  </si>
  <si>
    <t xml:space="preserve">   2013399</t>
  </si>
  <si>
    <t xml:space="preserve">   其他宣传事务支出</t>
  </si>
  <si>
    <t>开阳县人力资源和社会保障局</t>
  </si>
  <si>
    <t xml:space="preserve">  20801</t>
  </si>
  <si>
    <t xml:space="preserve">  人力资源和社会保障管理事务</t>
  </si>
  <si>
    <t xml:space="preserve">   2080101</t>
  </si>
  <si>
    <t xml:space="preserve">   2080105</t>
  </si>
  <si>
    <t xml:space="preserve">   劳动保障监察</t>
  </si>
  <si>
    <t xml:space="preserve">   2080112</t>
  </si>
  <si>
    <t xml:space="preserve">   劳动人事争议调解仲裁</t>
  </si>
  <si>
    <t xml:space="preserve">   2080199</t>
  </si>
  <si>
    <t xml:space="preserve">   其他人力资源和社会保障管理事务支出</t>
  </si>
  <si>
    <t xml:space="preserve">   2080507</t>
  </si>
  <si>
    <t xml:space="preserve">   对机关事业单位基本养老保险基金的补助</t>
  </si>
  <si>
    <t xml:space="preserve">   2080599</t>
  </si>
  <si>
    <t xml:space="preserve">   其他行政事业单位养老支出</t>
  </si>
  <si>
    <t xml:space="preserve">  20807</t>
  </si>
  <si>
    <t xml:space="preserve">  就业补助</t>
  </si>
  <si>
    <t xml:space="preserve">   2080705</t>
  </si>
  <si>
    <t xml:space="preserve">   公益性岗位补贴</t>
  </si>
  <si>
    <t xml:space="preserve">   2080799</t>
  </si>
  <si>
    <t xml:space="preserve">   其他就业补助支出</t>
  </si>
  <si>
    <t xml:space="preserve">  20826</t>
  </si>
  <si>
    <t xml:space="preserve">  财政对基本养老保险基金的补助</t>
  </si>
  <si>
    <t xml:space="preserve">   2082602</t>
  </si>
  <si>
    <t xml:space="preserve">   财政对城乡居民基本养老保险基金的补助</t>
  </si>
  <si>
    <t xml:space="preserve">   2130804</t>
  </si>
  <si>
    <t xml:space="preserve">   创业担保贷款贴息</t>
  </si>
  <si>
    <t>开阳县民政局</t>
  </si>
  <si>
    <t xml:space="preserve">  20802</t>
  </si>
  <si>
    <t xml:space="preserve">  民政管理事务</t>
  </si>
  <si>
    <t xml:space="preserve">   2080201</t>
  </si>
  <si>
    <t xml:space="preserve">   2080208</t>
  </si>
  <si>
    <t xml:space="preserve">   基层政权建设和社区治理</t>
  </si>
  <si>
    <t xml:space="preserve">   2080299</t>
  </si>
  <si>
    <t xml:space="preserve">   其他民政管理事务支出</t>
  </si>
  <si>
    <t xml:space="preserve">  20810</t>
  </si>
  <si>
    <t xml:space="preserve">  社会福利</t>
  </si>
  <si>
    <t xml:space="preserve">   2081001</t>
  </si>
  <si>
    <t xml:space="preserve">   儿童福利</t>
  </si>
  <si>
    <t xml:space="preserve">   2081002</t>
  </si>
  <si>
    <t xml:space="preserve">   老年福利</t>
  </si>
  <si>
    <t xml:space="preserve">   2081099</t>
  </si>
  <si>
    <t xml:space="preserve">   其他社会福利支出</t>
  </si>
  <si>
    <t xml:space="preserve">   2081107</t>
  </si>
  <si>
    <t xml:space="preserve">   残疾人生活和护理补贴</t>
  </si>
  <si>
    <t xml:space="preserve">  20819</t>
  </si>
  <si>
    <t xml:space="preserve">  最低生活保障</t>
  </si>
  <si>
    <t xml:space="preserve">   2081901</t>
  </si>
  <si>
    <t xml:space="preserve">   城市最低生活保障金支出</t>
  </si>
  <si>
    <t xml:space="preserve">  20820</t>
  </si>
  <si>
    <t xml:space="preserve">  临时救助</t>
  </si>
  <si>
    <t xml:space="preserve">   2082001</t>
  </si>
  <si>
    <t xml:space="preserve">   临时救助支出</t>
  </si>
  <si>
    <t xml:space="preserve">   2082002</t>
  </si>
  <si>
    <t xml:space="preserve">   流浪乞讨人员救助支出</t>
  </si>
  <si>
    <t xml:space="preserve">  20821</t>
  </si>
  <si>
    <t xml:space="preserve">  特困人员救助供养</t>
  </si>
  <si>
    <t xml:space="preserve">   2082102</t>
  </si>
  <si>
    <t xml:space="preserve">   农村特困人员救助供养支出</t>
  </si>
  <si>
    <t xml:space="preserve">  20825</t>
  </si>
  <si>
    <t xml:space="preserve">  其他生活救助</t>
  </si>
  <si>
    <t xml:space="preserve">   2082502</t>
  </si>
  <si>
    <t xml:space="preserve">   其他农村生活救助</t>
  </si>
  <si>
    <t xml:space="preserve">  21013</t>
  </si>
  <si>
    <t xml:space="preserve">  医疗救助</t>
  </si>
  <si>
    <t xml:space="preserve">   2101301</t>
  </si>
  <si>
    <t xml:space="preserve">   城乡医疗救助</t>
  </si>
  <si>
    <t xml:space="preserve"> 229</t>
  </si>
  <si>
    <t xml:space="preserve"> 其他支出</t>
  </si>
  <si>
    <t xml:space="preserve">  22960</t>
  </si>
  <si>
    <t xml:space="preserve">  彩票公益金安排的支出</t>
  </si>
  <si>
    <t xml:space="preserve">   2296002</t>
  </si>
  <si>
    <t xml:space="preserve">   用于社会福利的彩票公益金支出</t>
  </si>
  <si>
    <t>开阳县残疾人联合会</t>
  </si>
  <si>
    <t xml:space="preserve">   2081101</t>
  </si>
  <si>
    <t xml:space="preserve">   2081104</t>
  </si>
  <si>
    <t xml:space="preserve">   残疾人康复</t>
  </si>
  <si>
    <t xml:space="preserve">   2081106</t>
  </si>
  <si>
    <t xml:space="preserve">   残疾人体育</t>
  </si>
  <si>
    <t xml:space="preserve">   2296006</t>
  </si>
  <si>
    <t xml:space="preserve">   用于残疾人事业的彩票公益金支出</t>
  </si>
  <si>
    <t>中共开阳县委督办督查局</t>
  </si>
  <si>
    <t>开阳县水务管理局</t>
  </si>
  <si>
    <t xml:space="preserve">  21303</t>
  </si>
  <si>
    <t xml:space="preserve">  水利</t>
  </si>
  <si>
    <t xml:space="preserve">   2130301</t>
  </si>
  <si>
    <t xml:space="preserve">   2130306</t>
  </si>
  <si>
    <t xml:space="preserve">   水利工程运行与维护</t>
  </si>
  <si>
    <t xml:space="preserve">   2130310</t>
  </si>
  <si>
    <t xml:space="preserve">   水土保持</t>
  </si>
  <si>
    <t xml:space="preserve">   2130314</t>
  </si>
  <si>
    <t xml:space="preserve">   防汛</t>
  </si>
  <si>
    <t xml:space="preserve">   2130399</t>
  </si>
  <si>
    <t xml:space="preserve">   其他水利支出</t>
  </si>
  <si>
    <t xml:space="preserve">   2130504</t>
  </si>
  <si>
    <t xml:space="preserve">   农村基础设施建设</t>
  </si>
  <si>
    <t>开阳县羊场片区水务服务中心</t>
  </si>
  <si>
    <t>开阳县翁井片区水务服务中心</t>
  </si>
  <si>
    <t>开阳县东风片区水务服务中心</t>
  </si>
  <si>
    <t>开阳县永温片区水务服务中心</t>
  </si>
  <si>
    <t>开阳县米坪片区水务服务中心</t>
  </si>
  <si>
    <t>贵阳市生态环境局开阳分局</t>
  </si>
  <si>
    <t xml:space="preserve">  21101</t>
  </si>
  <si>
    <t xml:space="preserve">  环境保护管理事务</t>
  </si>
  <si>
    <t xml:space="preserve">   2110101</t>
  </si>
  <si>
    <t xml:space="preserve">   2110199</t>
  </si>
  <si>
    <t xml:space="preserve">   其他环境保护管理事务支出</t>
  </si>
  <si>
    <t>开阳县工业和信息化局</t>
  </si>
  <si>
    <t xml:space="preserve">  20604</t>
  </si>
  <si>
    <t xml:space="preserve">  技术研究与开发</t>
  </si>
  <si>
    <t xml:space="preserve">   2060499</t>
  </si>
  <si>
    <t xml:space="preserve">   其他技术研究与开发支出</t>
  </si>
  <si>
    <t xml:space="preserve"> 215</t>
  </si>
  <si>
    <t xml:space="preserve"> 资源勘探工业信息等支出</t>
  </si>
  <si>
    <t xml:space="preserve">  21505</t>
  </si>
  <si>
    <t xml:space="preserve">  工业和信息产业监管</t>
  </si>
  <si>
    <t xml:space="preserve">   2150501</t>
  </si>
  <si>
    <t xml:space="preserve">   2150502</t>
  </si>
  <si>
    <t xml:space="preserve">   2150517</t>
  </si>
  <si>
    <t xml:space="preserve">   产业发展</t>
  </si>
  <si>
    <t xml:space="preserve">  22404</t>
  </si>
  <si>
    <t xml:space="preserve">  矿山安全</t>
  </si>
  <si>
    <t xml:space="preserve">   2240402</t>
  </si>
  <si>
    <t>开阳县农业农村局</t>
  </si>
  <si>
    <t xml:space="preserve">  20830</t>
  </si>
  <si>
    <t xml:space="preserve">  财政代缴社会保险费支出</t>
  </si>
  <si>
    <t xml:space="preserve">   2083099</t>
  </si>
  <si>
    <t xml:space="preserve">   财政代缴其他社会保险费支出</t>
  </si>
  <si>
    <t xml:space="preserve">   2101103</t>
  </si>
  <si>
    <t xml:space="preserve">   公务员医疗补助</t>
  </si>
  <si>
    <t xml:space="preserve">  21301</t>
  </si>
  <si>
    <t xml:space="preserve">  农业农村</t>
  </si>
  <si>
    <t xml:space="preserve">   2130101</t>
  </si>
  <si>
    <t xml:space="preserve">   2130106</t>
  </si>
  <si>
    <t xml:space="preserve">   科技转化与推广服务</t>
  </si>
  <si>
    <t xml:space="preserve">   2130108</t>
  </si>
  <si>
    <t xml:space="preserve">   病虫害控制</t>
  </si>
  <si>
    <t xml:space="preserve">   2130109</t>
  </si>
  <si>
    <t xml:space="preserve">   农产品质量安全</t>
  </si>
  <si>
    <t xml:space="preserve">   2130110</t>
  </si>
  <si>
    <t xml:space="preserve">   执法监管</t>
  </si>
  <si>
    <t xml:space="preserve">   2130122</t>
  </si>
  <si>
    <t xml:space="preserve">   农业生产发展</t>
  </si>
  <si>
    <t xml:space="preserve">   2130124</t>
  </si>
  <si>
    <t xml:space="preserve">   农村合作经济</t>
  </si>
  <si>
    <t xml:space="preserve">   2130126</t>
  </si>
  <si>
    <t xml:space="preserve">   农村社会事业</t>
  </si>
  <si>
    <t xml:space="preserve">   2130153</t>
  </si>
  <si>
    <t xml:space="preserve">   农田建设</t>
  </si>
  <si>
    <t xml:space="preserve">   2130199</t>
  </si>
  <si>
    <t xml:space="preserve">   其他农业农村支出</t>
  </si>
  <si>
    <t xml:space="preserve">   2130501</t>
  </si>
  <si>
    <t xml:space="preserve">   2130803</t>
  </si>
  <si>
    <t xml:space="preserve">   农业保险保费补贴</t>
  </si>
  <si>
    <t xml:space="preserve">  21399</t>
  </si>
  <si>
    <t xml:space="preserve">  其他农林水支出</t>
  </si>
  <si>
    <t xml:space="preserve">   2139999</t>
  </si>
  <si>
    <t xml:space="preserve">   其他农林水支出</t>
  </si>
  <si>
    <t xml:space="preserve">  21602</t>
  </si>
  <si>
    <t xml:space="preserve">  商业流通事务</t>
  </si>
  <si>
    <t xml:space="preserve">   2160299</t>
  </si>
  <si>
    <t xml:space="preserve">   其他商业流通事务支出</t>
  </si>
  <si>
    <t xml:space="preserve">  22201</t>
  </si>
  <si>
    <t xml:space="preserve">  粮油物资事务</t>
  </si>
  <si>
    <t xml:space="preserve">   2220199</t>
  </si>
  <si>
    <t xml:space="preserve">   其他粮油物资事务支出</t>
  </si>
  <si>
    <t>开阳县市场监督管理局</t>
  </si>
  <si>
    <t xml:space="preserve">  20114</t>
  </si>
  <si>
    <t xml:space="preserve">  知识产权事务</t>
  </si>
  <si>
    <t xml:space="preserve">   2011409</t>
  </si>
  <si>
    <t xml:space="preserve">   知识产权宏观管理</t>
  </si>
  <si>
    <t xml:space="preserve">  20138</t>
  </si>
  <si>
    <t xml:space="preserve">  市场监督管理事务</t>
  </si>
  <si>
    <t xml:space="preserve">   2013801</t>
  </si>
  <si>
    <t xml:space="preserve">   2013804</t>
  </si>
  <si>
    <t xml:space="preserve">   市场主体管理</t>
  </si>
  <si>
    <t xml:space="preserve">   2013805</t>
  </si>
  <si>
    <t xml:space="preserve">   市场秩序执法</t>
  </si>
  <si>
    <t xml:space="preserve">   2013808</t>
  </si>
  <si>
    <t xml:space="preserve">   2013812</t>
  </si>
  <si>
    <t xml:space="preserve">   药品事务</t>
  </si>
  <si>
    <t xml:space="preserve">   2013813</t>
  </si>
  <si>
    <t xml:space="preserve">   医疗器械事务</t>
  </si>
  <si>
    <t xml:space="preserve">   2013814</t>
  </si>
  <si>
    <t xml:space="preserve">   化妆品事务</t>
  </si>
  <si>
    <t xml:space="preserve">   2013815</t>
  </si>
  <si>
    <t xml:space="preserve">   质量安全监管</t>
  </si>
  <si>
    <t xml:space="preserve">   2013816</t>
  </si>
  <si>
    <t xml:space="preserve">   食品安全监管</t>
  </si>
  <si>
    <t>开阳县医疗保障局</t>
  </si>
  <si>
    <t xml:space="preserve">  21012</t>
  </si>
  <si>
    <t xml:space="preserve">  财政对基本医疗保险基金的补助</t>
  </si>
  <si>
    <t xml:space="preserve">   2101202</t>
  </si>
  <si>
    <t xml:space="preserve">   财政对城乡居民基本医疗保险基金的补助</t>
  </si>
  <si>
    <t xml:space="preserve">  21015</t>
  </si>
  <si>
    <t xml:space="preserve">  医疗保障管理事务</t>
  </si>
  <si>
    <t xml:space="preserve">   2101501</t>
  </si>
  <si>
    <t xml:space="preserve">   2101504</t>
  </si>
  <si>
    <t xml:space="preserve">   2101599</t>
  </si>
  <si>
    <t xml:space="preserve">   其他医疗保障管理事务支出</t>
  </si>
  <si>
    <t>开阳县商务和投资促进局</t>
  </si>
  <si>
    <t xml:space="preserve">  20113</t>
  </si>
  <si>
    <t xml:space="preserve">  商贸事务</t>
  </si>
  <si>
    <t xml:space="preserve">   2011301</t>
  </si>
  <si>
    <t xml:space="preserve">   2011308</t>
  </si>
  <si>
    <t xml:space="preserve">   招商引资</t>
  </si>
  <si>
    <t xml:space="preserve">   2011399</t>
  </si>
  <si>
    <t xml:space="preserve">   其他商贸事务支出</t>
  </si>
  <si>
    <t>开阳县硒产业发展中心</t>
  </si>
  <si>
    <t xml:space="preserve">   2130104</t>
  </si>
  <si>
    <t>开阳县群众来访服务中心</t>
  </si>
  <si>
    <t>开阳县园区建设服务中心</t>
  </si>
  <si>
    <t xml:space="preserve">   2120899</t>
  </si>
  <si>
    <t xml:space="preserve">   其他国有土地使用权出让收入安排的支出</t>
  </si>
  <si>
    <t>开阳县土地储备中心</t>
  </si>
  <si>
    <t xml:space="preserve">   2120801</t>
  </si>
  <si>
    <t xml:space="preserve">   征地和拆迁补偿支出</t>
  </si>
  <si>
    <t xml:space="preserve">   2120806</t>
  </si>
  <si>
    <t xml:space="preserve">   土地出让业务支出</t>
  </si>
  <si>
    <t xml:space="preserve">   2200150</t>
  </si>
  <si>
    <t>开阳县棚户区城中村改造办公室</t>
  </si>
  <si>
    <t xml:space="preserve">   2210108</t>
  </si>
  <si>
    <t xml:space="preserve">   老旧小区改造</t>
  </si>
  <si>
    <t>开阳县供销合作社联合社</t>
  </si>
  <si>
    <t xml:space="preserve">   2160201</t>
  </si>
  <si>
    <t>开阳县总工会</t>
  </si>
  <si>
    <t>开阳县气象局</t>
  </si>
  <si>
    <t xml:space="preserve">  22005</t>
  </si>
  <si>
    <t xml:space="preserve">  气象事务</t>
  </si>
  <si>
    <t xml:space="preserve">   2200501</t>
  </si>
  <si>
    <t xml:space="preserve">   2200504</t>
  </si>
  <si>
    <t xml:space="preserve">   气象事业机构</t>
  </si>
  <si>
    <t xml:space="preserve">   2200599</t>
  </si>
  <si>
    <t xml:space="preserve">   其他气象事务支出</t>
  </si>
  <si>
    <t>开阳县教育局</t>
  </si>
  <si>
    <t xml:space="preserve">  20501</t>
  </si>
  <si>
    <t xml:space="preserve">  教育管理事务</t>
  </si>
  <si>
    <t xml:space="preserve">   2050101</t>
  </si>
  <si>
    <t xml:space="preserve">   2050199</t>
  </si>
  <si>
    <t xml:space="preserve">   其他教育管理事务支出</t>
  </si>
  <si>
    <t xml:space="preserve">  20502</t>
  </si>
  <si>
    <t xml:space="preserve">  普通教育</t>
  </si>
  <si>
    <t xml:space="preserve">   2050201</t>
  </si>
  <si>
    <t xml:space="preserve">   学前教育</t>
  </si>
  <si>
    <t xml:space="preserve">   2050202</t>
  </si>
  <si>
    <t xml:space="preserve">   小学教育</t>
  </si>
  <si>
    <t xml:space="preserve">   2050203</t>
  </si>
  <si>
    <t xml:space="preserve">   初中教育</t>
  </si>
  <si>
    <t xml:space="preserve">   2050204</t>
  </si>
  <si>
    <t xml:space="preserve">   高中教育</t>
  </si>
  <si>
    <t xml:space="preserve">   2050299</t>
  </si>
  <si>
    <t xml:space="preserve">   其他普通教育支出</t>
  </si>
  <si>
    <t xml:space="preserve">  20503</t>
  </si>
  <si>
    <t xml:space="preserve">  职业教育</t>
  </si>
  <si>
    <t xml:space="preserve">   2050302</t>
  </si>
  <si>
    <t xml:space="preserve">   中等职业教育</t>
  </si>
  <si>
    <t xml:space="preserve">  20509</t>
  </si>
  <si>
    <t xml:space="preserve">  教育费附加安排的支出</t>
  </si>
  <si>
    <t xml:space="preserve">   2050999</t>
  </si>
  <si>
    <t xml:space="preserve">   其他教育费附加安排的支出</t>
  </si>
  <si>
    <t xml:space="preserve">  21007</t>
  </si>
  <si>
    <t xml:space="preserve">  计划生育事务</t>
  </si>
  <si>
    <t xml:space="preserve">   2100799</t>
  </si>
  <si>
    <t xml:space="preserve">   其他计划生育事务支出</t>
  </si>
  <si>
    <t>开阳县教育科学研究培训中心</t>
  </si>
  <si>
    <t xml:space="preserve">   2050801</t>
  </si>
  <si>
    <t xml:space="preserve">   教师进修</t>
  </si>
  <si>
    <t>开阳县青少年学生校外活动中心</t>
  </si>
  <si>
    <t>开阳县特殊教育学校</t>
  </si>
  <si>
    <t xml:space="preserve">  20507</t>
  </si>
  <si>
    <t xml:space="preserve">  特殊教育</t>
  </si>
  <si>
    <t xml:space="preserve">   2050701</t>
  </si>
  <si>
    <t xml:space="preserve">   特殊学校教育</t>
  </si>
  <si>
    <t>开阳县职业技术学校</t>
  </si>
  <si>
    <t>开阳县第一中学</t>
  </si>
  <si>
    <t>开阳县第二中学</t>
  </si>
  <si>
    <t>开阳县第三中学</t>
  </si>
  <si>
    <t>开阳县第四中学</t>
  </si>
  <si>
    <t>开阳县第五中学</t>
  </si>
  <si>
    <t>开阳县第六中学</t>
  </si>
  <si>
    <t>开阳县第一小学</t>
  </si>
  <si>
    <t>开阳县第二小学</t>
  </si>
  <si>
    <t>开阳县第三小学</t>
  </si>
  <si>
    <t>开阳县第四小学</t>
  </si>
  <si>
    <t>开阳县第五小学</t>
  </si>
  <si>
    <t>开阳县第六小学</t>
  </si>
  <si>
    <t>开阳县第七小学</t>
  </si>
  <si>
    <t>开阳县第八小学</t>
  </si>
  <si>
    <t>开阳县第一幼儿园</t>
  </si>
  <si>
    <t>开阳县第二幼儿园</t>
  </si>
  <si>
    <t>开阳县第三幼儿园</t>
  </si>
  <si>
    <t>开阳县实验幼儿园</t>
  </si>
  <si>
    <t>开阳县第五幼儿园</t>
  </si>
  <si>
    <t>开阳县第六幼儿园</t>
  </si>
  <si>
    <t>开阳县第七幼儿园</t>
  </si>
  <si>
    <t>开阳县紫兴街道顶方小学</t>
  </si>
  <si>
    <t>开阳县紫兴街道鱼上小学</t>
  </si>
  <si>
    <t>开阳县紫兴街道南兴幼儿园</t>
  </si>
  <si>
    <t>开阳县紫兴街道东湖小学</t>
  </si>
  <si>
    <t>开阳县紫兴街道东湖幼儿园</t>
  </si>
  <si>
    <t>开阳县云开街道毛稗田幼儿园</t>
  </si>
  <si>
    <t>开阳县云开街道顶兆小学</t>
  </si>
  <si>
    <t>开阳县云开街道石头民族小学</t>
  </si>
  <si>
    <t>开阳县双流镇中心学校</t>
  </si>
  <si>
    <t>开阳县双流镇三合小学</t>
  </si>
  <si>
    <t>开阳县硒城街道高云小学</t>
  </si>
  <si>
    <t>开阳县双流镇同心小学</t>
  </si>
  <si>
    <t>开阳县双流镇幼儿园</t>
  </si>
  <si>
    <t>开阳县金中镇中心小学</t>
  </si>
  <si>
    <t>开阳县金中镇幼儿园</t>
  </si>
  <si>
    <t>开阳县冯三镇中学</t>
  </si>
  <si>
    <t>开阳县冯三镇中心小学</t>
  </si>
  <si>
    <t>开阳县冯三镇毛力小学</t>
  </si>
  <si>
    <t>开阳县冯三镇幼儿园</t>
  </si>
  <si>
    <t>开阳县楠木渡镇中心学校</t>
  </si>
  <si>
    <t>开阳县楠木渡镇幼儿园</t>
  </si>
  <si>
    <t>开阳县楠木渡镇新凤小学</t>
  </si>
  <si>
    <t>开阳县楠木渡镇黄木小学</t>
  </si>
  <si>
    <t>开阳县楠木渡镇谷阳小学</t>
  </si>
  <si>
    <t>开阳县楠木渡镇两路小学</t>
  </si>
  <si>
    <t>开阳县楠木渡镇第二幼儿园</t>
  </si>
  <si>
    <t>开阳县龙岗镇中学</t>
  </si>
  <si>
    <t>开阳县龙岗镇水口小学</t>
  </si>
  <si>
    <t>开阳县龙岗镇大荆小学</t>
  </si>
  <si>
    <t>开阳县龙岗镇坝子民族小学</t>
  </si>
  <si>
    <t>开阳县龙岗镇大石板小学</t>
  </si>
  <si>
    <t>开阳县龙岗镇幼儿园</t>
  </si>
  <si>
    <t>开阳县龙岗镇中心小学</t>
  </si>
  <si>
    <t>开阳县龙岗镇第二幼儿园</t>
  </si>
  <si>
    <t>开阳县南龙乡中心学校</t>
  </si>
  <si>
    <t>开阳县南龙乡中桥小学</t>
  </si>
  <si>
    <t>开阳县南龙乡幼儿园</t>
  </si>
  <si>
    <t>开阳县永温镇中学</t>
  </si>
  <si>
    <t>开阳县永温镇中心小学</t>
  </si>
  <si>
    <t>开阳县永温镇幼儿园</t>
  </si>
  <si>
    <t>开阳县花梨镇中学</t>
  </si>
  <si>
    <t>开阳县花梨镇中心小学</t>
  </si>
  <si>
    <t>开阳县花梨镇幼儿园</t>
  </si>
  <si>
    <t>开阳县花梨镇翁昭小学</t>
  </si>
  <si>
    <t>开阳县米坪乡中心学校</t>
  </si>
  <si>
    <t>开阳县米坪乡幼儿园</t>
  </si>
  <si>
    <t>开阳县宅吉乡中心学校</t>
  </si>
  <si>
    <t>开阳县宅吉乡保星小学</t>
  </si>
  <si>
    <t>开阳县宅吉乡幼儿园</t>
  </si>
  <si>
    <t>开阳县民族学校</t>
  </si>
  <si>
    <t>开阳县禾丰布依族苗族乡山闹小学</t>
  </si>
  <si>
    <t>开阳县禾丰布依族苗族乡幼儿园</t>
  </si>
  <si>
    <t>开阳县南江布依族苗族乡中心学校</t>
  </si>
  <si>
    <t>开阳县南江布依族苗族乡双塘小学</t>
  </si>
  <si>
    <t>开阳县南江布依族苗族乡新隆小学</t>
  </si>
  <si>
    <t>开阳县南江布依族苗族乡龙广小学</t>
  </si>
  <si>
    <t>开阳县南江布依族苗族乡幼儿园</t>
  </si>
  <si>
    <t>开阳县高寨苗族布依族乡中心学校</t>
  </si>
  <si>
    <t>开阳县高寨苗族布依族乡杠寨小学</t>
  </si>
  <si>
    <t>开阳县高寨苗族布依族乡久长小学</t>
  </si>
  <si>
    <t>开阳县高寨苗族布依族乡平寨民族小学</t>
  </si>
  <si>
    <t>开阳县高寨苗族布依族乡幼儿园</t>
  </si>
  <si>
    <t>开阳县毛云乡中心学校</t>
  </si>
  <si>
    <t>开阳县毛云乡幼儿园</t>
  </si>
  <si>
    <t>开阳县龙水乡中心小学</t>
  </si>
  <si>
    <t>开阳县龙水乡幼儿园</t>
  </si>
  <si>
    <t>开阳县卫生健康局</t>
  </si>
  <si>
    <t xml:space="preserve">  21001</t>
  </si>
  <si>
    <t xml:space="preserve">  卫生健康管理事务</t>
  </si>
  <si>
    <t xml:space="preserve">   2100101</t>
  </si>
  <si>
    <t xml:space="preserve">   2100199</t>
  </si>
  <si>
    <t xml:space="preserve">   其他卫生健康管理事务支出</t>
  </si>
  <si>
    <t xml:space="preserve">  21002</t>
  </si>
  <si>
    <t xml:space="preserve">  公立医院</t>
  </si>
  <si>
    <t xml:space="preserve">   2100299</t>
  </si>
  <si>
    <t xml:space="preserve">   其他公立医院支出</t>
  </si>
  <si>
    <t xml:space="preserve">   2100409</t>
  </si>
  <si>
    <t xml:space="preserve">   重大公共卫生服务</t>
  </si>
  <si>
    <t xml:space="preserve">   2100717</t>
  </si>
  <si>
    <t xml:space="preserve">   计划生育服务</t>
  </si>
  <si>
    <t xml:space="preserve">  21016</t>
  </si>
  <si>
    <t xml:space="preserve">  老龄卫生健康事务</t>
  </si>
  <si>
    <t xml:space="preserve">   2101601</t>
  </si>
  <si>
    <t xml:space="preserve">   老龄卫生健康事务</t>
  </si>
  <si>
    <t xml:space="preserve">  21099</t>
  </si>
  <si>
    <t xml:space="preserve">  其他卫生健康支出</t>
  </si>
  <si>
    <t xml:space="preserve">   2109999</t>
  </si>
  <si>
    <t xml:space="preserve">   其他卫生健康支出</t>
  </si>
  <si>
    <t>开阳县卫生健康综合行政执法大队</t>
  </si>
  <si>
    <t xml:space="preserve">   2100402</t>
  </si>
  <si>
    <t xml:space="preserve">   卫生监督机构</t>
  </si>
  <si>
    <t>开阳县疾病预防控制中心</t>
  </si>
  <si>
    <t xml:space="preserve">   2100401</t>
  </si>
  <si>
    <t xml:space="preserve">   疾病预防控制机构</t>
  </si>
  <si>
    <t xml:space="preserve">   2100408</t>
  </si>
  <si>
    <t xml:space="preserve">   基本公共卫生服务</t>
  </si>
  <si>
    <t>开阳县人民医院</t>
  </si>
  <si>
    <t xml:space="preserve">   2100201</t>
  </si>
  <si>
    <t xml:space="preserve">   综合医院</t>
  </si>
  <si>
    <t xml:space="preserve"> 234</t>
  </si>
  <si>
    <t xml:space="preserve"> 抗疫特别国债安排的支出</t>
  </si>
  <si>
    <t xml:space="preserve">  23402</t>
  </si>
  <si>
    <t xml:space="preserve">  抗疫相关支出</t>
  </si>
  <si>
    <t xml:space="preserve">   2340299</t>
  </si>
  <si>
    <t xml:space="preserve">   其他抗疫相关支出</t>
  </si>
  <si>
    <t>开阳县中西医结合医院</t>
  </si>
  <si>
    <t xml:space="preserve">   2100202</t>
  </si>
  <si>
    <t xml:space="preserve">   中医（民族）医院</t>
  </si>
  <si>
    <t xml:space="preserve">  21006</t>
  </si>
  <si>
    <t xml:space="preserve">  中医药</t>
  </si>
  <si>
    <t xml:space="preserve">   2100601</t>
  </si>
  <si>
    <t xml:space="preserve">   中医（民族医）药专项</t>
  </si>
  <si>
    <t>开阳县妇幼保健院</t>
  </si>
  <si>
    <t xml:space="preserve">   2100403</t>
  </si>
  <si>
    <t xml:space="preserve">   妇幼保健机构</t>
  </si>
  <si>
    <t>开阳县卫生职业技术学校</t>
  </si>
  <si>
    <t>开阳县红十字会</t>
  </si>
  <si>
    <t xml:space="preserve">  20816</t>
  </si>
  <si>
    <t xml:space="preserve">  红十字事业</t>
  </si>
  <si>
    <t xml:space="preserve">   2081601</t>
  </si>
  <si>
    <t xml:space="preserve">   2081699</t>
  </si>
  <si>
    <t xml:space="preserve">   其他红十字事业支出</t>
  </si>
  <si>
    <t>开阳县双流镇卫生院</t>
  </si>
  <si>
    <t xml:space="preserve">  21003</t>
  </si>
  <si>
    <t xml:space="preserve">  基层医疗卫生机构</t>
  </si>
  <si>
    <t xml:space="preserve">   2100302</t>
  </si>
  <si>
    <t xml:space="preserve">   乡镇卫生院</t>
  </si>
  <si>
    <t xml:space="preserve">   2100399</t>
  </si>
  <si>
    <t xml:space="preserve">   其他基层医疗卫生机构支出</t>
  </si>
  <si>
    <t>开阳县云开街道社区卫生服务中心</t>
  </si>
  <si>
    <t>开阳县楠木渡镇卫生院</t>
  </si>
  <si>
    <t>开阳县南龙乡卫生院</t>
  </si>
  <si>
    <t>开阳县永温镇卫生院</t>
  </si>
  <si>
    <t>开阳县禾丰布依族苗族乡卫生院</t>
  </si>
  <si>
    <t>开阳县宅吉乡卫生院</t>
  </si>
  <si>
    <t>开阳县米坪乡卫生院</t>
  </si>
  <si>
    <t>开阳县龙水乡卫生院</t>
  </si>
  <si>
    <t>开阳县金中镇卫生院</t>
  </si>
  <si>
    <t>开阳县龙岗镇卫生院</t>
  </si>
  <si>
    <t>开阳县毛云乡卫生院</t>
  </si>
  <si>
    <t>开阳县花梨镇卫生院</t>
  </si>
  <si>
    <t>开阳县冯三镇卫生院</t>
  </si>
  <si>
    <t>开阳县高寨苗族布依族乡卫生院</t>
  </si>
  <si>
    <t>开阳县南江布依族苗族乡卫生院</t>
  </si>
  <si>
    <t>开阳县工商业联合会</t>
  </si>
  <si>
    <t xml:space="preserve">  20128</t>
  </si>
  <si>
    <t xml:space="preserve">  民主党派及工商联事务</t>
  </si>
  <si>
    <t xml:space="preserve">   2012801</t>
  </si>
  <si>
    <t>开阳县房屋征收服务中心</t>
  </si>
  <si>
    <t>国家税务总局开阳县税务局</t>
  </si>
  <si>
    <t xml:space="preserve">  20107</t>
  </si>
  <si>
    <t xml:space="preserve">  税收事务</t>
  </si>
  <si>
    <t xml:space="preserve">   2010701</t>
  </si>
  <si>
    <t>开阳县消防救援大队</t>
  </si>
  <si>
    <t xml:space="preserve">  22402</t>
  </si>
  <si>
    <t xml:space="preserve">  消防事务</t>
  </si>
  <si>
    <t xml:space="preserve">   2240201</t>
  </si>
  <si>
    <t>中国人民解放军贵州省开阳县人民武装部</t>
  </si>
  <si>
    <t xml:space="preserve">  20499</t>
  </si>
  <si>
    <t xml:space="preserve">  其他公共安全支出</t>
  </si>
  <si>
    <t xml:space="preserve">   2049999</t>
  </si>
  <si>
    <t xml:space="preserve">   其他公共安全支出</t>
  </si>
  <si>
    <t>国家统计局开阳调查队</t>
  </si>
  <si>
    <t xml:space="preserve"> 270</t>
  </si>
  <si>
    <t xml:space="preserve"> 往来性支出</t>
  </si>
  <si>
    <t xml:space="preserve">  27006</t>
  </si>
  <si>
    <t xml:space="preserve">  与预算单位往来支出</t>
  </si>
  <si>
    <t xml:space="preserve">   27006</t>
  </si>
  <si>
    <t xml:space="preserve">   与预算单位往来支出</t>
  </si>
  <si>
    <t>开阳县国有资产管理服务中心</t>
  </si>
  <si>
    <t xml:space="preserve">  20199</t>
  </si>
  <si>
    <t xml:space="preserve">  其他一般公共服务支出</t>
  </si>
  <si>
    <t xml:space="preserve">   2019999</t>
  </si>
  <si>
    <t xml:space="preserve">   其他一般公共服务支出</t>
  </si>
  <si>
    <t>开阳县人民政府烤烟生产办公室</t>
  </si>
  <si>
    <t>开阳县财政局预算科</t>
  </si>
  <si>
    <t xml:space="preserve">  22904</t>
  </si>
  <si>
    <t xml:space="preserve">  其他政府性基金及对应专项债务收入安排的支出</t>
  </si>
  <si>
    <t xml:space="preserve">   2290401</t>
  </si>
  <si>
    <t xml:space="preserve">   其他政府性基金安排的支出</t>
  </si>
  <si>
    <t xml:space="preserve">  22999</t>
  </si>
  <si>
    <t xml:space="preserve">  其他支出</t>
  </si>
  <si>
    <t xml:space="preserve">   2299999</t>
  </si>
  <si>
    <t xml:space="preserve">   其他支出</t>
  </si>
  <si>
    <t>开阳县2023年一般公共预算县本级基本支出预算表</t>
  </si>
  <si>
    <t>单位:万元</t>
  </si>
  <si>
    <t>政府预算经济分类</t>
  </si>
  <si>
    <t>部门预算经济分类</t>
  </si>
  <si>
    <t>基本支出</t>
  </si>
  <si>
    <t>科 目 名 称</t>
  </si>
  <si>
    <t>类</t>
  </si>
  <si>
    <t>款</t>
  </si>
  <si>
    <t>501</t>
  </si>
  <si>
    <t>机关工资福利支出</t>
  </si>
  <si>
    <t>01</t>
  </si>
  <si>
    <t xml:space="preserve">  工资奖金津补贴</t>
  </si>
  <si>
    <t>301</t>
  </si>
  <si>
    <t>工资福利支出</t>
  </si>
  <si>
    <t xml:space="preserve">  基本工资</t>
  </si>
  <si>
    <t>02</t>
  </si>
  <si>
    <t xml:space="preserve">  津贴补贴</t>
  </si>
  <si>
    <t>03</t>
  </si>
  <si>
    <t xml:space="preserve">  奖金</t>
  </si>
  <si>
    <t>07</t>
  </si>
  <si>
    <t xml:space="preserve">  绩效工资</t>
  </si>
  <si>
    <t xml:space="preserve">  社会保障缴费</t>
  </si>
  <si>
    <t>08</t>
  </si>
  <si>
    <t xml:space="preserve">  机关事业单位基本养老保险缴费</t>
  </si>
  <si>
    <t>09</t>
  </si>
  <si>
    <t xml:space="preserve">  职业年金缴费</t>
  </si>
  <si>
    <t>10</t>
  </si>
  <si>
    <t xml:space="preserve">  城镇职工基本医疗保险缴费</t>
  </si>
  <si>
    <t>11</t>
  </si>
  <si>
    <t xml:space="preserve">  公务员医疗补助缴费</t>
  </si>
  <si>
    <t>12</t>
  </si>
  <si>
    <t xml:space="preserve">  其他社会保障缴费</t>
  </si>
  <si>
    <t xml:space="preserve">  住房公积金</t>
  </si>
  <si>
    <t>13</t>
  </si>
  <si>
    <t>99</t>
  </si>
  <si>
    <t xml:space="preserve">  其他工资福利支出</t>
  </si>
  <si>
    <t>06</t>
  </si>
  <si>
    <t xml:space="preserve">  伙食补助费</t>
  </si>
  <si>
    <t>14</t>
  </si>
  <si>
    <t xml:space="preserve">  医疗费</t>
  </si>
  <si>
    <t>502</t>
  </si>
  <si>
    <t>机关商品和服务支出</t>
  </si>
  <si>
    <t xml:space="preserve">  办公经费</t>
  </si>
  <si>
    <t>302</t>
  </si>
  <si>
    <t>商品和服务支出</t>
  </si>
  <si>
    <t xml:space="preserve">  办公费</t>
  </si>
  <si>
    <t xml:space="preserve">  印刷费</t>
  </si>
  <si>
    <t>04</t>
  </si>
  <si>
    <t xml:space="preserve">  手续费</t>
  </si>
  <si>
    <t>05</t>
  </si>
  <si>
    <t xml:space="preserve">  水费</t>
  </si>
  <si>
    <t xml:space="preserve">  电费</t>
  </si>
  <si>
    <t xml:space="preserve">  邮电费</t>
  </si>
  <si>
    <t xml:space="preserve">  取暖费</t>
  </si>
  <si>
    <t xml:space="preserve">  物业管理费</t>
  </si>
  <si>
    <t xml:space="preserve">  差旅费</t>
  </si>
  <si>
    <t xml:space="preserve">  租赁费</t>
  </si>
  <si>
    <t>28</t>
  </si>
  <si>
    <t xml:space="preserve">  工会经费</t>
  </si>
  <si>
    <t>39</t>
  </si>
  <si>
    <t xml:space="preserve">  其他交通费用</t>
  </si>
  <si>
    <t>310</t>
  </si>
  <si>
    <t>资本性支出</t>
  </si>
  <si>
    <t xml:space="preserve">  办公设备购置</t>
  </si>
  <si>
    <t xml:space="preserve">  会议费</t>
  </si>
  <si>
    <t>15</t>
  </si>
  <si>
    <t xml:space="preserve">  培训费</t>
  </si>
  <si>
    <t>16</t>
  </si>
  <si>
    <t xml:space="preserve">  专用材料购置费</t>
  </si>
  <si>
    <t>18</t>
  </si>
  <si>
    <t xml:space="preserve">  专用材料费</t>
  </si>
  <si>
    <t>24</t>
  </si>
  <si>
    <t xml:space="preserve">  被装购置费</t>
  </si>
  <si>
    <t xml:space="preserve">  委托业务费</t>
  </si>
  <si>
    <t>26</t>
  </si>
  <si>
    <t xml:space="preserve">  劳务费</t>
  </si>
  <si>
    <t>27</t>
  </si>
  <si>
    <t xml:space="preserve">  公务接待费</t>
  </si>
  <si>
    <t>17</t>
  </si>
  <si>
    <t xml:space="preserve">  公务用车运行维护费</t>
  </si>
  <si>
    <t>31</t>
  </si>
  <si>
    <t xml:space="preserve">  维修（护）费</t>
  </si>
  <si>
    <t xml:space="preserve">  维修(护)费</t>
  </si>
  <si>
    <t xml:space="preserve">  其他商品和服务支出</t>
  </si>
  <si>
    <t>503</t>
  </si>
  <si>
    <t>机关资本性支出（一）</t>
  </si>
  <si>
    <t xml:space="preserve">  设备购置</t>
  </si>
  <si>
    <t xml:space="preserve">  信息网络及软件购置更新</t>
  </si>
  <si>
    <t>505</t>
  </si>
  <si>
    <t>对事业单位经常性补助</t>
  </si>
  <si>
    <t xml:space="preserve">  工资福利支出</t>
  </si>
  <si>
    <t xml:space="preserve">  商品和服务支出</t>
  </si>
  <si>
    <t>506</t>
  </si>
  <si>
    <t>对事业单位资本性补助</t>
  </si>
  <si>
    <t xml:space="preserve">  资本性支出（一）</t>
  </si>
  <si>
    <t>509</t>
  </si>
  <si>
    <t>对个人和家庭的补助</t>
  </si>
  <si>
    <t xml:space="preserve">  社会福利和救助</t>
  </si>
  <si>
    <t>303</t>
  </si>
  <si>
    <t xml:space="preserve">  抚恤金</t>
  </si>
  <si>
    <t xml:space="preserve">  生活补助</t>
  </si>
  <si>
    <t xml:space="preserve">  奖励金</t>
  </si>
  <si>
    <t xml:space="preserve">  离退休费</t>
  </si>
  <si>
    <t xml:space="preserve">  离休费</t>
  </si>
  <si>
    <t xml:space="preserve">  退休费</t>
  </si>
  <si>
    <t>510</t>
  </si>
  <si>
    <t>对社会保障基金补助</t>
  </si>
  <si>
    <t xml:space="preserve">  对机关事业单位职业年金的补助</t>
  </si>
  <si>
    <t>313</t>
  </si>
  <si>
    <t>开阳县2023年一般公共预算转移支付补助分地区分项目预算表</t>
  </si>
  <si>
    <t>名    称</t>
  </si>
  <si>
    <t>地区</t>
  </si>
  <si>
    <r>
      <rPr>
        <b/>
        <sz val="12"/>
        <rFont val="宋体"/>
        <charset val="134"/>
      </rPr>
      <t>合</t>
    </r>
    <r>
      <rPr>
        <b/>
        <sz val="12"/>
        <rFont val="Arial"/>
        <charset val="0"/>
      </rPr>
      <t xml:space="preserve">            </t>
    </r>
    <r>
      <rPr>
        <b/>
        <sz val="12"/>
        <rFont val="宋体"/>
        <charset val="134"/>
      </rPr>
      <t>计</t>
    </r>
  </si>
  <si>
    <t>返还性收入</t>
  </si>
  <si>
    <t>增值税和消费税税收返还收入</t>
  </si>
  <si>
    <t>所得税基数返还收入</t>
  </si>
  <si>
    <t>成品油价格和税费改革税收返还收入</t>
  </si>
  <si>
    <r>
      <rPr>
        <b/>
        <sz val="12"/>
        <rFont val="宋体"/>
        <charset val="134"/>
      </rPr>
      <t>一般性转移支付</t>
    </r>
  </si>
  <si>
    <t>体制补助收入</t>
  </si>
  <si>
    <t>均衡性转移支付收入</t>
  </si>
  <si>
    <t>革命老区及民族和边境地区转移支付收入</t>
  </si>
  <si>
    <t>县级基本财力保障机制奖补资金收入</t>
  </si>
  <si>
    <t>结算补助收入</t>
  </si>
  <si>
    <t>化解债务补助收入</t>
  </si>
  <si>
    <t>资源枯竭型城市转移支付补助收入</t>
  </si>
  <si>
    <t>企业事业单位划转补助收入</t>
  </si>
  <si>
    <t>成品油价格和税费改革转移支付补助收入</t>
  </si>
  <si>
    <t>基层公检法司转移支付收入</t>
  </si>
  <si>
    <t>义务教育等转移支付收入</t>
  </si>
  <si>
    <t>基本养老保险和低保等转移支付收入</t>
  </si>
  <si>
    <t>新型农村合作医疗等转移支付收入</t>
  </si>
  <si>
    <t>农村综合改革转移支付收入</t>
  </si>
  <si>
    <r>
      <rPr>
        <sz val="12"/>
        <rFont val="宋体"/>
        <charset val="134"/>
      </rPr>
      <t>产粮</t>
    </r>
    <r>
      <rPr>
        <sz val="12"/>
        <rFont val="Arial"/>
        <charset val="0"/>
      </rPr>
      <t>(</t>
    </r>
    <r>
      <rPr>
        <sz val="12"/>
        <rFont val="宋体"/>
        <charset val="134"/>
      </rPr>
      <t>油</t>
    </r>
    <r>
      <rPr>
        <sz val="12"/>
        <rFont val="Arial"/>
        <charset val="0"/>
      </rPr>
      <t>)</t>
    </r>
    <r>
      <rPr>
        <sz val="12"/>
        <rFont val="宋体"/>
        <charset val="134"/>
      </rPr>
      <t>大县奖励资金收入</t>
    </r>
  </si>
  <si>
    <t>重点生态功能区转移支付收入</t>
  </si>
  <si>
    <t>固定数额补助收入</t>
  </si>
  <si>
    <t>其他一般性转移支付收入</t>
  </si>
  <si>
    <r>
      <rPr>
        <b/>
        <sz val="12"/>
        <rFont val="宋体"/>
        <charset val="134"/>
      </rPr>
      <t>专项转移支付</t>
    </r>
  </si>
  <si>
    <t>一般公共服务支出</t>
  </si>
  <si>
    <t>无</t>
  </si>
  <si>
    <t xml:space="preserve">    ……</t>
  </si>
  <si>
    <t>备注：本表按规定公开到支出功能分类项级科目。</t>
  </si>
  <si>
    <t>情况说明：乡镇已经为末级，没有设置金库，所以我县对乡镇一级财政没有转移支付。</t>
  </si>
  <si>
    <t>开阳县2023年政府性基金预算收支预算表</t>
  </si>
  <si>
    <t>2023年基金收入</t>
  </si>
  <si>
    <t>2023年基金支出</t>
  </si>
  <si>
    <t>调入一般公共预算</t>
  </si>
  <si>
    <t>结余</t>
  </si>
  <si>
    <t>政府性基金收入合计</t>
  </si>
  <si>
    <t>政府性基金支出合计</t>
  </si>
  <si>
    <t xml:space="preserve">  社会保障和就业</t>
  </si>
  <si>
    <t xml:space="preserve">    政府性基金收入</t>
  </si>
  <si>
    <t xml:space="preserve">    大中型水库移民后期扶持基金支出</t>
  </si>
  <si>
    <t xml:space="preserve">      国有土地收益基金收入</t>
  </si>
  <si>
    <t xml:space="preserve">    小型水库移民后期扶持基金支出</t>
  </si>
  <si>
    <t xml:space="preserve">      农业土地开发资金收入</t>
  </si>
  <si>
    <t xml:space="preserve">  城乡社区事务</t>
  </si>
  <si>
    <t xml:space="preserve">      国有土地使用权出让收入</t>
  </si>
  <si>
    <t xml:space="preserve">    政府住房基金支出</t>
  </si>
  <si>
    <t xml:space="preserve">      城市基础设施配套使用费收入</t>
  </si>
  <si>
    <t>21208</t>
  </si>
  <si>
    <t xml:space="preserve">    国有土地使用权出让收入安排的支出</t>
  </si>
  <si>
    <t xml:space="preserve">      污水处理费收入</t>
  </si>
  <si>
    <t xml:space="preserve">    国有土地收益基金支出</t>
  </si>
  <si>
    <t xml:space="preserve">      其他政府性基金收入</t>
  </si>
  <si>
    <t xml:space="preserve">    城市公共事业附加安排的支出</t>
  </si>
  <si>
    <t xml:space="preserve">  债务收入</t>
  </si>
  <si>
    <t>21211</t>
  </si>
  <si>
    <t xml:space="preserve">    农业土地开发资金支出</t>
  </si>
  <si>
    <t xml:space="preserve">    地方政府债务收入</t>
  </si>
  <si>
    <t>21212</t>
  </si>
  <si>
    <t xml:space="preserve">    新增建设用地有偿使用费安排的支出</t>
  </si>
  <si>
    <t xml:space="preserve">  转移性收入</t>
  </si>
  <si>
    <t>21213</t>
  </si>
  <si>
    <t xml:space="preserve">    城市基础设施配套使用费安排的支出</t>
  </si>
  <si>
    <t xml:space="preserve">    政府性基金转移支付收入</t>
  </si>
  <si>
    <t xml:space="preserve">    污水处理费安排的支出</t>
  </si>
  <si>
    <t xml:space="preserve">    上解收入</t>
  </si>
  <si>
    <t xml:space="preserve">  农林水事务</t>
  </si>
  <si>
    <t xml:space="preserve">    上年结余收入</t>
  </si>
  <si>
    <r>
      <rPr>
        <b/>
        <sz val="11"/>
        <rFont val="宋体"/>
        <charset val="134"/>
      </rPr>
      <t xml:space="preserve">    </t>
    </r>
    <r>
      <rPr>
        <sz val="11"/>
        <rFont val="宋体"/>
        <charset val="134"/>
      </rPr>
      <t>新菜地开发建设基金支出</t>
    </r>
  </si>
  <si>
    <t xml:space="preserve">    调入资金</t>
  </si>
  <si>
    <t xml:space="preserve">    大型水库库区基金支出</t>
  </si>
  <si>
    <t xml:space="preserve">    债务转贷收入</t>
  </si>
  <si>
    <t xml:space="preserve">  资源勘探电力信息等事务</t>
  </si>
  <si>
    <t>21561</t>
  </si>
  <si>
    <t xml:space="preserve">    新型墙体材料专项基金支出</t>
  </si>
  <si>
    <t>2156199</t>
  </si>
  <si>
    <t xml:space="preserve">      其他新型墙体材料专项基金支出</t>
  </si>
  <si>
    <t xml:space="preserve">  商业服务业等事务</t>
  </si>
  <si>
    <t>21660</t>
  </si>
  <si>
    <t xml:space="preserve">    旅游发展基金支出</t>
  </si>
  <si>
    <t xml:space="preserve">    其他政府性基金支出</t>
  </si>
  <si>
    <t>22960</t>
  </si>
  <si>
    <t xml:space="preserve">    彩票公益金安排的支出</t>
  </si>
  <si>
    <t>专项债务付息支出</t>
  </si>
  <si>
    <t>国有土地使用权出让金债务付息支出</t>
  </si>
  <si>
    <t>专项债务还本支出</t>
  </si>
  <si>
    <t>国有土地使用权出让金债务还本支出</t>
  </si>
  <si>
    <t>开阳县2023年政府性基金转移支付补助分地区分项目预算表</t>
  </si>
  <si>
    <t>文化体育与传媒支出</t>
  </si>
  <si>
    <t xml:space="preserve">  国家电影事业发展专项资金及对应专项债务收入安排的支出</t>
  </si>
  <si>
    <t>……</t>
  </si>
  <si>
    <t>开阳县2023年社会保障基金收支预算表</t>
  </si>
  <si>
    <t>项  目</t>
  </si>
  <si>
    <t>2022年预算数</t>
  </si>
  <si>
    <t>备 注</t>
  </si>
  <si>
    <t>小  计</t>
  </si>
  <si>
    <t>城乡居民基本医疗保险基金</t>
  </si>
  <si>
    <t>城乡居民基本养老保险基金</t>
  </si>
  <si>
    <t>机关事业单位基本养老保险基金</t>
  </si>
  <si>
    <t>一、缴费收入</t>
  </si>
  <si>
    <t>二、利息收入</t>
  </si>
  <si>
    <t>三、财政补贴收入</t>
  </si>
  <si>
    <t>四、其他收入</t>
  </si>
  <si>
    <t>五、转移收入</t>
  </si>
  <si>
    <t>六、上级补助收（上级下拨周转金）</t>
  </si>
  <si>
    <t>七、本年收入合计</t>
  </si>
  <si>
    <t>八、本年支出合计</t>
  </si>
  <si>
    <t>九、本年收支结余</t>
  </si>
  <si>
    <t>十、上年结余</t>
  </si>
  <si>
    <t>十一、年末滚存结余</t>
  </si>
  <si>
    <t>开阳县2023年国有资本经营预算收支预算表</t>
  </si>
  <si>
    <t>预算科目</t>
  </si>
  <si>
    <t>预算数</t>
  </si>
  <si>
    <t>国有资本经营预算收入</t>
  </si>
  <si>
    <t>国有资本经营预算支出</t>
  </si>
  <si>
    <t>非税收入</t>
  </si>
  <si>
    <t xml:space="preserve">  国有资本经营收入</t>
  </si>
  <si>
    <t xml:space="preserve">  补充全国社会保障基金</t>
  </si>
  <si>
    <t xml:space="preserve">    利润收入</t>
  </si>
  <si>
    <t xml:space="preserve">    国有资本经营预算补充社保基金支出</t>
  </si>
  <si>
    <t xml:space="preserve">      煤炭企业利润收入</t>
  </si>
  <si>
    <t xml:space="preserve">      有色冶金采掘企业利润收入</t>
  </si>
  <si>
    <t xml:space="preserve">      化工企业利润收入</t>
  </si>
  <si>
    <t xml:space="preserve">    厂办大集体改革支出</t>
  </si>
  <si>
    <t xml:space="preserve">      运输企业利润收入</t>
  </si>
  <si>
    <t xml:space="preserve">    "三供一业"移交补助支出</t>
  </si>
  <si>
    <t xml:space="preserve">      电子企业利润收入</t>
  </si>
  <si>
    <t xml:space="preserve">    国有企业办职教幼教补助支出</t>
  </si>
  <si>
    <t xml:space="preserve">      机械企业利润收入</t>
  </si>
  <si>
    <t xml:space="preserve">    国有企业办公共服务机构移交补助支出</t>
  </si>
  <si>
    <t xml:space="preserve">      投资服务企业利润收入</t>
  </si>
  <si>
    <t xml:space="preserve">    国有企业退休人员社会化管理补助支出</t>
  </si>
  <si>
    <t xml:space="preserve">      纺织轻工企业利润收入</t>
  </si>
  <si>
    <t xml:space="preserve">    国有企业棚户区改造支出</t>
  </si>
  <si>
    <t xml:space="preserve">      贸易企业利润收入</t>
  </si>
  <si>
    <t xml:space="preserve">    国有企业改革成本支出</t>
  </si>
  <si>
    <t xml:space="preserve">      建筑施工企业利润收入</t>
  </si>
  <si>
    <t xml:space="preserve">    离休干部医药费补助支出</t>
  </si>
  <si>
    <t xml:space="preserve">      房地产企业利润收入</t>
  </si>
  <si>
    <t xml:space="preserve">    其他解决历史遗留问题及改革成本支出</t>
  </si>
  <si>
    <t xml:space="preserve">      建材企业利润收入</t>
  </si>
  <si>
    <t xml:space="preserve">  国有企业资本金注入</t>
  </si>
  <si>
    <t xml:space="preserve">      对外合作企业利润收入</t>
  </si>
  <si>
    <t xml:space="preserve">    国有经济结构调整支出</t>
  </si>
  <si>
    <t xml:space="preserve">      农林牧渔企业利润收入</t>
  </si>
  <si>
    <t xml:space="preserve">    公益性设施投资支出</t>
  </si>
  <si>
    <t xml:space="preserve">      邮政企业利润收入</t>
  </si>
  <si>
    <t xml:space="preserve">    前瞻性战略性产业发展支出</t>
  </si>
  <si>
    <t xml:space="preserve">      卫生体育福利企业利润收入</t>
  </si>
  <si>
    <t xml:space="preserve">    生态环境保护支出</t>
  </si>
  <si>
    <t xml:space="preserve">      教育文化广播企业利润收入</t>
  </si>
  <si>
    <t xml:space="preserve">    支持科技进步支出</t>
  </si>
  <si>
    <t xml:space="preserve">      科学研究企业利润收入</t>
  </si>
  <si>
    <t xml:space="preserve">    保障国家经济安全支出</t>
  </si>
  <si>
    <t xml:space="preserve">      机关社团所属企业利润收入</t>
  </si>
  <si>
    <t xml:space="preserve">    对外投资合作支出</t>
  </si>
  <si>
    <t xml:space="preserve">      其他国有资本经营预算企业利润收入</t>
  </si>
  <si>
    <t xml:space="preserve">    其他国有企业资本金注入</t>
  </si>
  <si>
    <t xml:space="preserve">    股利、股息收入</t>
  </si>
  <si>
    <t xml:space="preserve">  国有企业政策性补贴(款)</t>
  </si>
  <si>
    <t xml:space="preserve">      国有控股公司股利、股息收入</t>
  </si>
  <si>
    <t xml:space="preserve">    国有企业政策性补贴(项)</t>
  </si>
  <si>
    <t xml:space="preserve">      国有参股公司股利、股息收入</t>
  </si>
  <si>
    <t xml:space="preserve">  金融国有资本经营预算支出</t>
  </si>
  <si>
    <t xml:space="preserve">      金融企业公司股利、股息收入</t>
  </si>
  <si>
    <t xml:space="preserve">    资本性支出</t>
  </si>
  <si>
    <t xml:space="preserve">      其他国有资本经营预算企业股利、股息收入</t>
  </si>
  <si>
    <t xml:space="preserve">    改革性支出</t>
  </si>
  <si>
    <t xml:space="preserve">    产权转让收入</t>
  </si>
  <si>
    <t xml:space="preserve">    其他金融国有资本经营预算支出</t>
  </si>
  <si>
    <t xml:space="preserve">      国有股减持收入</t>
  </si>
  <si>
    <t xml:space="preserve">  其他国有资本经营预算支出(款)</t>
  </si>
  <si>
    <t xml:space="preserve">      国有股权、股份转让收入</t>
  </si>
  <si>
    <t xml:space="preserve">    其他国有资本经营预算支出(项)</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</si>
  <si>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</si>
  <si>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</si>
  <si>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</si>
  <si>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</si>
  <si>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</si>
  <si>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</si>
  <si>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</si>
  <si>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</si>
  <si>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开阳县2023年政府一般债务限额和余额情况表</t>
  </si>
  <si>
    <t>一般债务</t>
  </si>
  <si>
    <t>专项债务</t>
  </si>
  <si>
    <t>债务限额</t>
  </si>
  <si>
    <t>债务余额</t>
  </si>
  <si>
    <t>备注：本表无数据，县一级当年预算时上级政府还未下达债务限额和余额。</t>
  </si>
  <si>
    <t>开阳县2023年县级财政专项乡村振兴衔接资金项目分配明细表</t>
  </si>
  <si>
    <t>序号</t>
  </si>
  <si>
    <t>项目实施乡镇</t>
  </si>
  <si>
    <t>项目实施村</t>
  </si>
  <si>
    <t>项目子类型</t>
  </si>
  <si>
    <t>项目名称</t>
  </si>
  <si>
    <t>预算安排资金</t>
  </si>
  <si>
    <t>备注：县一级当年预算时乡村振兴衔接资金项目还未确定，因此无公开数据。</t>
  </si>
</sst>
</file>

<file path=xl/styles.xml><?xml version="1.0" encoding="utf-8"?>
<styleSheet xmlns="http://schemas.openxmlformats.org/spreadsheetml/2006/main">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_);[Red]\(0\)"/>
    <numFmt numFmtId="179" formatCode="#,##0_ ;[Red]\-#,##0\ "/>
    <numFmt numFmtId="180" formatCode="_ * #,##0_ ;_ * \-#,##0_ ;_ * &quot;-&quot;??_ ;_ @_ "/>
    <numFmt numFmtId="181" formatCode="0_ "/>
    <numFmt numFmtId="182" formatCode="#,###.00"/>
    <numFmt numFmtId="183" formatCode="0.00_ "/>
  </numFmts>
  <fonts count="66">
    <font>
      <sz val="11"/>
      <color theme="1"/>
      <name val="宋体"/>
      <charset val="134"/>
      <scheme val="minor"/>
    </font>
    <font>
      <sz val="20"/>
      <name val="方正小标宋简体"/>
      <charset val="134"/>
    </font>
    <font>
      <sz val="11"/>
      <name val="宋体"/>
      <charset val="134"/>
    </font>
    <font>
      <b/>
      <sz val="10"/>
      <name val="宋体"/>
      <charset val="134"/>
      <scheme val="minor"/>
    </font>
    <font>
      <b/>
      <sz val="10"/>
      <color theme="1"/>
      <name val="宋体"/>
      <charset val="134"/>
      <scheme val="minor"/>
    </font>
    <font>
      <b/>
      <sz val="18"/>
      <color theme="1"/>
      <name val="宋体"/>
      <charset val="134"/>
      <scheme val="minor"/>
    </font>
    <font>
      <sz val="11"/>
      <name val="宋体"/>
      <charset val="134"/>
      <scheme val="minor"/>
    </font>
    <font>
      <b/>
      <sz val="18"/>
      <name val="宋体"/>
      <charset val="134"/>
    </font>
    <font>
      <sz val="10"/>
      <name val="宋体"/>
      <charset val="134"/>
    </font>
    <font>
      <b/>
      <sz val="10"/>
      <name val="宋体"/>
      <charset val="134"/>
    </font>
    <font>
      <sz val="12"/>
      <name val="宋体"/>
      <charset val="134"/>
    </font>
    <font>
      <sz val="20"/>
      <color indexed="8"/>
      <name val="方正小标宋简体"/>
      <charset val="134"/>
    </font>
    <font>
      <b/>
      <sz val="12"/>
      <color indexed="8"/>
      <name val="宋体"/>
      <charset val="134"/>
    </font>
    <font>
      <sz val="12"/>
      <color indexed="8"/>
      <name val="宋体"/>
      <charset val="134"/>
    </font>
    <font>
      <b/>
      <sz val="12"/>
      <name val="宋体"/>
      <charset val="134"/>
    </font>
    <font>
      <sz val="12"/>
      <color theme="1"/>
      <name val="宋体"/>
      <charset val="134"/>
    </font>
    <font>
      <b/>
      <sz val="20"/>
      <name val="宋体"/>
      <charset val="134"/>
    </font>
    <font>
      <sz val="20"/>
      <name val="宋体"/>
      <charset val="134"/>
    </font>
    <font>
      <sz val="12"/>
      <name val="Arial"/>
      <charset val="0"/>
    </font>
    <font>
      <b/>
      <sz val="12"/>
      <name val="Arial"/>
      <charset val="0"/>
    </font>
    <font>
      <sz val="12"/>
      <name val="宋体"/>
      <charset val="0"/>
    </font>
    <font>
      <sz val="10"/>
      <name val="宋体"/>
      <charset val="0"/>
    </font>
    <font>
      <b/>
      <sz val="11"/>
      <name val="宋体"/>
      <charset val="134"/>
    </font>
    <font>
      <b/>
      <sz val="14"/>
      <color indexed="8"/>
      <name val="黑体"/>
      <charset val="134"/>
    </font>
    <font>
      <sz val="10"/>
      <color indexed="8"/>
      <name val="宋体"/>
      <charset val="134"/>
    </font>
    <font>
      <sz val="10"/>
      <color indexed="8"/>
      <name val="Dialog"/>
      <charset val="134"/>
    </font>
    <font>
      <b/>
      <sz val="10"/>
      <color indexed="8"/>
      <name val="宋体"/>
      <charset val="134"/>
    </font>
    <font>
      <b/>
      <sz val="12"/>
      <color indexed="8"/>
      <name val="Dialog"/>
      <charset val="134"/>
    </font>
    <font>
      <sz val="16"/>
      <color indexed="8"/>
      <name val="黑体"/>
      <charset val="134"/>
    </font>
    <font>
      <sz val="12"/>
      <color indexed="8"/>
      <name val="黑体"/>
      <charset val="134"/>
    </font>
    <font>
      <sz val="12"/>
      <color indexed="8"/>
      <name val="Dialog"/>
      <charset val="134"/>
    </font>
    <font>
      <sz val="10"/>
      <color rgb="FF000000"/>
      <name val="宋体"/>
      <charset val="134"/>
    </font>
    <font>
      <sz val="10"/>
      <color indexed="8"/>
      <name val="新宋体"/>
      <charset val="134"/>
    </font>
    <font>
      <sz val="11"/>
      <color indexed="8"/>
      <name val="Dialog"/>
      <charset val="134"/>
    </font>
    <font>
      <sz val="10"/>
      <name val="Arial"/>
      <charset val="0"/>
    </font>
    <font>
      <b/>
      <sz val="14"/>
      <name val="黑体"/>
      <charset val="0"/>
    </font>
    <font>
      <sz val="12"/>
      <color rgb="FFFF0000"/>
      <name val="宋体"/>
      <charset val="0"/>
    </font>
    <font>
      <b/>
      <sz val="12"/>
      <name val="宋体"/>
      <charset val="0"/>
    </font>
    <font>
      <sz val="9"/>
      <name val="宋体"/>
      <charset val="134"/>
    </font>
    <font>
      <b/>
      <sz val="16"/>
      <name val="宋体"/>
      <charset val="134"/>
    </font>
    <font>
      <b/>
      <sz val="18"/>
      <name val="宋体"/>
      <charset val="134"/>
      <scheme val="major"/>
    </font>
    <font>
      <sz val="12"/>
      <color rgb="FFFF0000"/>
      <name val="Arial"/>
      <charset val="0"/>
    </font>
    <font>
      <b/>
      <sz val="12"/>
      <color theme="1"/>
      <name val="宋体"/>
      <charset val="134"/>
    </font>
    <font>
      <sz val="8"/>
      <name val="宋体"/>
      <charset val="134"/>
    </font>
    <font>
      <sz val="24"/>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0"/>
      <color indexed="8"/>
      <name val="Arial"/>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indexed="8"/>
      <name val="ARIAL"/>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2" fontId="0" fillId="0" borderId="0" applyFont="0" applyFill="0" applyBorder="0" applyAlignment="0" applyProtection="0">
      <alignment vertical="center"/>
    </xf>
    <xf numFmtId="0" fontId="45" fillId="4" borderId="0" applyNumberFormat="0" applyBorder="0" applyAlignment="0" applyProtection="0">
      <alignment vertical="center"/>
    </xf>
    <xf numFmtId="0" fontId="46" fillId="5"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5" fillId="6" borderId="0" applyNumberFormat="0" applyBorder="0" applyAlignment="0" applyProtection="0">
      <alignment vertical="center"/>
    </xf>
    <xf numFmtId="0" fontId="47" fillId="7" borderId="0" applyNumberFormat="0" applyBorder="0" applyAlignment="0" applyProtection="0">
      <alignment vertical="center"/>
    </xf>
    <xf numFmtId="43" fontId="0" fillId="0" borderId="0" applyFont="0" applyFill="0" applyBorder="0" applyAlignment="0" applyProtection="0">
      <alignment vertical="center"/>
    </xf>
    <xf numFmtId="0" fontId="34" fillId="0" borderId="0"/>
    <xf numFmtId="0" fontId="48" fillId="8" borderId="0" applyNumberFormat="0" applyBorder="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9" borderId="12" applyNumberFormat="0" applyFont="0" applyAlignment="0" applyProtection="0">
      <alignment vertical="center"/>
    </xf>
    <xf numFmtId="0" fontId="48" fillId="10" borderId="0" applyNumberFormat="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lignment vertical="top"/>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13" applyNumberFormat="0" applyFill="0" applyAlignment="0" applyProtection="0">
      <alignment vertical="center"/>
    </xf>
    <xf numFmtId="0" fontId="10" fillId="0" borderId="0">
      <alignment vertical="center"/>
    </xf>
    <xf numFmtId="0" fontId="57" fillId="0" borderId="13" applyNumberFormat="0" applyFill="0" applyAlignment="0" applyProtection="0">
      <alignment vertical="center"/>
    </xf>
    <xf numFmtId="0" fontId="48" fillId="11" borderId="0" applyNumberFormat="0" applyBorder="0" applyAlignment="0" applyProtection="0">
      <alignment vertical="center"/>
    </xf>
    <xf numFmtId="0" fontId="51" fillId="0" borderId="14" applyNumberFormat="0" applyFill="0" applyAlignment="0" applyProtection="0">
      <alignment vertical="center"/>
    </xf>
    <xf numFmtId="0" fontId="48" fillId="12" borderId="0" applyNumberFormat="0" applyBorder="0" applyAlignment="0" applyProtection="0">
      <alignment vertical="center"/>
    </xf>
    <xf numFmtId="0" fontId="58" fillId="13" borderId="15" applyNumberFormat="0" applyAlignment="0" applyProtection="0">
      <alignment vertical="center"/>
    </xf>
    <xf numFmtId="0" fontId="59" fillId="13" borderId="11" applyNumberFormat="0" applyAlignment="0" applyProtection="0">
      <alignment vertical="center"/>
    </xf>
    <xf numFmtId="0" fontId="60" fillId="14" borderId="16" applyNumberFormat="0" applyAlignment="0" applyProtection="0">
      <alignment vertical="center"/>
    </xf>
    <xf numFmtId="0" fontId="45" fillId="15" borderId="0" applyNumberFormat="0" applyBorder="0" applyAlignment="0" applyProtection="0">
      <alignment vertical="center"/>
    </xf>
    <xf numFmtId="0" fontId="48" fillId="16" borderId="0" applyNumberFormat="0" applyBorder="0" applyAlignment="0" applyProtection="0">
      <alignment vertical="center"/>
    </xf>
    <xf numFmtId="0" fontId="61" fillId="0" borderId="17" applyNumberFormat="0" applyFill="0" applyAlignment="0" applyProtection="0">
      <alignment vertical="center"/>
    </xf>
    <xf numFmtId="0" fontId="62" fillId="0" borderId="18" applyNumberFormat="0" applyFill="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45" fillId="19" borderId="0" applyNumberFormat="0" applyBorder="0" applyAlignment="0" applyProtection="0">
      <alignment vertical="center"/>
    </xf>
    <xf numFmtId="0" fontId="48"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8" fillId="25" borderId="0" applyNumberFormat="0" applyBorder="0" applyAlignment="0" applyProtection="0">
      <alignment vertical="center"/>
    </xf>
    <xf numFmtId="0" fontId="48"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8" fillId="29" borderId="0" applyNumberFormat="0" applyBorder="0" applyAlignment="0" applyProtection="0">
      <alignment vertical="center"/>
    </xf>
    <xf numFmtId="0" fontId="45" fillId="30" borderId="0" applyNumberFormat="0" applyBorder="0" applyAlignment="0" applyProtection="0">
      <alignment vertical="center"/>
    </xf>
    <xf numFmtId="0" fontId="48" fillId="31" borderId="0" applyNumberFormat="0" applyBorder="0" applyAlignment="0" applyProtection="0">
      <alignment vertical="center"/>
    </xf>
    <xf numFmtId="0" fontId="48" fillId="32" borderId="0" applyNumberFormat="0" applyBorder="0" applyAlignment="0" applyProtection="0">
      <alignment vertical="center"/>
    </xf>
    <xf numFmtId="0" fontId="45" fillId="33" borderId="0" applyNumberFormat="0" applyBorder="0" applyAlignment="0" applyProtection="0">
      <alignment vertical="center"/>
    </xf>
    <xf numFmtId="0" fontId="48" fillId="34" borderId="0" applyNumberFormat="0" applyBorder="0" applyAlignment="0" applyProtection="0">
      <alignment vertical="center"/>
    </xf>
    <xf numFmtId="0" fontId="8" fillId="0" borderId="0"/>
    <xf numFmtId="0" fontId="65" fillId="0" borderId="0">
      <alignment vertical="top"/>
    </xf>
    <xf numFmtId="0" fontId="10" fillId="0" borderId="0"/>
    <xf numFmtId="0" fontId="10" fillId="0" borderId="0">
      <alignment vertical="center"/>
    </xf>
    <xf numFmtId="0" fontId="10" fillId="0" borderId="0"/>
    <xf numFmtId="0" fontId="0" fillId="0" borderId="0">
      <alignment vertical="center"/>
    </xf>
    <xf numFmtId="43" fontId="10" fillId="0" borderId="0" applyFont="0" applyFill="0" applyBorder="0" applyAlignment="0" applyProtection="0">
      <alignment vertical="center"/>
    </xf>
    <xf numFmtId="0" fontId="10" fillId="0" borderId="0">
      <alignment vertical="center"/>
    </xf>
  </cellStyleXfs>
  <cellXfs count="230">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Alignment="1">
      <alignmen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0" fillId="0" borderId="0" xfId="0" applyFont="1" applyFill="1" applyAlignment="1">
      <alignment vertical="center"/>
    </xf>
    <xf numFmtId="0" fontId="5" fillId="0" borderId="0" xfId="0" applyFont="1" applyFill="1" applyAlignment="1">
      <alignment horizontal="center" vertical="center"/>
    </xf>
    <xf numFmtId="0" fontId="0" fillId="0" borderId="0" xfId="0" applyFont="1" applyFill="1" applyAlignment="1">
      <alignment horizontal="center" vertical="center"/>
    </xf>
    <xf numFmtId="0" fontId="0" fillId="0" borderId="2" xfId="0" applyFont="1" applyFill="1" applyBorder="1" applyAlignment="1">
      <alignment horizontal="right" vertical="center"/>
    </xf>
    <xf numFmtId="0" fontId="0"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7"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right" vertical="center"/>
    </xf>
    <xf numFmtId="0" fontId="8" fillId="0" borderId="2" xfId="0" applyNumberFormat="1" applyFont="1" applyFill="1" applyBorder="1" applyAlignment="1" applyProtection="1">
      <alignment horizontal="right" vertical="center"/>
    </xf>
    <xf numFmtId="0" fontId="9"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shrinkToFit="1"/>
    </xf>
    <xf numFmtId="3" fontId="8" fillId="0" borderId="1" xfId="0" applyNumberFormat="1" applyFont="1" applyFill="1" applyBorder="1" applyAlignment="1" applyProtection="1">
      <alignment horizontal="right" vertical="center"/>
    </xf>
    <xf numFmtId="0" fontId="8" fillId="0" borderId="1" xfId="0" applyNumberFormat="1" applyFont="1" applyFill="1" applyBorder="1" applyAlignment="1" applyProtection="1">
      <alignment horizontal="left" vertical="center"/>
    </xf>
    <xf numFmtId="0" fontId="9" fillId="0" borderId="1" xfId="0" applyNumberFormat="1" applyFont="1" applyFill="1" applyBorder="1" applyAlignment="1" applyProtection="1">
      <alignment vertical="center" shrinkToFit="1"/>
    </xf>
    <xf numFmtId="0" fontId="8" fillId="0" borderId="1" xfId="0" applyNumberFormat="1" applyFont="1" applyFill="1" applyBorder="1" applyAlignment="1" applyProtection="1">
      <alignment vertical="center" shrinkToFit="1"/>
    </xf>
    <xf numFmtId="0" fontId="10" fillId="0" borderId="1" xfId="0" applyNumberFormat="1" applyFont="1" applyFill="1" applyBorder="1" applyAlignment="1" applyProtection="1"/>
    <xf numFmtId="0" fontId="10" fillId="0" borderId="0" xfId="0" applyFont="1" applyFill="1" applyBorder="1" applyAlignment="1">
      <alignment vertical="center"/>
    </xf>
    <xf numFmtId="178" fontId="11" fillId="2" borderId="0" xfId="52" applyNumberFormat="1" applyFont="1" applyFill="1" applyBorder="1" applyAlignment="1" applyProtection="1">
      <alignment horizontal="center" vertical="center"/>
    </xf>
    <xf numFmtId="0" fontId="8" fillId="0" borderId="0" xfId="52" applyFont="1" applyFill="1" applyBorder="1" applyAlignment="1"/>
    <xf numFmtId="178" fontId="12" fillId="2" borderId="0" xfId="52" applyNumberFormat="1" applyFont="1" applyFill="1" applyBorder="1" applyAlignment="1" applyProtection="1">
      <alignment horizontal="center" vertical="center"/>
    </xf>
    <xf numFmtId="178" fontId="13" fillId="2" borderId="0" xfId="52" applyNumberFormat="1" applyFont="1" applyFill="1" applyBorder="1" applyAlignment="1" applyProtection="1">
      <alignment horizontal="right" vertical="center"/>
    </xf>
    <xf numFmtId="0" fontId="8" fillId="0" borderId="0" xfId="52" applyFill="1" applyBorder="1" applyAlignment="1"/>
    <xf numFmtId="178" fontId="14" fillId="0" borderId="1" xfId="18" applyNumberFormat="1" applyFont="1" applyFill="1" applyBorder="1" applyAlignment="1" applyProtection="1">
      <alignment horizontal="center" vertical="center"/>
    </xf>
    <xf numFmtId="178" fontId="14" fillId="0" borderId="1" xfId="18" applyNumberFormat="1" applyFont="1" applyFill="1" applyBorder="1" applyAlignment="1" applyProtection="1">
      <alignment horizontal="center" vertical="center" wrapText="1"/>
    </xf>
    <xf numFmtId="178" fontId="14" fillId="0" borderId="1" xfId="18" applyNumberFormat="1" applyFont="1" applyFill="1" applyBorder="1" applyAlignment="1" applyProtection="1">
      <alignment horizontal="left" vertical="center"/>
    </xf>
    <xf numFmtId="3" fontId="15" fillId="0" borderId="1" xfId="0" applyNumberFormat="1" applyFont="1" applyFill="1" applyBorder="1" applyAlignment="1">
      <alignment horizontal="center" vertical="center" wrapText="1"/>
    </xf>
    <xf numFmtId="178" fontId="10" fillId="0" borderId="1" xfId="52" applyNumberFormat="1" applyFont="1" applyFill="1" applyBorder="1" applyAlignment="1">
      <alignment vertical="center" wrapText="1"/>
    </xf>
    <xf numFmtId="0" fontId="15" fillId="0" borderId="1" xfId="0" applyFont="1" applyFill="1" applyBorder="1" applyAlignment="1">
      <alignment horizontal="center" vertical="center" wrapText="1"/>
    </xf>
    <xf numFmtId="3" fontId="13" fillId="0" borderId="1" xfId="52" applyNumberFormat="1" applyFont="1" applyFill="1" applyBorder="1" applyAlignment="1" applyProtection="1">
      <alignment horizontal="center" vertical="center"/>
    </xf>
    <xf numFmtId="0" fontId="13" fillId="0" borderId="1" xfId="52" applyNumberFormat="1" applyFont="1" applyFill="1" applyBorder="1" applyAlignment="1" applyProtection="1">
      <alignment horizontal="center" vertical="center"/>
    </xf>
    <xf numFmtId="3" fontId="10" fillId="2" borderId="1" xfId="52" applyNumberFormat="1" applyFont="1" applyFill="1" applyBorder="1" applyAlignment="1" applyProtection="1">
      <alignment horizontal="center" vertical="center"/>
    </xf>
    <xf numFmtId="3" fontId="10" fillId="0" borderId="1" xfId="52" applyNumberFormat="1" applyFont="1" applyFill="1" applyBorder="1" applyAlignment="1" applyProtection="1">
      <alignment horizontal="center" vertical="center"/>
    </xf>
    <xf numFmtId="3" fontId="13" fillId="2" borderId="1" xfId="52" applyNumberFormat="1" applyFont="1" applyFill="1" applyBorder="1" applyAlignment="1" applyProtection="1">
      <alignment horizontal="center" vertical="center"/>
    </xf>
    <xf numFmtId="0" fontId="13" fillId="2" borderId="1" xfId="52" applyNumberFormat="1" applyFont="1" applyFill="1" applyBorder="1" applyAlignment="1" applyProtection="1">
      <alignment horizontal="center" vertical="center"/>
    </xf>
    <xf numFmtId="3"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10" fillId="0" borderId="1" xfId="0" applyFont="1" applyFill="1" applyBorder="1" applyAlignment="1">
      <alignment vertical="center"/>
    </xf>
    <xf numFmtId="0" fontId="10" fillId="0" borderId="0" xfId="0" applyFont="1" applyFill="1" applyBorder="1" applyAlignment="1">
      <alignment vertical="center" wrapText="1"/>
    </xf>
    <xf numFmtId="0" fontId="16" fillId="0" borderId="0" xfId="55" applyFont="1" applyAlignment="1">
      <alignment horizontal="center" vertical="center" wrapText="1"/>
    </xf>
    <xf numFmtId="0" fontId="17" fillId="0" borderId="0" xfId="0" applyFont="1" applyFill="1" applyBorder="1" applyAlignment="1">
      <alignment horizontal="center" vertical="center" wrapText="1"/>
    </xf>
    <xf numFmtId="0" fontId="18" fillId="0" borderId="0" xfId="56" applyFont="1"/>
    <xf numFmtId="0" fontId="18" fillId="0" borderId="0" xfId="55" applyFont="1">
      <alignment vertical="center"/>
    </xf>
    <xf numFmtId="0" fontId="18" fillId="0" borderId="0" xfId="55" applyFont="1" applyAlignment="1">
      <alignment vertical="center" wrapText="1"/>
    </xf>
    <xf numFmtId="0" fontId="10" fillId="0" borderId="0" xfId="55" applyFont="1" applyBorder="1" applyAlignment="1">
      <alignment horizontal="center" vertical="center"/>
    </xf>
    <xf numFmtId="0" fontId="18" fillId="0" borderId="0" xfId="55" applyFont="1" applyBorder="1" applyAlignment="1">
      <alignment horizontal="center" vertical="center"/>
    </xf>
    <xf numFmtId="0" fontId="19" fillId="0" borderId="3" xfId="55" applyFont="1" applyBorder="1" applyAlignment="1">
      <alignment horizontal="center" vertical="center"/>
    </xf>
    <xf numFmtId="0" fontId="19" fillId="0" borderId="4" xfId="55" applyFont="1" applyBorder="1" applyAlignment="1">
      <alignment horizontal="center" vertical="center"/>
    </xf>
    <xf numFmtId="0" fontId="14" fillId="0" borderId="1" xfId="55" applyFont="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9" fillId="0" borderId="5" xfId="55" applyFont="1" applyBorder="1" applyAlignment="1">
      <alignment horizontal="center" vertical="center"/>
    </xf>
    <xf numFmtId="0" fontId="19" fillId="0" borderId="6" xfId="55" applyFont="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0" fillId="0" borderId="1" xfId="56" applyNumberFormat="1" applyFont="1" applyBorder="1" applyAlignment="1">
      <alignment horizontal="left" vertical="center" wrapText="1" indent="1"/>
    </xf>
    <xf numFmtId="179" fontId="18" fillId="0" borderId="1" xfId="56" applyNumberFormat="1" applyFont="1" applyBorder="1" applyAlignment="1">
      <alignment vertical="center" shrinkToFit="1"/>
    </xf>
    <xf numFmtId="179" fontId="18" fillId="0" borderId="1" xfId="56" applyNumberFormat="1" applyFont="1" applyBorder="1" applyAlignment="1">
      <alignment vertical="center" wrapText="1" shrinkToFit="1"/>
    </xf>
    <xf numFmtId="179" fontId="20" fillId="0" borderId="1" xfId="56" applyNumberFormat="1" applyFont="1" applyBorder="1" applyAlignment="1">
      <alignment vertical="center" shrinkToFit="1"/>
    </xf>
    <xf numFmtId="0" fontId="10" fillId="0" borderId="1" xfId="0" applyFont="1" applyFill="1" applyBorder="1" applyAlignment="1">
      <alignment vertical="center" wrapText="1"/>
    </xf>
    <xf numFmtId="0" fontId="10" fillId="0" borderId="0" xfId="0" applyFont="1" applyFill="1" applyBorder="1" applyAlignment="1">
      <alignment horizontal="center" vertical="center"/>
    </xf>
    <xf numFmtId="0" fontId="10" fillId="0" borderId="0" xfId="18" applyFont="1" applyFill="1" applyBorder="1" applyAlignment="1">
      <alignment vertical="top"/>
    </xf>
    <xf numFmtId="0" fontId="21" fillId="0" borderId="0" xfId="18" applyFont="1" applyFill="1" applyBorder="1" applyAlignment="1">
      <alignment vertical="top"/>
    </xf>
    <xf numFmtId="0" fontId="1" fillId="0" borderId="0" xfId="52" applyNumberFormat="1" applyFont="1" applyFill="1" applyAlignment="1" applyProtection="1">
      <alignment horizontal="center" vertical="center"/>
    </xf>
    <xf numFmtId="0" fontId="10" fillId="0" borderId="0" xfId="0" applyFont="1" applyFill="1" applyAlignment="1"/>
    <xf numFmtId="0" fontId="2" fillId="0" borderId="0" xfId="18" applyFont="1" applyFill="1" applyBorder="1" applyAlignment="1">
      <alignment vertical="top"/>
    </xf>
    <xf numFmtId="0" fontId="2" fillId="0" borderId="0" xfId="52" applyNumberFormat="1" applyFont="1" applyFill="1" applyBorder="1" applyAlignment="1" applyProtection="1">
      <alignment horizontal="right" vertical="center"/>
    </xf>
    <xf numFmtId="180" fontId="2" fillId="0" borderId="0" xfId="52" applyNumberFormat="1" applyFont="1" applyFill="1" applyBorder="1" applyAlignment="1" applyProtection="1">
      <alignment horizontal="right" vertical="center"/>
    </xf>
    <xf numFmtId="0" fontId="22" fillId="0" borderId="1" xfId="18" applyNumberFormat="1" applyFont="1" applyFill="1" applyBorder="1" applyAlignment="1" applyProtection="1">
      <alignment horizontal="center" vertical="center" wrapText="1"/>
    </xf>
    <xf numFmtId="0" fontId="2" fillId="0" borderId="1" xfId="18" applyNumberFormat="1" applyFont="1" applyFill="1" applyBorder="1" applyAlignment="1" applyProtection="1">
      <alignment horizontal="center" vertical="center" wrapText="1"/>
    </xf>
    <xf numFmtId="0" fontId="2" fillId="0" borderId="1" xfId="0" applyFont="1" applyFill="1" applyBorder="1" applyAlignment="1"/>
    <xf numFmtId="0" fontId="22" fillId="0" borderId="1" xfId="0" applyFont="1" applyFill="1" applyBorder="1" applyAlignment="1"/>
    <xf numFmtId="176" fontId="2" fillId="0" borderId="1" xfId="0" applyNumberFormat="1" applyFont="1" applyFill="1" applyBorder="1" applyAlignment="1"/>
    <xf numFmtId="0" fontId="2" fillId="0" borderId="1" xfId="18" applyNumberFormat="1" applyFont="1" applyFill="1" applyBorder="1" applyAlignment="1" applyProtection="1">
      <alignment horizontal="left" vertical="center"/>
    </xf>
    <xf numFmtId="0" fontId="22" fillId="0" borderId="7" xfId="18" applyNumberFormat="1" applyFont="1" applyFill="1" applyBorder="1" applyAlignment="1" applyProtection="1">
      <alignment horizontal="left" vertical="center"/>
    </xf>
    <xf numFmtId="180" fontId="2" fillId="0" borderId="7" xfId="58" applyNumberFormat="1" applyFont="1" applyFill="1" applyBorder="1" applyAlignment="1" applyProtection="1">
      <alignment horizontal="left" vertical="center"/>
    </xf>
    <xf numFmtId="181" fontId="2" fillId="0" borderId="1" xfId="58" applyNumberFormat="1" applyFont="1" applyFill="1" applyBorder="1" applyAlignment="1" applyProtection="1">
      <alignment horizontal="right" vertical="center"/>
    </xf>
    <xf numFmtId="0" fontId="2" fillId="0" borderId="1" xfId="0" applyFont="1" applyFill="1" applyBorder="1" applyAlignment="1">
      <alignment horizontal="left"/>
    </xf>
    <xf numFmtId="0" fontId="22" fillId="0" borderId="1" xfId="0" applyFont="1" applyFill="1" applyBorder="1" applyAlignment="1">
      <alignment horizontal="left"/>
    </xf>
    <xf numFmtId="0" fontId="2" fillId="0" borderId="7" xfId="18" applyNumberFormat="1" applyFont="1" applyFill="1" applyBorder="1" applyAlignment="1" applyProtection="1">
      <alignment horizontal="left" vertical="center"/>
    </xf>
    <xf numFmtId="180" fontId="2" fillId="0" borderId="1" xfId="58" applyNumberFormat="1" applyFont="1" applyFill="1" applyBorder="1" applyAlignment="1" applyProtection="1">
      <alignment horizontal="left" vertical="center"/>
    </xf>
    <xf numFmtId="180" fontId="2" fillId="0" borderId="7" xfId="18" applyNumberFormat="1" applyFont="1" applyFill="1" applyBorder="1" applyAlignment="1" applyProtection="1">
      <alignment horizontal="left" vertical="center"/>
    </xf>
    <xf numFmtId="180" fontId="2" fillId="0" borderId="1" xfId="18" applyNumberFormat="1" applyFont="1" applyFill="1" applyBorder="1" applyAlignment="1" applyProtection="1">
      <alignment horizontal="right" vertical="center"/>
    </xf>
    <xf numFmtId="41" fontId="2" fillId="0" borderId="1" xfId="0" applyNumberFormat="1" applyFont="1" applyFill="1" applyBorder="1" applyAlignment="1"/>
    <xf numFmtId="0" fontId="10" fillId="0" borderId="1" xfId="0" applyFont="1" applyFill="1" applyBorder="1" applyAlignment="1"/>
    <xf numFmtId="0" fontId="10" fillId="0" borderId="0" xfId="0" applyFont="1" applyFill="1" applyBorder="1" applyAlignment="1"/>
    <xf numFmtId="0" fontId="16" fillId="0" borderId="0" xfId="55" applyFont="1" applyFill="1" applyBorder="1" applyAlignment="1">
      <alignment horizontal="center" vertical="center" wrapText="1"/>
    </xf>
    <xf numFmtId="0" fontId="18" fillId="0" borderId="0" xfId="56" applyFont="1" applyFill="1" applyBorder="1" applyAlignment="1"/>
    <xf numFmtId="0" fontId="18" fillId="0" borderId="0" xfId="55" applyFont="1" applyFill="1" applyBorder="1" applyAlignment="1">
      <alignment vertical="center"/>
    </xf>
    <xf numFmtId="0" fontId="10" fillId="0" borderId="0" xfId="55" applyFont="1" applyFill="1" applyBorder="1" applyAlignment="1">
      <alignment horizontal="center" vertical="center"/>
    </xf>
    <xf numFmtId="0" fontId="18" fillId="0" borderId="0" xfId="55" applyFont="1" applyFill="1" applyBorder="1" applyAlignment="1">
      <alignment horizontal="center" vertical="center"/>
    </xf>
    <xf numFmtId="0" fontId="19" fillId="0" borderId="3" xfId="55" applyFont="1" applyFill="1" applyBorder="1" applyAlignment="1">
      <alignment horizontal="center" vertical="center"/>
    </xf>
    <xf numFmtId="0" fontId="19" fillId="0" borderId="4" xfId="55" applyFont="1" applyFill="1" applyBorder="1" applyAlignment="1">
      <alignment horizontal="center" vertical="center"/>
    </xf>
    <xf numFmtId="0" fontId="14" fillId="0" borderId="1" xfId="55" applyFont="1" applyFill="1" applyBorder="1" applyAlignment="1">
      <alignment horizontal="center" vertical="center"/>
    </xf>
    <xf numFmtId="0" fontId="19" fillId="0" borderId="5" xfId="55" applyFont="1" applyFill="1" applyBorder="1" applyAlignment="1">
      <alignment horizontal="center" vertical="center"/>
    </xf>
    <xf numFmtId="0" fontId="19" fillId="0" borderId="6" xfId="55" applyFont="1" applyFill="1" applyBorder="1" applyAlignment="1">
      <alignment horizontal="center" vertical="center"/>
    </xf>
    <xf numFmtId="0" fontId="19" fillId="0" borderId="1" xfId="56" applyFont="1" applyFill="1" applyBorder="1" applyAlignment="1">
      <alignment horizontal="center" vertical="center"/>
    </xf>
    <xf numFmtId="179" fontId="19" fillId="0" borderId="7" xfId="56" applyNumberFormat="1" applyFont="1" applyFill="1" applyBorder="1" applyAlignment="1">
      <alignment horizontal="right" vertical="center" shrinkToFit="1"/>
    </xf>
    <xf numFmtId="179" fontId="19" fillId="0" borderId="1" xfId="56" applyNumberFormat="1" applyFont="1" applyFill="1" applyBorder="1" applyAlignment="1">
      <alignment horizontal="right" vertical="center" shrinkToFit="1"/>
    </xf>
    <xf numFmtId="0" fontId="14" fillId="0" borderId="1" xfId="56" applyFont="1" applyFill="1" applyBorder="1" applyAlignment="1">
      <alignment horizontal="left" vertical="center"/>
    </xf>
    <xf numFmtId="0" fontId="10" fillId="0" borderId="1" xfId="56" applyNumberFormat="1" applyFont="1" applyFill="1" applyBorder="1" applyAlignment="1">
      <alignment horizontal="left" vertical="center" indent="1" shrinkToFit="1"/>
    </xf>
    <xf numFmtId="179" fontId="18" fillId="0" borderId="7" xfId="55" applyNumberFormat="1" applyFont="1" applyFill="1" applyBorder="1" applyAlignment="1">
      <alignment horizontal="right" vertical="center" shrinkToFit="1"/>
    </xf>
    <xf numFmtId="179" fontId="18" fillId="0" borderId="1" xfId="55" applyNumberFormat="1" applyFont="1" applyFill="1" applyBorder="1" applyAlignment="1">
      <alignment horizontal="right" vertical="center" shrinkToFit="1"/>
    </xf>
    <xf numFmtId="0" fontId="13" fillId="2" borderId="1" xfId="9" applyNumberFormat="1" applyFont="1" applyFill="1" applyBorder="1" applyAlignment="1" applyProtection="1">
      <alignment horizontal="left" vertical="center" wrapText="1" indent="1" readingOrder="1"/>
      <protection locked="0"/>
    </xf>
    <xf numFmtId="0" fontId="19" fillId="0" borderId="1" xfId="56" applyFont="1" applyFill="1" applyBorder="1" applyAlignment="1">
      <alignment horizontal="left" vertical="center" shrinkToFit="1"/>
    </xf>
    <xf numFmtId="179" fontId="19" fillId="0" borderId="7" xfId="55" applyNumberFormat="1" applyFont="1" applyFill="1" applyBorder="1" applyAlignment="1">
      <alignment horizontal="right" vertical="center" shrinkToFit="1"/>
    </xf>
    <xf numFmtId="179" fontId="19" fillId="0" borderId="1" xfId="55" applyNumberFormat="1" applyFont="1" applyFill="1" applyBorder="1" applyAlignment="1">
      <alignment horizontal="right" vertical="center" shrinkToFit="1"/>
    </xf>
    <xf numFmtId="0" fontId="10" fillId="0" borderId="1" xfId="56" applyNumberFormat="1" applyFont="1" applyFill="1" applyBorder="1" applyAlignment="1">
      <alignment horizontal="left" vertical="center" wrapText="1" indent="1"/>
    </xf>
    <xf numFmtId="0" fontId="10" fillId="0" borderId="3" xfId="56" applyNumberFormat="1" applyFont="1" applyFill="1" applyBorder="1" applyAlignment="1">
      <alignment horizontal="left" vertical="center" wrapText="1" indent="1"/>
    </xf>
    <xf numFmtId="179" fontId="18" fillId="0" borderId="4" xfId="55" applyNumberFormat="1" applyFont="1" applyFill="1" applyBorder="1" applyAlignment="1">
      <alignment horizontal="right" vertical="center" shrinkToFit="1"/>
    </xf>
    <xf numFmtId="179" fontId="18" fillId="0" borderId="3" xfId="55" applyNumberFormat="1" applyFont="1" applyFill="1" applyBorder="1" applyAlignment="1">
      <alignment horizontal="right" vertical="center" shrinkToFit="1"/>
    </xf>
    <xf numFmtId="176" fontId="19" fillId="0" borderId="1" xfId="56" applyNumberFormat="1" applyFont="1" applyFill="1" applyBorder="1" applyAlignment="1">
      <alignment vertical="center"/>
    </xf>
    <xf numFmtId="179" fontId="19" fillId="0" borderId="1" xfId="56" applyNumberFormat="1" applyFont="1" applyFill="1" applyBorder="1" applyAlignment="1">
      <alignment vertical="center" shrinkToFit="1"/>
    </xf>
    <xf numFmtId="179" fontId="20" fillId="0" borderId="1" xfId="56" applyNumberFormat="1" applyFont="1" applyFill="1" applyBorder="1" applyAlignment="1">
      <alignment vertical="center" shrinkToFit="1"/>
    </xf>
    <xf numFmtId="179" fontId="18" fillId="0" borderId="1" xfId="56" applyNumberFormat="1" applyFont="1" applyFill="1" applyBorder="1" applyAlignment="1">
      <alignment vertical="center" shrinkToFit="1"/>
    </xf>
    <xf numFmtId="0" fontId="20" fillId="0" borderId="0" xfId="0" applyFont="1" applyFill="1" applyBorder="1" applyAlignment="1"/>
    <xf numFmtId="49" fontId="23" fillId="0" borderId="0" xfId="0" applyNumberFormat="1" applyFont="1" applyFill="1" applyBorder="1" applyAlignment="1">
      <alignment horizontal="center" vertical="center" wrapText="1" shrinkToFit="1"/>
    </xf>
    <xf numFmtId="0" fontId="24" fillId="0" borderId="0" xfId="0" applyFont="1" applyFill="1" applyBorder="1" applyAlignment="1">
      <alignment horizontal="left" vertical="center"/>
    </xf>
    <xf numFmtId="0" fontId="13" fillId="2" borderId="0" xfId="0" applyFont="1" applyFill="1" applyBorder="1" applyAlignment="1">
      <alignment horizontal="left" vertical="center"/>
    </xf>
    <xf numFmtId="0" fontId="24" fillId="0" borderId="8" xfId="0" applyFont="1" applyFill="1" applyBorder="1" applyAlignment="1">
      <alignment horizontal="left" vertical="center"/>
    </xf>
    <xf numFmtId="0" fontId="25" fillId="0" borderId="8" xfId="0" applyFont="1" applyFill="1" applyBorder="1" applyAlignment="1">
      <alignment horizontal="left"/>
    </xf>
    <xf numFmtId="49" fontId="25" fillId="0" borderId="8" xfId="0" applyNumberFormat="1" applyFont="1" applyFill="1" applyBorder="1" applyAlignment="1">
      <alignment horizontal="right"/>
    </xf>
    <xf numFmtId="49" fontId="24" fillId="0" borderId="9" xfId="0" applyNumberFormat="1" applyFont="1" applyFill="1" applyBorder="1" applyAlignment="1">
      <alignment horizontal="center" vertical="center" wrapText="1" shrinkToFit="1"/>
    </xf>
    <xf numFmtId="49" fontId="24" fillId="0" borderId="9" xfId="0" applyNumberFormat="1" applyFont="1" applyFill="1" applyBorder="1" applyAlignment="1">
      <alignment horizontal="center" vertical="center"/>
    </xf>
    <xf numFmtId="0" fontId="26" fillId="0" borderId="9" xfId="0" applyFont="1" applyFill="1" applyBorder="1" applyAlignment="1">
      <alignment horizontal="center" vertical="center"/>
    </xf>
    <xf numFmtId="182" fontId="13" fillId="0" borderId="9" xfId="0" applyNumberFormat="1" applyFont="1" applyFill="1" applyBorder="1" applyAlignment="1">
      <alignment horizontal="right" vertical="center"/>
    </xf>
    <xf numFmtId="0" fontId="24" fillId="0" borderId="9" xfId="0" applyFont="1" applyFill="1" applyBorder="1" applyAlignment="1">
      <alignment horizontal="center" vertical="center"/>
    </xf>
    <xf numFmtId="49" fontId="24" fillId="0" borderId="9" xfId="0" applyNumberFormat="1" applyFont="1" applyFill="1" applyBorder="1" applyAlignment="1">
      <alignment horizontal="left" vertical="center"/>
    </xf>
    <xf numFmtId="4" fontId="24" fillId="0" borderId="9" xfId="0" applyNumberFormat="1" applyFont="1" applyFill="1" applyBorder="1" applyAlignment="1">
      <alignment horizontal="right"/>
    </xf>
    <xf numFmtId="49" fontId="13" fillId="2" borderId="0" xfId="0" applyNumberFormat="1" applyFont="1" applyFill="1" applyBorder="1" applyAlignment="1">
      <alignment horizontal="left" vertical="center"/>
    </xf>
    <xf numFmtId="0" fontId="27" fillId="2" borderId="0" xfId="0" applyFont="1" applyFill="1" applyBorder="1" applyAlignment="1">
      <alignment horizontal="center" vertical="center"/>
    </xf>
    <xf numFmtId="49" fontId="28" fillId="2" borderId="0" xfId="0" applyNumberFormat="1" applyFont="1" applyFill="1" applyBorder="1" applyAlignment="1">
      <alignment horizontal="center" vertical="center"/>
    </xf>
    <xf numFmtId="0" fontId="29" fillId="2" borderId="8" xfId="0" applyFont="1" applyFill="1" applyBorder="1" applyAlignment="1">
      <alignment horizontal="center" vertical="center" wrapText="1" shrinkToFit="1"/>
    </xf>
    <xf numFmtId="0" fontId="30" fillId="2" borderId="8" xfId="0" applyFont="1" applyFill="1" applyBorder="1" applyAlignment="1">
      <alignment horizontal="left" vertical="center" wrapText="1" shrinkToFit="1"/>
    </xf>
    <xf numFmtId="0" fontId="31" fillId="2" borderId="8" xfId="0" applyFont="1" applyFill="1" applyBorder="1" applyAlignment="1">
      <alignment horizontal="right" vertical="center"/>
    </xf>
    <xf numFmtId="49" fontId="13" fillId="2" borderId="9" xfId="0" applyNumberFormat="1" applyFont="1" applyFill="1" applyBorder="1" applyAlignment="1">
      <alignment horizontal="center" vertical="center" wrapText="1" shrinkToFit="1"/>
    </xf>
    <xf numFmtId="49" fontId="13" fillId="2" borderId="9" xfId="0" applyNumberFormat="1" applyFont="1" applyFill="1" applyBorder="1" applyAlignment="1">
      <alignment horizontal="center" vertical="center"/>
    </xf>
    <xf numFmtId="0" fontId="32" fillId="2" borderId="9" xfId="0" applyFont="1" applyFill="1" applyBorder="1" applyAlignment="1">
      <alignment horizontal="left" vertical="center"/>
    </xf>
    <xf numFmtId="49" fontId="32" fillId="2" borderId="9" xfId="0" applyNumberFormat="1" applyFont="1" applyFill="1" applyBorder="1" applyAlignment="1">
      <alignment horizontal="left" vertical="center"/>
    </xf>
    <xf numFmtId="0" fontId="32" fillId="0" borderId="9" xfId="0" applyFont="1" applyFill="1" applyBorder="1" applyAlignment="1">
      <alignment horizontal="right" vertical="center"/>
    </xf>
    <xf numFmtId="49" fontId="32" fillId="2" borderId="9" xfId="0" applyNumberFormat="1" applyFont="1" applyFill="1" applyBorder="1" applyAlignment="1">
      <alignment horizontal="left" vertical="center" wrapText="1" shrinkToFit="1"/>
    </xf>
    <xf numFmtId="4" fontId="32" fillId="0" borderId="9" xfId="0" applyNumberFormat="1" applyFont="1" applyFill="1" applyBorder="1" applyAlignment="1">
      <alignment horizontal="right" vertical="center" shrinkToFit="1"/>
    </xf>
    <xf numFmtId="49" fontId="33" fillId="2" borderId="9" xfId="0" applyNumberFormat="1" applyFont="1" applyFill="1" applyBorder="1" applyAlignment="1">
      <alignment horizontal="center" vertical="center" shrinkToFit="1"/>
    </xf>
    <xf numFmtId="0" fontId="34" fillId="3" borderId="0" xfId="0" applyNumberFormat="1" applyFont="1" applyFill="1" applyBorder="1" applyAlignment="1"/>
    <xf numFmtId="0" fontId="18" fillId="3" borderId="0" xfId="0" applyNumberFormat="1" applyFont="1" applyFill="1" applyBorder="1" applyAlignment="1"/>
    <xf numFmtId="176" fontId="34" fillId="3" borderId="0" xfId="0" applyNumberFormat="1" applyFont="1" applyFill="1" applyBorder="1" applyAlignment="1"/>
    <xf numFmtId="177" fontId="10" fillId="0" borderId="0" xfId="0" applyNumberFormat="1" applyFont="1" applyFill="1" applyBorder="1" applyAlignment="1"/>
    <xf numFmtId="0" fontId="35" fillId="0" borderId="0" xfId="0" applyFont="1" applyFill="1" applyAlignment="1">
      <alignment horizontal="center" vertical="center" wrapText="1"/>
    </xf>
    <xf numFmtId="0" fontId="21" fillId="0" borderId="2" xfId="0" applyFont="1" applyFill="1" applyBorder="1" applyAlignment="1">
      <alignment wrapText="1"/>
    </xf>
    <xf numFmtId="177" fontId="21" fillId="0" borderId="0" xfId="0" applyNumberFormat="1" applyFont="1" applyFill="1" applyAlignment="1">
      <alignment horizontal="center" wrapText="1"/>
    </xf>
    <xf numFmtId="178" fontId="21" fillId="0" borderId="0" xfId="0" applyNumberFormat="1" applyFont="1" applyFill="1" applyAlignment="1">
      <alignment horizontal="center" wrapText="1"/>
    </xf>
    <xf numFmtId="0" fontId="8" fillId="0" borderId="10" xfId="0" applyFont="1" applyFill="1" applyBorder="1" applyAlignment="1">
      <alignment vertical="center" wrapText="1"/>
    </xf>
    <xf numFmtId="177" fontId="21" fillId="0" borderId="1" xfId="0" applyNumberFormat="1" applyFont="1" applyFill="1" applyBorder="1" applyAlignment="1">
      <alignment vertical="center" wrapText="1"/>
    </xf>
    <xf numFmtId="0" fontId="8" fillId="0" borderId="1" xfId="0" applyFont="1" applyFill="1" applyBorder="1" applyAlignment="1"/>
    <xf numFmtId="177" fontId="36" fillId="0" borderId="10" xfId="0" applyNumberFormat="1" applyFont="1" applyFill="1" applyBorder="1" applyAlignment="1">
      <alignment horizontal="center" vertical="center" wrapText="1"/>
    </xf>
    <xf numFmtId="0" fontId="21" fillId="0" borderId="10" xfId="0" applyFont="1" applyFill="1" applyBorder="1" applyAlignment="1">
      <alignment vertical="center" wrapText="1"/>
    </xf>
    <xf numFmtId="177" fontId="20" fillId="0" borderId="10" xfId="0" applyNumberFormat="1" applyFont="1" applyFill="1" applyBorder="1" applyAlignment="1">
      <alignment vertical="center" wrapText="1"/>
    </xf>
    <xf numFmtId="0" fontId="21" fillId="0" borderId="10" xfId="0" applyFont="1" applyFill="1" applyBorder="1" applyAlignment="1">
      <alignment horizontal="left" vertical="center" wrapText="1"/>
    </xf>
    <xf numFmtId="49" fontId="8" fillId="0" borderId="10" xfId="0" applyNumberFormat="1" applyFont="1" applyFill="1" applyBorder="1" applyAlignment="1">
      <alignment vertical="center" wrapText="1"/>
    </xf>
    <xf numFmtId="177" fontId="37" fillId="0" borderId="10" xfId="0" applyNumberFormat="1" applyFont="1" applyFill="1" applyBorder="1" applyAlignment="1">
      <alignment vertical="center" wrapText="1"/>
    </xf>
    <xf numFmtId="0" fontId="10" fillId="0" borderId="0" xfId="0" applyFont="1" applyFill="1" applyBorder="1" applyAlignment="1">
      <alignment shrinkToFit="1"/>
    </xf>
    <xf numFmtId="176" fontId="10" fillId="0" borderId="0" xfId="0" applyNumberFormat="1" applyFont="1" applyFill="1" applyBorder="1" applyAlignment="1"/>
    <xf numFmtId="0" fontId="16" fillId="0" borderId="0" xfId="18" applyNumberFormat="1" applyFont="1" applyFill="1" applyBorder="1" applyAlignment="1" applyProtection="1">
      <alignment horizontal="center" vertical="center"/>
    </xf>
    <xf numFmtId="176" fontId="16" fillId="0" borderId="0" xfId="18" applyNumberFormat="1" applyFont="1" applyFill="1" applyBorder="1" applyAlignment="1" applyProtection="1">
      <alignment horizontal="center" vertical="center"/>
    </xf>
    <xf numFmtId="0" fontId="10" fillId="0" borderId="0" xfId="18" applyFont="1" applyFill="1" applyBorder="1" applyAlignment="1">
      <alignment horizontal="left" vertical="center"/>
    </xf>
    <xf numFmtId="0" fontId="10" fillId="0" borderId="0" xfId="18" applyFont="1" applyFill="1" applyBorder="1" applyAlignment="1">
      <alignment horizontal="left" vertical="center" shrinkToFit="1"/>
    </xf>
    <xf numFmtId="176" fontId="38" fillId="0" borderId="0" xfId="58" applyNumberFormat="1" applyFont="1" applyFill="1" applyAlignment="1">
      <alignment horizontal="right" vertical="center"/>
    </xf>
    <xf numFmtId="0" fontId="9" fillId="0" borderId="1" xfId="18" applyNumberFormat="1" applyFont="1" applyFill="1" applyBorder="1" applyAlignment="1" applyProtection="1">
      <alignment horizontal="center" vertical="center" wrapText="1"/>
    </xf>
    <xf numFmtId="0" fontId="9" fillId="0" borderId="1" xfId="18" applyNumberFormat="1" applyFont="1" applyFill="1" applyBorder="1" applyAlignment="1" applyProtection="1">
      <alignment horizontal="center" vertical="center" shrinkToFit="1"/>
    </xf>
    <xf numFmtId="176" fontId="9" fillId="0" borderId="1" xfId="58" applyNumberFormat="1" applyFont="1" applyFill="1" applyBorder="1" applyAlignment="1" applyProtection="1">
      <alignment horizontal="center" vertical="center" wrapText="1"/>
    </xf>
    <xf numFmtId="0" fontId="9" fillId="0" borderId="1" xfId="18" applyNumberFormat="1" applyFont="1" applyFill="1" applyBorder="1" applyAlignment="1" applyProtection="1">
      <alignment horizontal="left" vertical="center"/>
    </xf>
    <xf numFmtId="0" fontId="9" fillId="0" borderId="1" xfId="18" applyNumberFormat="1" applyFont="1" applyFill="1" applyBorder="1" applyAlignment="1" applyProtection="1">
      <alignment horizontal="left" vertical="center" shrinkToFit="1"/>
    </xf>
    <xf numFmtId="176" fontId="14" fillId="0" borderId="1" xfId="58" applyNumberFormat="1" applyFont="1" applyFill="1" applyBorder="1" applyAlignment="1" applyProtection="1">
      <alignment horizontal="center" vertical="center"/>
    </xf>
    <xf numFmtId="176" fontId="14" fillId="0" borderId="1" xfId="58" applyNumberFormat="1" applyFont="1" applyFill="1" applyBorder="1" applyAlignment="1">
      <alignment horizontal="center" vertical="center"/>
    </xf>
    <xf numFmtId="0" fontId="8" fillId="0" borderId="1" xfId="18" applyNumberFormat="1" applyFont="1" applyFill="1" applyBorder="1" applyAlignment="1" applyProtection="1">
      <alignment horizontal="left" vertical="center"/>
    </xf>
    <xf numFmtId="176" fontId="10" fillId="0" borderId="1" xfId="18" applyNumberFormat="1" applyFont="1" applyFill="1" applyBorder="1" applyAlignment="1" applyProtection="1">
      <alignment horizontal="center" vertical="center"/>
    </xf>
    <xf numFmtId="176" fontId="10" fillId="0" borderId="1" xfId="58" applyNumberFormat="1" applyFont="1" applyFill="1" applyBorder="1" applyAlignment="1" applyProtection="1">
      <alignment horizontal="center" vertical="center"/>
    </xf>
    <xf numFmtId="0" fontId="8" fillId="0" borderId="1" xfId="18" applyNumberFormat="1" applyFont="1" applyFill="1" applyBorder="1" applyAlignment="1" applyProtection="1">
      <alignment horizontal="left" vertical="center" shrinkToFit="1"/>
    </xf>
    <xf numFmtId="0" fontId="39" fillId="0" borderId="0" xfId="0" applyFont="1" applyFill="1" applyBorder="1" applyAlignment="1">
      <alignment horizontal="center"/>
    </xf>
    <xf numFmtId="176" fontId="39" fillId="0" borderId="0" xfId="0" applyNumberFormat="1" applyFont="1" applyFill="1" applyBorder="1" applyAlignment="1">
      <alignment horizontal="center"/>
    </xf>
    <xf numFmtId="0" fontId="40" fillId="0" borderId="0" xfId="59" applyFont="1" applyFill="1" applyBorder="1" applyAlignment="1">
      <alignment horizontal="center" vertical="center"/>
    </xf>
    <xf numFmtId="176" fontId="40" fillId="0" borderId="0" xfId="59" applyNumberFormat="1" applyFont="1" applyFill="1" applyBorder="1" applyAlignment="1">
      <alignment horizontal="center" vertical="center"/>
    </xf>
    <xf numFmtId="0" fontId="10" fillId="0" borderId="0" xfId="0" applyFont="1" applyFill="1" applyBorder="1" applyAlignment="1">
      <alignment horizontal="left"/>
    </xf>
    <xf numFmtId="176" fontId="41" fillId="0" borderId="0" xfId="59" applyNumberFormat="1" applyFont="1" applyFill="1" applyBorder="1" applyAlignment="1">
      <alignment horizontal="left" vertical="center"/>
    </xf>
    <xf numFmtId="176" fontId="18" fillId="0" borderId="0" xfId="59" applyNumberFormat="1" applyFont="1" applyFill="1" applyBorder="1" applyAlignment="1">
      <alignment horizontal="left" vertical="center"/>
    </xf>
    <xf numFmtId="0" fontId="18" fillId="0" borderId="0" xfId="59" applyFont="1" applyFill="1" applyBorder="1" applyAlignment="1">
      <alignment horizontal="left" vertical="center"/>
    </xf>
    <xf numFmtId="176" fontId="18" fillId="0" borderId="0" xfId="59" applyNumberFormat="1" applyFont="1" applyFill="1" applyBorder="1" applyAlignment="1">
      <alignment horizontal="center" vertical="center" shrinkToFit="1"/>
    </xf>
    <xf numFmtId="183" fontId="18" fillId="0" borderId="0" xfId="59" applyNumberFormat="1" applyFont="1" applyFill="1" applyBorder="1" applyAlignment="1">
      <alignment horizontal="center" vertical="center" shrinkToFit="1"/>
    </xf>
    <xf numFmtId="0" fontId="10" fillId="0" borderId="1" xfId="0" applyFont="1" applyFill="1" applyBorder="1" applyAlignment="1">
      <alignment horizontal="center" wrapText="1"/>
    </xf>
    <xf numFmtId="0" fontId="19" fillId="0" borderId="1" xfId="59" applyFont="1" applyFill="1" applyBorder="1" applyAlignment="1">
      <alignment horizontal="center" vertical="center"/>
    </xf>
    <xf numFmtId="176" fontId="19" fillId="0" borderId="1" xfId="0" applyNumberFormat="1" applyFont="1" applyFill="1" applyBorder="1" applyAlignment="1">
      <alignment horizontal="center" vertical="center" wrapText="1"/>
    </xf>
    <xf numFmtId="176" fontId="42" fillId="0" borderId="1" xfId="59" applyNumberFormat="1" applyFont="1" applyFill="1" applyBorder="1" applyAlignment="1">
      <alignment horizontal="center" vertical="center"/>
    </xf>
    <xf numFmtId="0" fontId="42" fillId="0" borderId="1" xfId="59" applyFont="1" applyFill="1" applyBorder="1" applyAlignment="1">
      <alignment horizontal="center" vertical="center"/>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0" fontId="15" fillId="0" borderId="1" xfId="0" applyNumberFormat="1" applyFont="1" applyFill="1" applyBorder="1" applyAlignment="1" applyProtection="1">
      <alignment horizontal="left" vertical="center"/>
    </xf>
    <xf numFmtId="0" fontId="42" fillId="0" borderId="1" xfId="0" applyNumberFormat="1" applyFont="1" applyFill="1" applyBorder="1" applyAlignment="1" applyProtection="1">
      <alignment horizontal="left" vertical="center"/>
    </xf>
    <xf numFmtId="176" fontId="10" fillId="0" borderId="1" xfId="0" applyNumberFormat="1" applyFont="1" applyFill="1" applyBorder="1" applyAlignment="1">
      <alignment horizontal="right"/>
    </xf>
    <xf numFmtId="10" fontId="10" fillId="0" borderId="1" xfId="0" applyNumberFormat="1" applyFont="1" applyFill="1" applyBorder="1" applyAlignment="1">
      <alignment horizontal="right"/>
    </xf>
    <xf numFmtId="0" fontId="10" fillId="0" borderId="1" xfId="0" applyNumberFormat="1" applyFont="1" applyFill="1" applyBorder="1" applyAlignment="1" applyProtection="1">
      <alignment horizontal="left" vertical="center"/>
    </xf>
    <xf numFmtId="0" fontId="14" fillId="0" borderId="1" xfId="0" applyNumberFormat="1" applyFont="1" applyFill="1" applyBorder="1" applyAlignment="1" applyProtection="1">
      <alignment horizontal="left" vertical="center"/>
    </xf>
    <xf numFmtId="176" fontId="43" fillId="0" borderId="0" xfId="58" applyNumberFormat="1" applyFont="1" applyFill="1" applyAlignment="1">
      <alignment horizontal="left" vertical="center"/>
    </xf>
    <xf numFmtId="183" fontId="10" fillId="0" borderId="0" xfId="18" applyNumberFormat="1" applyFont="1" applyFill="1" applyAlignment="1">
      <alignment horizontal="right" vertical="center"/>
    </xf>
    <xf numFmtId="176" fontId="9" fillId="0" borderId="1" xfId="18" applyNumberFormat="1" applyFont="1" applyFill="1" applyBorder="1" applyAlignment="1" applyProtection="1">
      <alignment horizontal="center" vertical="center" wrapText="1"/>
    </xf>
    <xf numFmtId="180" fontId="9" fillId="0" borderId="1" xfId="58" applyNumberFormat="1" applyFont="1" applyFill="1" applyBorder="1" applyAlignment="1" applyProtection="1">
      <alignment horizontal="center" vertical="center" wrapText="1"/>
    </xf>
    <xf numFmtId="183" fontId="9" fillId="0" borderId="3" xfId="18" applyNumberFormat="1" applyFont="1" applyFill="1" applyBorder="1" applyAlignment="1" applyProtection="1">
      <alignment horizontal="center" vertical="center" wrapText="1"/>
    </xf>
    <xf numFmtId="176" fontId="9" fillId="0" borderId="3" xfId="18" applyNumberFormat="1" applyFont="1" applyFill="1" applyBorder="1" applyAlignment="1" applyProtection="1">
      <alignment horizontal="center" vertical="center" wrapText="1"/>
    </xf>
    <xf numFmtId="183" fontId="9" fillId="0" borderId="5" xfId="18" applyNumberFormat="1" applyFont="1" applyFill="1" applyBorder="1" applyAlignment="1" applyProtection="1">
      <alignment horizontal="center" vertical="center" wrapText="1"/>
    </xf>
    <xf numFmtId="176" fontId="9" fillId="0" borderId="5" xfId="18" applyNumberFormat="1" applyFont="1" applyFill="1" applyBorder="1" applyAlignment="1" applyProtection="1">
      <alignment horizontal="center" vertical="center" wrapText="1"/>
    </xf>
    <xf numFmtId="10" fontId="14" fillId="0" borderId="1" xfId="18"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0" fontId="0" fillId="0" borderId="0" xfId="0" applyAlignment="1">
      <alignment vertical="center" wrapText="1"/>
    </xf>
    <xf numFmtId="0" fontId="5" fillId="0" borderId="0" xfId="0" applyFont="1" applyAlignment="1">
      <alignment horizontal="center" vertical="center"/>
    </xf>
    <xf numFmtId="0" fontId="0" fillId="0" borderId="3" xfId="0" applyFont="1" applyBorder="1" applyAlignment="1">
      <alignment vertical="top" wrapText="1"/>
    </xf>
    <xf numFmtId="0" fontId="0" fillId="0" borderId="5" xfId="0" applyBorder="1" applyAlignment="1">
      <alignment vertical="top" wrapText="1"/>
    </xf>
    <xf numFmtId="0" fontId="0" fillId="0" borderId="1" xfId="0" applyBorder="1" applyAlignment="1">
      <alignment vertical="center" wrapText="1"/>
    </xf>
    <xf numFmtId="0" fontId="44" fillId="0" borderId="0" xfId="0" applyFont="1" applyAlignment="1">
      <alignment horizontal="center" vertical="center"/>
    </xf>
    <xf numFmtId="0" fontId="0" fillId="0" borderId="1" xfId="0" applyNumberFormat="1" applyBorder="1" applyAlignment="1">
      <alignment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84" xfId="9"/>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_ET_STYLE_NoName_00_" xfId="18"/>
    <cellStyle name="标题" xfId="19" builtinId="15"/>
    <cellStyle name="解释性文本" xfId="20" builtinId="53"/>
    <cellStyle name="标题 1" xfId="21" builtinId="16"/>
    <cellStyle name="常规_2011省本级基金预算表（草案，提供预算处）"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 name="样式 1" xfId="53"/>
    <cellStyle name="常规_表格(附件一)修改（正式）元月13日s" xfId="54"/>
    <cellStyle name="常规_2007.12（送人大） 2 3" xfId="55"/>
    <cellStyle name="常规_表格(附件一)修改（正式）元月13日s 2 3" xfId="56"/>
    <cellStyle name="常规 4" xfId="57"/>
    <cellStyle name="千位分隔 2" xfId="58"/>
    <cellStyle name="常规_2007.12（送人大）" xfId="59"/>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4</xdr:row>
      <xdr:rowOff>0</xdr:rowOff>
    </xdr:from>
    <xdr:to>
      <xdr:col>7</xdr:col>
      <xdr:colOff>123825</xdr:colOff>
      <xdr:row>5</xdr:row>
      <xdr:rowOff>0</xdr:rowOff>
    </xdr:to>
    <xdr:pic>
      <xdr:nvPicPr>
        <xdr:cNvPr id="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1"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2"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3"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4"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0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1"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2"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3"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4"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5"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6"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7"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8"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2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4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1"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2"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3"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4"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5"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6"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6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2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2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3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3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1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4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4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0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0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4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4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7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7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7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5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5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8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8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8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5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5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5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8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91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91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1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1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0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0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5"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6"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1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1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1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1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1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2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2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3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3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5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5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5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4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4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4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4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4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5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5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7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7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75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6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7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79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82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8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9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9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3"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4"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2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03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03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1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1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2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2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33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33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3"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4"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1"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2"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3"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4"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3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4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44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5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4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4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9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9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71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71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73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7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3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3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7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7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8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8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303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303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2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2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4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4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4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4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4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4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1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1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5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5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1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1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6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6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6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6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90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90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9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9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2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2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3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3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3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3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35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3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4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4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4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4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57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57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75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7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8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8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0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0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2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3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0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0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0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5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5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5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5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7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7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9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9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1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3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9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39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42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42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4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4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0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4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4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6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62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6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6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74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74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7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18"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1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2"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8"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3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3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8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84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89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89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9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91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6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6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98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98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2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3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3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3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3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46"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5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4"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06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06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84"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8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3"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6"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7"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102"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105"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7"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1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1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2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2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1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1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0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0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5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5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6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6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8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8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35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5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2:A3"/>
  <sheetViews>
    <sheetView workbookViewId="0">
      <selection activeCell="A3" sqref="A3"/>
    </sheetView>
  </sheetViews>
  <sheetFormatPr defaultColWidth="9" defaultRowHeight="13.5" outlineLevelRow="2"/>
  <cols>
    <col min="1" max="1" width="65.375" customWidth="1"/>
  </cols>
  <sheetData>
    <row r="2" ht="99" customHeight="1" spans="1:1">
      <c r="A2" s="228" t="s">
        <v>0</v>
      </c>
    </row>
    <row r="3" ht="168" customHeight="1" spans="1:1">
      <c r="A3" s="229" t="s">
        <v>1</v>
      </c>
    </row>
  </sheetData>
  <pageMargins left="0.75" right="0.75" top="1" bottom="1" header="0.511805555555556" footer="0.51180555555555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H37"/>
  <sheetViews>
    <sheetView workbookViewId="0">
      <selection activeCell="M11" sqref="M11"/>
    </sheetView>
  </sheetViews>
  <sheetFormatPr defaultColWidth="9" defaultRowHeight="14.25" outlineLevelCol="7"/>
  <cols>
    <col min="1" max="1" width="40" style="27" customWidth="1"/>
    <col min="2" max="2" width="9" style="27"/>
    <col min="3" max="8" width="8" style="27" customWidth="1"/>
    <col min="9" max="16384" width="9" style="27"/>
  </cols>
  <sheetData>
    <row r="1" s="27" customFormat="1" ht="42" customHeight="1" spans="1:8">
      <c r="A1" s="96" t="s">
        <v>1772</v>
      </c>
      <c r="B1" s="50"/>
      <c r="C1" s="50"/>
      <c r="D1" s="50"/>
      <c r="E1" s="50"/>
      <c r="F1" s="50"/>
      <c r="G1" s="50"/>
      <c r="H1" s="50"/>
    </row>
    <row r="2" s="27" customFormat="1" ht="15" spans="1:8">
      <c r="A2" s="97"/>
      <c r="B2" s="98"/>
      <c r="C2" s="98"/>
      <c r="D2" s="98"/>
      <c r="E2" s="98"/>
      <c r="F2" s="98"/>
      <c r="G2" s="99" t="s">
        <v>7</v>
      </c>
      <c r="H2" s="100"/>
    </row>
    <row r="3" s="27" customFormat="1" ht="26.1" customHeight="1" spans="1:8">
      <c r="A3" s="101" t="s">
        <v>1773</v>
      </c>
      <c r="B3" s="102" t="s">
        <v>100</v>
      </c>
      <c r="C3" s="103" t="s">
        <v>1774</v>
      </c>
      <c r="D3" s="60"/>
      <c r="E3" s="60"/>
      <c r="F3" s="60"/>
      <c r="G3" s="60"/>
      <c r="H3" s="60"/>
    </row>
    <row r="4" s="27" customFormat="1" ht="36" customHeight="1" spans="1:8">
      <c r="A4" s="104"/>
      <c r="B4" s="105"/>
      <c r="C4" s="103"/>
      <c r="D4" s="64"/>
      <c r="E4" s="64"/>
      <c r="F4" s="64"/>
      <c r="G4" s="64"/>
      <c r="H4" s="64"/>
    </row>
    <row r="5" s="27" customFormat="1" ht="15.75" spans="1:8">
      <c r="A5" s="106" t="s">
        <v>1775</v>
      </c>
      <c r="B5" s="107"/>
      <c r="C5" s="108"/>
      <c r="D5" s="108"/>
      <c r="E5" s="108"/>
      <c r="F5" s="108"/>
      <c r="G5" s="108"/>
      <c r="H5" s="108"/>
    </row>
    <row r="6" s="27" customFormat="1" ht="17.1" customHeight="1" spans="1:8">
      <c r="A6" s="109" t="s">
        <v>1776</v>
      </c>
      <c r="B6" s="107"/>
      <c r="C6" s="108"/>
      <c r="D6" s="108"/>
      <c r="E6" s="108"/>
      <c r="F6" s="108"/>
      <c r="G6" s="108"/>
      <c r="H6" s="108"/>
    </row>
    <row r="7" s="27" customFormat="1" ht="17.1" customHeight="1" spans="1:8">
      <c r="A7" s="110" t="s">
        <v>1777</v>
      </c>
      <c r="B7" s="111"/>
      <c r="C7" s="112"/>
      <c r="D7" s="112"/>
      <c r="E7" s="112"/>
      <c r="F7" s="112"/>
      <c r="G7" s="112"/>
      <c r="H7" s="112"/>
    </row>
    <row r="8" s="27" customFormat="1" ht="17.1" customHeight="1" spans="1:8">
      <c r="A8" s="110" t="s">
        <v>1778</v>
      </c>
      <c r="B8" s="111"/>
      <c r="C8" s="112"/>
      <c r="D8" s="112"/>
      <c r="E8" s="112"/>
      <c r="F8" s="112"/>
      <c r="G8" s="112"/>
      <c r="H8" s="112"/>
    </row>
    <row r="9" s="27" customFormat="1" ht="17.1" customHeight="1" spans="1:8">
      <c r="A9" s="113" t="s">
        <v>1779</v>
      </c>
      <c r="B9" s="111"/>
      <c r="C9" s="112"/>
      <c r="D9" s="112"/>
      <c r="E9" s="112"/>
      <c r="F9" s="112"/>
      <c r="G9" s="112"/>
      <c r="H9" s="112"/>
    </row>
    <row r="10" s="27" customFormat="1" ht="17.1" customHeight="1" spans="1:8">
      <c r="A10" s="114" t="s">
        <v>1780</v>
      </c>
      <c r="B10" s="115"/>
      <c r="C10" s="116"/>
      <c r="D10" s="116"/>
      <c r="E10" s="116"/>
      <c r="F10" s="116"/>
      <c r="G10" s="116"/>
      <c r="H10" s="116"/>
    </row>
    <row r="11" s="27" customFormat="1" ht="17.1" customHeight="1" spans="1:8">
      <c r="A11" s="117" t="s">
        <v>1781</v>
      </c>
      <c r="B11" s="111"/>
      <c r="C11" s="112"/>
      <c r="D11" s="112"/>
      <c r="E11" s="112"/>
      <c r="F11" s="112"/>
      <c r="G11" s="112"/>
      <c r="H11" s="112"/>
    </row>
    <row r="12" s="27" customFormat="1" ht="17.1" customHeight="1" spans="1:8">
      <c r="A12" s="117" t="s">
        <v>1782</v>
      </c>
      <c r="B12" s="111"/>
      <c r="C12" s="112"/>
      <c r="D12" s="112"/>
      <c r="E12" s="112"/>
      <c r="F12" s="112"/>
      <c r="G12" s="112"/>
      <c r="H12" s="112"/>
    </row>
    <row r="13" s="27" customFormat="1" ht="17.1" customHeight="1" spans="1:8">
      <c r="A13" s="117" t="s">
        <v>1783</v>
      </c>
      <c r="B13" s="111"/>
      <c r="C13" s="112"/>
      <c r="D13" s="112"/>
      <c r="E13" s="112"/>
      <c r="F13" s="112"/>
      <c r="G13" s="112"/>
      <c r="H13" s="112"/>
    </row>
    <row r="14" s="27" customFormat="1" ht="17.1" customHeight="1" spans="1:8">
      <c r="A14" s="117" t="s">
        <v>1784</v>
      </c>
      <c r="B14" s="111"/>
      <c r="C14" s="112"/>
      <c r="D14" s="112"/>
      <c r="E14" s="112"/>
      <c r="F14" s="112"/>
      <c r="G14" s="112"/>
      <c r="H14" s="112"/>
    </row>
    <row r="15" s="27" customFormat="1" ht="17.1" customHeight="1" spans="1:8">
      <c r="A15" s="117" t="s">
        <v>1785</v>
      </c>
      <c r="B15" s="111"/>
      <c r="C15" s="112"/>
      <c r="D15" s="112"/>
      <c r="E15" s="112"/>
      <c r="F15" s="112"/>
      <c r="G15" s="112"/>
      <c r="H15" s="112"/>
    </row>
    <row r="16" s="27" customFormat="1" ht="17.1" customHeight="1" spans="1:8">
      <c r="A16" s="117" t="s">
        <v>1786</v>
      </c>
      <c r="B16" s="111"/>
      <c r="C16" s="112"/>
      <c r="D16" s="112"/>
      <c r="E16" s="112"/>
      <c r="F16" s="112"/>
      <c r="G16" s="112"/>
      <c r="H16" s="112"/>
    </row>
    <row r="17" s="27" customFormat="1" ht="17.1" customHeight="1" spans="1:8">
      <c r="A17" s="117" t="s">
        <v>1787</v>
      </c>
      <c r="B17" s="111"/>
      <c r="C17" s="112"/>
      <c r="D17" s="112"/>
      <c r="E17" s="112"/>
      <c r="F17" s="112"/>
      <c r="G17" s="112"/>
      <c r="H17" s="112"/>
    </row>
    <row r="18" s="27" customFormat="1" ht="17.1" customHeight="1" spans="1:8">
      <c r="A18" s="117" t="s">
        <v>1788</v>
      </c>
      <c r="B18" s="111"/>
      <c r="C18" s="112"/>
      <c r="D18" s="112"/>
      <c r="E18" s="112"/>
      <c r="F18" s="112"/>
      <c r="G18" s="112"/>
      <c r="H18" s="112"/>
    </row>
    <row r="19" s="27" customFormat="1" ht="17.1" customHeight="1" spans="1:8">
      <c r="A19" s="117" t="s">
        <v>1789</v>
      </c>
      <c r="B19" s="111"/>
      <c r="C19" s="112"/>
      <c r="D19" s="112"/>
      <c r="E19" s="112"/>
      <c r="F19" s="112"/>
      <c r="G19" s="112"/>
      <c r="H19" s="112"/>
    </row>
    <row r="20" s="27" customFormat="1" ht="17.1" customHeight="1" spans="1:8">
      <c r="A20" s="117" t="s">
        <v>1790</v>
      </c>
      <c r="B20" s="111"/>
      <c r="C20" s="112"/>
      <c r="D20" s="112"/>
      <c r="E20" s="112"/>
      <c r="F20" s="112"/>
      <c r="G20" s="112"/>
      <c r="H20" s="112"/>
    </row>
    <row r="21" s="27" customFormat="1" ht="17.1" customHeight="1" spans="1:8">
      <c r="A21" s="117" t="s">
        <v>1791</v>
      </c>
      <c r="B21" s="111"/>
      <c r="C21" s="112"/>
      <c r="D21" s="112"/>
      <c r="E21" s="112"/>
      <c r="F21" s="112"/>
      <c r="G21" s="112"/>
      <c r="H21" s="112"/>
    </row>
    <row r="22" s="27" customFormat="1" ht="17.1" customHeight="1" spans="1:8">
      <c r="A22" s="117" t="s">
        <v>1792</v>
      </c>
      <c r="B22" s="111"/>
      <c r="C22" s="112"/>
      <c r="D22" s="112"/>
      <c r="E22" s="112"/>
      <c r="F22" s="112"/>
      <c r="G22" s="112"/>
      <c r="H22" s="112"/>
    </row>
    <row r="23" s="27" customFormat="1" ht="17.1" customHeight="1" spans="1:8">
      <c r="A23" s="117" t="s">
        <v>1793</v>
      </c>
      <c r="B23" s="111"/>
      <c r="C23" s="112"/>
      <c r="D23" s="112"/>
      <c r="E23" s="112"/>
      <c r="F23" s="112"/>
      <c r="G23" s="112"/>
      <c r="H23" s="112"/>
    </row>
    <row r="24" s="27" customFormat="1" ht="17.1" customHeight="1" spans="1:8">
      <c r="A24" s="117" t="s">
        <v>1794</v>
      </c>
      <c r="B24" s="111"/>
      <c r="C24" s="112"/>
      <c r="D24" s="112"/>
      <c r="E24" s="112"/>
      <c r="F24" s="112"/>
      <c r="G24" s="112"/>
      <c r="H24" s="112"/>
    </row>
    <row r="25" s="27" customFormat="1" ht="17.1" customHeight="1" spans="1:8">
      <c r="A25" s="117" t="s">
        <v>1795</v>
      </c>
      <c r="B25" s="111"/>
      <c r="C25" s="112"/>
      <c r="D25" s="112"/>
      <c r="E25" s="112"/>
      <c r="F25" s="112"/>
      <c r="G25" s="112"/>
      <c r="H25" s="112"/>
    </row>
    <row r="26" s="27" customFormat="1" ht="17.1" customHeight="1" spans="1:8">
      <c r="A26" s="117" t="s">
        <v>1796</v>
      </c>
      <c r="B26" s="111"/>
      <c r="C26" s="112"/>
      <c r="D26" s="112"/>
      <c r="E26" s="112"/>
      <c r="F26" s="112"/>
      <c r="G26" s="112"/>
      <c r="H26" s="112"/>
    </row>
    <row r="27" s="27" customFormat="1" ht="17.1" customHeight="1" spans="1:8">
      <c r="A27" s="117" t="s">
        <v>1797</v>
      </c>
      <c r="B27" s="111"/>
      <c r="C27" s="112"/>
      <c r="D27" s="112"/>
      <c r="E27" s="112"/>
      <c r="F27" s="112"/>
      <c r="G27" s="112"/>
      <c r="H27" s="112"/>
    </row>
    <row r="28" s="27" customFormat="1" ht="17.1" customHeight="1" spans="1:8">
      <c r="A28" s="118" t="s">
        <v>1798</v>
      </c>
      <c r="B28" s="119"/>
      <c r="C28" s="120"/>
      <c r="D28" s="120"/>
      <c r="E28" s="120"/>
      <c r="F28" s="120"/>
      <c r="G28" s="120"/>
      <c r="H28" s="120"/>
    </row>
    <row r="29" s="27" customFormat="1" ht="17.1" customHeight="1" spans="1:8">
      <c r="A29" s="121" t="s">
        <v>1799</v>
      </c>
      <c r="B29" s="122"/>
      <c r="C29" s="122"/>
      <c r="D29" s="122"/>
      <c r="E29" s="122"/>
      <c r="F29" s="122"/>
      <c r="G29" s="122"/>
      <c r="H29" s="122"/>
    </row>
    <row r="30" s="27" customFormat="1" ht="17.1" customHeight="1" spans="1:8">
      <c r="A30" s="117" t="s">
        <v>1800</v>
      </c>
      <c r="B30" s="123" t="s">
        <v>1801</v>
      </c>
      <c r="C30" s="124"/>
      <c r="D30" s="124"/>
      <c r="E30" s="124"/>
      <c r="F30" s="124"/>
      <c r="G30" s="124"/>
      <c r="H30" s="124"/>
    </row>
    <row r="31" s="27" customFormat="1" ht="17.1" customHeight="1" spans="1:8">
      <c r="A31" s="117" t="s">
        <v>787</v>
      </c>
      <c r="B31" s="124"/>
      <c r="C31" s="124"/>
      <c r="D31" s="124"/>
      <c r="E31" s="124"/>
      <c r="F31" s="124"/>
      <c r="G31" s="124"/>
      <c r="H31" s="124"/>
    </row>
    <row r="32" s="27" customFormat="1" spans="1:8">
      <c r="A32" s="47" t="s">
        <v>1802</v>
      </c>
      <c r="B32" s="47"/>
      <c r="C32" s="47"/>
      <c r="D32" s="47"/>
      <c r="E32" s="47"/>
      <c r="F32" s="47"/>
      <c r="G32" s="47"/>
      <c r="H32" s="47"/>
    </row>
    <row r="33" s="27" customFormat="1" spans="1:8">
      <c r="A33" s="47"/>
      <c r="B33" s="47"/>
      <c r="C33" s="47"/>
      <c r="D33" s="47"/>
      <c r="E33" s="47"/>
      <c r="F33" s="47"/>
      <c r="G33" s="47"/>
      <c r="H33" s="47"/>
    </row>
    <row r="34" s="27" customFormat="1" spans="1:8">
      <c r="A34" s="47"/>
      <c r="B34" s="47"/>
      <c r="C34" s="47"/>
      <c r="D34" s="47"/>
      <c r="E34" s="47"/>
      <c r="F34" s="47"/>
      <c r="G34" s="47"/>
      <c r="H34" s="47"/>
    </row>
    <row r="36" s="27" customFormat="1" spans="1:1">
      <c r="A36" s="27" t="s">
        <v>1803</v>
      </c>
    </row>
    <row r="37" s="27" customFormat="1" ht="42.75" customHeight="1" spans="1:8">
      <c r="A37" s="70" t="s">
        <v>1804</v>
      </c>
      <c r="B37" s="70"/>
      <c r="C37" s="70"/>
      <c r="D37" s="70"/>
      <c r="E37" s="70"/>
      <c r="F37" s="70"/>
      <c r="G37" s="70"/>
      <c r="H37" s="70"/>
    </row>
  </sheetData>
  <mergeCells count="6">
    <mergeCell ref="A1:H1"/>
    <mergeCell ref="G2:H2"/>
    <mergeCell ref="C3:H3"/>
    <mergeCell ref="A37:H37"/>
    <mergeCell ref="A3:A4"/>
    <mergeCell ref="B3:B4"/>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H32"/>
  <sheetViews>
    <sheetView showZeros="0" workbookViewId="0">
      <selection activeCell="G40" sqref="G40"/>
    </sheetView>
  </sheetViews>
  <sheetFormatPr defaultColWidth="8" defaultRowHeight="14.25" outlineLevelCol="7"/>
  <cols>
    <col min="1" max="1" width="10" style="71" customWidth="1"/>
    <col min="2" max="2" width="32.375" style="71" customWidth="1"/>
    <col min="3" max="3" width="16.375" style="71" customWidth="1"/>
    <col min="4" max="4" width="11.25" style="71" customWidth="1"/>
    <col min="5" max="5" width="37.375" style="71" customWidth="1"/>
    <col min="6" max="8" width="17.5" style="71" customWidth="1"/>
    <col min="9" max="212" width="8" style="71" customWidth="1"/>
    <col min="213" max="16383" width="8" style="71"/>
  </cols>
  <sheetData>
    <row r="1" s="71" customFormat="1" ht="25.5" spans="1:8">
      <c r="A1" s="73" t="s">
        <v>1805</v>
      </c>
      <c r="B1" s="73"/>
      <c r="C1" s="73"/>
      <c r="D1" s="73"/>
      <c r="E1" s="73"/>
      <c r="F1" s="73"/>
      <c r="G1" s="73"/>
      <c r="H1" s="73"/>
    </row>
    <row r="2" s="71" customFormat="1" ht="23.1" customHeight="1" spans="1:8">
      <c r="A2" s="74"/>
      <c r="B2" s="74"/>
      <c r="C2" s="74"/>
      <c r="D2" s="75"/>
      <c r="E2" s="76"/>
      <c r="F2" s="77" t="s">
        <v>7</v>
      </c>
      <c r="G2" s="77"/>
      <c r="H2" s="77"/>
    </row>
    <row r="3" s="72" customFormat="1" ht="15" customHeight="1" spans="1:8">
      <c r="A3" s="78" t="s">
        <v>8</v>
      </c>
      <c r="B3" s="78" t="s">
        <v>9</v>
      </c>
      <c r="C3" s="79" t="s">
        <v>1806</v>
      </c>
      <c r="D3" s="78" t="s">
        <v>8</v>
      </c>
      <c r="E3" s="78" t="s">
        <v>9</v>
      </c>
      <c r="F3" s="79" t="s">
        <v>1807</v>
      </c>
      <c r="G3" s="79" t="s">
        <v>1808</v>
      </c>
      <c r="H3" s="79" t="s">
        <v>1809</v>
      </c>
    </row>
    <row r="4" s="71" customFormat="1" ht="12.75" customHeight="1" spans="1:8">
      <c r="A4" s="80"/>
      <c r="B4" s="81" t="s">
        <v>1810</v>
      </c>
      <c r="C4" s="82">
        <f>C5+C13+C15</f>
        <v>139500</v>
      </c>
      <c r="D4" s="83"/>
      <c r="E4" s="84" t="s">
        <v>1811</v>
      </c>
      <c r="F4" s="85">
        <f>F8+F28</f>
        <v>119230</v>
      </c>
      <c r="G4" s="85">
        <f>G8+G25</f>
        <v>20270</v>
      </c>
      <c r="H4" s="86">
        <f>C4-F4-G4</f>
        <v>0</v>
      </c>
    </row>
    <row r="5" s="71" customFormat="1" ht="12.75" customHeight="1" spans="1:8">
      <c r="A5" s="87">
        <v>103</v>
      </c>
      <c r="B5" s="88" t="s">
        <v>43</v>
      </c>
      <c r="C5" s="82">
        <f>C6</f>
        <v>139500</v>
      </c>
      <c r="D5" s="83" t="s">
        <v>353</v>
      </c>
      <c r="E5" s="84" t="s">
        <v>1812</v>
      </c>
      <c r="F5" s="85">
        <v>0</v>
      </c>
      <c r="G5" s="85"/>
      <c r="H5" s="86">
        <v>0</v>
      </c>
    </row>
    <row r="6" s="71" customFormat="1" ht="12.75" customHeight="1" spans="1:8">
      <c r="A6" s="87">
        <v>10301</v>
      </c>
      <c r="B6" s="87" t="s">
        <v>1813</v>
      </c>
      <c r="C6" s="82">
        <f>C7+C8+C9+C10+C11+C12</f>
        <v>139500</v>
      </c>
      <c r="D6" s="83">
        <v>20822</v>
      </c>
      <c r="E6" s="89" t="s">
        <v>1814</v>
      </c>
      <c r="F6" s="90"/>
      <c r="G6" s="90"/>
      <c r="H6" s="86">
        <v>0</v>
      </c>
    </row>
    <row r="7" s="71" customFormat="1" ht="12.75" customHeight="1" spans="1:8">
      <c r="A7" s="87">
        <v>1030146</v>
      </c>
      <c r="B7" s="87" t="s">
        <v>1815</v>
      </c>
      <c r="C7" s="82">
        <v>100</v>
      </c>
      <c r="D7" s="83">
        <v>20823</v>
      </c>
      <c r="E7" s="89" t="s">
        <v>1816</v>
      </c>
      <c r="F7" s="90"/>
      <c r="G7" s="90"/>
      <c r="H7" s="86">
        <v>0</v>
      </c>
    </row>
    <row r="8" s="71" customFormat="1" ht="12.75" customHeight="1" spans="1:8">
      <c r="A8" s="87">
        <v>1030147</v>
      </c>
      <c r="B8" s="87" t="s">
        <v>1817</v>
      </c>
      <c r="C8" s="82">
        <v>100</v>
      </c>
      <c r="D8" s="83" t="s">
        <v>558</v>
      </c>
      <c r="E8" s="84" t="s">
        <v>1818</v>
      </c>
      <c r="F8" s="91">
        <f>SUM(F9:F16)</f>
        <v>109730</v>
      </c>
      <c r="G8" s="91">
        <f>SUM(G9:G16)</f>
        <v>270</v>
      </c>
      <c r="H8" s="86">
        <v>0</v>
      </c>
    </row>
    <row r="9" s="71" customFormat="1" ht="12.75" customHeight="1" spans="1:8">
      <c r="A9" s="87">
        <v>1030148</v>
      </c>
      <c r="B9" s="87" t="s">
        <v>1819</v>
      </c>
      <c r="C9" s="82">
        <v>118200</v>
      </c>
      <c r="D9" s="83">
        <v>21207</v>
      </c>
      <c r="E9" s="89" t="s">
        <v>1820</v>
      </c>
      <c r="F9" s="91"/>
      <c r="G9" s="91"/>
      <c r="H9" s="86">
        <v>0</v>
      </c>
    </row>
    <row r="10" s="71" customFormat="1" ht="12.75" customHeight="1" spans="1:8">
      <c r="A10" s="87">
        <v>1030156</v>
      </c>
      <c r="B10" s="87" t="s">
        <v>1821</v>
      </c>
      <c r="C10" s="82">
        <v>300</v>
      </c>
      <c r="D10" s="83" t="s">
        <v>1822</v>
      </c>
      <c r="E10" s="89" t="s">
        <v>1823</v>
      </c>
      <c r="F10" s="92">
        <v>108430</v>
      </c>
      <c r="G10" s="92">
        <v>270</v>
      </c>
      <c r="H10" s="86">
        <v>0</v>
      </c>
    </row>
    <row r="11" s="71" customFormat="1" ht="12.75" customHeight="1" spans="1:8">
      <c r="A11" s="87">
        <v>1030178</v>
      </c>
      <c r="B11" s="87" t="s">
        <v>1824</v>
      </c>
      <c r="C11" s="82">
        <v>800</v>
      </c>
      <c r="D11" s="83">
        <v>21210</v>
      </c>
      <c r="E11" s="89" t="s">
        <v>1825</v>
      </c>
      <c r="F11" s="92">
        <v>100</v>
      </c>
      <c r="G11" s="92"/>
      <c r="H11" s="86">
        <v>0</v>
      </c>
    </row>
    <row r="12" s="71" customFormat="1" ht="12.75" customHeight="1" spans="1:8">
      <c r="A12" s="87">
        <v>1030199</v>
      </c>
      <c r="B12" s="87" t="s">
        <v>1826</v>
      </c>
      <c r="C12" s="82">
        <v>20000</v>
      </c>
      <c r="D12" s="83">
        <v>21209</v>
      </c>
      <c r="E12" s="89" t="s">
        <v>1827</v>
      </c>
      <c r="F12" s="92"/>
      <c r="G12" s="92"/>
      <c r="H12" s="86">
        <v>0</v>
      </c>
    </row>
    <row r="13" s="71" customFormat="1" ht="12.75" customHeight="1" spans="1:8">
      <c r="A13" s="87">
        <v>105</v>
      </c>
      <c r="B13" s="81" t="s">
        <v>1828</v>
      </c>
      <c r="C13" s="93">
        <v>0</v>
      </c>
      <c r="D13" s="83" t="s">
        <v>1829</v>
      </c>
      <c r="E13" s="89" t="s">
        <v>1830</v>
      </c>
      <c r="F13" s="92">
        <v>100</v>
      </c>
      <c r="G13" s="92"/>
      <c r="H13" s="86">
        <v>0</v>
      </c>
    </row>
    <row r="14" s="71" customFormat="1" ht="12.75" customHeight="1" spans="1:8">
      <c r="A14" s="87">
        <v>10504</v>
      </c>
      <c r="B14" s="80" t="s">
        <v>1831</v>
      </c>
      <c r="C14" s="93">
        <v>0</v>
      </c>
      <c r="D14" s="83" t="s">
        <v>1832</v>
      </c>
      <c r="E14" s="89" t="s">
        <v>1833</v>
      </c>
      <c r="F14" s="92"/>
      <c r="G14" s="92"/>
      <c r="H14" s="86">
        <v>0</v>
      </c>
    </row>
    <row r="15" s="71" customFormat="1" ht="12.75" customHeight="1" spans="1:8">
      <c r="A15" s="87">
        <v>110</v>
      </c>
      <c r="B15" s="81" t="s">
        <v>1834</v>
      </c>
      <c r="C15" s="93">
        <v>0</v>
      </c>
      <c r="D15" s="83" t="s">
        <v>1835</v>
      </c>
      <c r="E15" s="89" t="s">
        <v>1836</v>
      </c>
      <c r="F15" s="92">
        <v>300</v>
      </c>
      <c r="G15" s="92"/>
      <c r="H15" s="86">
        <v>0</v>
      </c>
    </row>
    <row r="16" s="71" customFormat="1" ht="12.75" customHeight="1" spans="1:8">
      <c r="A16" s="87">
        <v>11004</v>
      </c>
      <c r="B16" s="80" t="s">
        <v>1837</v>
      </c>
      <c r="C16" s="93">
        <v>0</v>
      </c>
      <c r="D16" s="83">
        <v>21214</v>
      </c>
      <c r="E16" s="89" t="s">
        <v>1838</v>
      </c>
      <c r="F16" s="92">
        <v>800</v>
      </c>
      <c r="G16" s="92"/>
      <c r="H16" s="86">
        <v>0</v>
      </c>
    </row>
    <row r="17" s="71" customFormat="1" ht="12.75" customHeight="1" spans="1:8">
      <c r="A17" s="87">
        <v>11006</v>
      </c>
      <c r="B17" s="80" t="s">
        <v>1839</v>
      </c>
      <c r="C17" s="93">
        <v>0</v>
      </c>
      <c r="D17" s="83" t="s">
        <v>577</v>
      </c>
      <c r="E17" s="84" t="s">
        <v>1840</v>
      </c>
      <c r="F17" s="90">
        <v>0</v>
      </c>
      <c r="G17" s="90"/>
      <c r="H17" s="86">
        <v>0</v>
      </c>
    </row>
    <row r="18" s="71" customFormat="1" ht="12.75" customHeight="1" spans="1:8">
      <c r="A18" s="87">
        <v>11008</v>
      </c>
      <c r="B18" s="80" t="s">
        <v>1841</v>
      </c>
      <c r="C18" s="93">
        <v>0</v>
      </c>
      <c r="D18" s="83">
        <v>21360</v>
      </c>
      <c r="E18" s="84" t="s">
        <v>1842</v>
      </c>
      <c r="F18" s="92"/>
      <c r="G18" s="92"/>
      <c r="H18" s="86">
        <v>0</v>
      </c>
    </row>
    <row r="19" s="71" customFormat="1" ht="12.75" customHeight="1" spans="1:8">
      <c r="A19" s="87">
        <v>11009</v>
      </c>
      <c r="B19" s="80" t="s">
        <v>1843</v>
      </c>
      <c r="C19" s="93">
        <v>0</v>
      </c>
      <c r="D19" s="83">
        <v>21366</v>
      </c>
      <c r="E19" s="89" t="s">
        <v>1844</v>
      </c>
      <c r="F19" s="90"/>
      <c r="G19" s="90"/>
      <c r="H19" s="86">
        <v>0</v>
      </c>
    </row>
    <row r="20" s="71" customFormat="1" ht="12.75" customHeight="1" spans="1:8">
      <c r="A20" s="87">
        <v>11011</v>
      </c>
      <c r="B20" s="80" t="s">
        <v>1845</v>
      </c>
      <c r="C20" s="93">
        <v>0</v>
      </c>
      <c r="D20" s="83" t="s">
        <v>639</v>
      </c>
      <c r="E20" s="84" t="s">
        <v>1846</v>
      </c>
      <c r="F20" s="85">
        <v>0</v>
      </c>
      <c r="G20" s="85"/>
      <c r="H20" s="86">
        <v>0</v>
      </c>
    </row>
    <row r="21" s="71" customFormat="1" ht="12.75" customHeight="1" spans="1:8">
      <c r="A21" s="94"/>
      <c r="B21" s="94"/>
      <c r="C21" s="94"/>
      <c r="D21" s="83" t="s">
        <v>1847</v>
      </c>
      <c r="E21" s="89" t="s">
        <v>1848</v>
      </c>
      <c r="F21" s="90">
        <v>0</v>
      </c>
      <c r="G21" s="90"/>
      <c r="H21" s="86">
        <v>0</v>
      </c>
    </row>
    <row r="22" s="71" customFormat="1" ht="12.75" customHeight="1" spans="1:8">
      <c r="A22" s="94"/>
      <c r="B22" s="94"/>
      <c r="C22" s="94"/>
      <c r="D22" s="83" t="s">
        <v>1849</v>
      </c>
      <c r="E22" s="89" t="s">
        <v>1850</v>
      </c>
      <c r="F22" s="92"/>
      <c r="G22" s="92"/>
      <c r="H22" s="86">
        <v>0</v>
      </c>
    </row>
    <row r="23" s="71" customFormat="1" ht="12.75" customHeight="1" spans="1:8">
      <c r="A23" s="94"/>
      <c r="B23" s="94"/>
      <c r="C23" s="94"/>
      <c r="D23" s="83" t="s">
        <v>647</v>
      </c>
      <c r="E23" s="84" t="s">
        <v>1851</v>
      </c>
      <c r="F23" s="92"/>
      <c r="G23" s="92"/>
      <c r="H23" s="86">
        <v>0</v>
      </c>
    </row>
    <row r="24" s="71" customFormat="1" ht="12.75" customHeight="1" spans="1:8">
      <c r="A24" s="94"/>
      <c r="B24" s="94"/>
      <c r="C24" s="94"/>
      <c r="D24" s="83" t="s">
        <v>1852</v>
      </c>
      <c r="E24" s="89" t="s">
        <v>1853</v>
      </c>
      <c r="F24" s="92"/>
      <c r="G24" s="92"/>
      <c r="H24" s="86">
        <v>0</v>
      </c>
    </row>
    <row r="25" s="71" customFormat="1" ht="12.75" customHeight="1" spans="1:8">
      <c r="A25" s="94"/>
      <c r="B25" s="94"/>
      <c r="C25" s="94"/>
      <c r="D25" s="83" t="s">
        <v>717</v>
      </c>
      <c r="E25" s="84" t="s">
        <v>1660</v>
      </c>
      <c r="F25" s="85">
        <f>F26</f>
        <v>0</v>
      </c>
      <c r="G25" s="85">
        <f>G26</f>
        <v>20000</v>
      </c>
      <c r="H25" s="86">
        <v>0</v>
      </c>
    </row>
    <row r="26" s="71" customFormat="1" ht="12.75" customHeight="1" spans="1:8">
      <c r="A26" s="94"/>
      <c r="B26" s="94"/>
      <c r="C26" s="94"/>
      <c r="D26" s="83">
        <v>22904</v>
      </c>
      <c r="E26" s="89" t="s">
        <v>1854</v>
      </c>
      <c r="F26" s="85">
        <v>0</v>
      </c>
      <c r="G26" s="85">
        <v>20000</v>
      </c>
      <c r="H26" s="86">
        <v>0</v>
      </c>
    </row>
    <row r="27" s="71" customFormat="1" ht="12.75" customHeight="1" spans="1:8">
      <c r="A27" s="94"/>
      <c r="B27" s="94"/>
      <c r="C27" s="94"/>
      <c r="D27" s="83" t="s">
        <v>1855</v>
      </c>
      <c r="E27" s="89" t="s">
        <v>1856</v>
      </c>
      <c r="F27" s="92"/>
      <c r="G27" s="92"/>
      <c r="H27" s="86">
        <v>0</v>
      </c>
    </row>
    <row r="28" s="71" customFormat="1" ht="12.75" customHeight="1" spans="1:8">
      <c r="A28" s="94"/>
      <c r="B28" s="94"/>
      <c r="C28" s="94"/>
      <c r="D28" s="83">
        <v>23204</v>
      </c>
      <c r="E28" s="84" t="s">
        <v>1857</v>
      </c>
      <c r="F28" s="92">
        <v>9500</v>
      </c>
      <c r="G28" s="92"/>
      <c r="H28" s="86">
        <v>0</v>
      </c>
    </row>
    <row r="29" spans="1:8">
      <c r="A29" s="94"/>
      <c r="B29" s="94"/>
      <c r="C29" s="94"/>
      <c r="D29" s="83">
        <v>2320411</v>
      </c>
      <c r="E29" s="83" t="s">
        <v>1858</v>
      </c>
      <c r="F29" s="92">
        <v>9500</v>
      </c>
      <c r="G29" s="92"/>
      <c r="H29" s="86">
        <v>0</v>
      </c>
    </row>
    <row r="30" spans="1:8">
      <c r="A30" s="94"/>
      <c r="B30" s="94"/>
      <c r="C30" s="94"/>
      <c r="D30" s="83">
        <v>23104</v>
      </c>
      <c r="E30" s="84" t="s">
        <v>1859</v>
      </c>
      <c r="F30" s="92">
        <v>0</v>
      </c>
      <c r="G30" s="92"/>
      <c r="H30" s="86">
        <v>0</v>
      </c>
    </row>
    <row r="31" spans="1:8">
      <c r="A31" s="94"/>
      <c r="B31" s="94"/>
      <c r="C31" s="94"/>
      <c r="D31" s="83">
        <v>23104</v>
      </c>
      <c r="E31" s="83" t="s">
        <v>1860</v>
      </c>
      <c r="F31" s="92">
        <v>0</v>
      </c>
      <c r="G31" s="92"/>
      <c r="H31" s="86">
        <v>0</v>
      </c>
    </row>
    <row r="32" spans="1:6">
      <c r="A32" s="95"/>
      <c r="B32" s="95"/>
      <c r="C32" s="95"/>
      <c r="D32" s="95"/>
      <c r="E32" s="95"/>
      <c r="F32" s="95"/>
    </row>
  </sheetData>
  <mergeCells count="2">
    <mergeCell ref="A1:H1"/>
    <mergeCell ref="F2:H2"/>
  </mergeCells>
  <pageMargins left="0.75" right="0.75" top="1" bottom="1" header="0.511805555555556" footer="0.51180555555555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FD14"/>
  <sheetViews>
    <sheetView workbookViewId="0">
      <selection activeCell="J30" sqref="J30"/>
    </sheetView>
  </sheetViews>
  <sheetFormatPr defaultColWidth="9" defaultRowHeight="14.25"/>
  <cols>
    <col min="1" max="1" width="37.5" style="27" customWidth="1"/>
    <col min="2" max="2" width="8.125" style="27" customWidth="1"/>
    <col min="3" max="3" width="10" style="27" customWidth="1"/>
    <col min="4" max="4" width="10.125" style="48" customWidth="1"/>
    <col min="5" max="5" width="10.5" style="27" customWidth="1"/>
    <col min="6" max="6" width="11.5" style="27" customWidth="1"/>
    <col min="7" max="7" width="15.25" style="27" customWidth="1"/>
    <col min="8" max="16384" width="9" style="27"/>
  </cols>
  <sheetData>
    <row r="1" s="27" customFormat="1" ht="42" customHeight="1" spans="1:7">
      <c r="A1" s="49" t="s">
        <v>1861</v>
      </c>
      <c r="B1" s="50"/>
      <c r="C1" s="50"/>
      <c r="D1" s="50"/>
      <c r="E1" s="50"/>
      <c r="F1" s="50"/>
      <c r="G1" s="50"/>
    </row>
    <row r="2" s="27" customFormat="1" ht="15" spans="1:7">
      <c r="A2" s="51"/>
      <c r="B2" s="52"/>
      <c r="C2" s="52"/>
      <c r="D2" s="53"/>
      <c r="E2" s="52"/>
      <c r="F2" s="54" t="s">
        <v>7</v>
      </c>
      <c r="G2" s="55"/>
    </row>
    <row r="3" s="27" customFormat="1" ht="26.1" customHeight="1" spans="1:7">
      <c r="A3" s="56" t="s">
        <v>1773</v>
      </c>
      <c r="B3" s="57" t="s">
        <v>100</v>
      </c>
      <c r="C3" s="58" t="s">
        <v>1774</v>
      </c>
      <c r="D3" s="59"/>
      <c r="E3" s="60"/>
      <c r="F3" s="60"/>
      <c r="G3" s="60"/>
    </row>
    <row r="4" s="27" customFormat="1" ht="36" customHeight="1" spans="1:7">
      <c r="A4" s="61"/>
      <c r="B4" s="62"/>
      <c r="C4" s="58"/>
      <c r="D4" s="63"/>
      <c r="E4" s="64"/>
      <c r="F4" s="64"/>
      <c r="G4" s="64"/>
    </row>
    <row r="5" s="27" customFormat="1" ht="17.1" customHeight="1" spans="1:7">
      <c r="A5" s="65" t="s">
        <v>1862</v>
      </c>
      <c r="B5" s="66"/>
      <c r="C5" s="66"/>
      <c r="D5" s="67"/>
      <c r="E5" s="66"/>
      <c r="F5" s="66"/>
      <c r="G5" s="66"/>
    </row>
    <row r="6" s="27" customFormat="1" ht="33" customHeight="1" spans="1:7">
      <c r="A6" s="65" t="s">
        <v>1863</v>
      </c>
      <c r="B6" s="66"/>
      <c r="C6" s="68" t="s">
        <v>1801</v>
      </c>
      <c r="D6" s="67"/>
      <c r="E6" s="66"/>
      <c r="F6" s="66"/>
      <c r="G6" s="66"/>
    </row>
    <row r="7" s="27" customFormat="1" spans="1:7">
      <c r="A7" s="65" t="s">
        <v>1864</v>
      </c>
      <c r="B7" s="47"/>
      <c r="C7" s="47"/>
      <c r="D7" s="69"/>
      <c r="E7" s="47"/>
      <c r="F7" s="47"/>
      <c r="G7" s="47"/>
    </row>
    <row r="8" s="27" customFormat="1" spans="1:7">
      <c r="A8" s="47"/>
      <c r="B8" s="47"/>
      <c r="C8" s="47"/>
      <c r="D8" s="69"/>
      <c r="E8" s="47"/>
      <c r="F8" s="47"/>
      <c r="G8" s="47"/>
    </row>
    <row r="9" s="27" customFormat="1" spans="1:7">
      <c r="A9" s="47"/>
      <c r="B9" s="47"/>
      <c r="C9" s="47"/>
      <c r="D9" s="69"/>
      <c r="E9" s="47"/>
      <c r="F9" s="47"/>
      <c r="G9" s="47"/>
    </row>
    <row r="10" s="27" customFormat="1" spans="4:4">
      <c r="D10" s="48"/>
    </row>
    <row r="11" s="27" customFormat="1" spans="4:4">
      <c r="D11" s="48"/>
    </row>
    <row r="12" customFormat="1" spans="1:16384">
      <c r="A12" s="27" t="s">
        <v>1803</v>
      </c>
      <c r="B12" s="27"/>
      <c r="C12" s="27"/>
      <c r="D12" s="48"/>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c r="QN12" s="27"/>
      <c r="QO12" s="27"/>
      <c r="QP12" s="27"/>
      <c r="QQ12" s="27"/>
      <c r="QR12" s="27"/>
      <c r="QS12" s="27"/>
      <c r="QT12" s="27"/>
      <c r="QU12" s="27"/>
      <c r="QV12" s="27"/>
      <c r="QW12" s="27"/>
      <c r="QX12" s="27"/>
      <c r="QY12" s="27"/>
      <c r="QZ12" s="27"/>
      <c r="RA12" s="27"/>
      <c r="RB12" s="27"/>
      <c r="RC12" s="27"/>
      <c r="RD12" s="27"/>
      <c r="RE12" s="27"/>
      <c r="RF12" s="27"/>
      <c r="RG12" s="27"/>
      <c r="RH12" s="27"/>
      <c r="RI12" s="27"/>
      <c r="RJ12" s="27"/>
      <c r="RK12" s="27"/>
      <c r="RL12" s="27"/>
      <c r="RM12" s="27"/>
      <c r="RN12" s="27"/>
      <c r="RO12" s="27"/>
      <c r="RP12" s="27"/>
      <c r="RQ12" s="27"/>
      <c r="RR12" s="27"/>
      <c r="RS12" s="27"/>
      <c r="RT12" s="27"/>
      <c r="RU12" s="27"/>
      <c r="RV12" s="27"/>
      <c r="RW12" s="27"/>
      <c r="RX12" s="27"/>
      <c r="RY12" s="27"/>
      <c r="RZ12" s="27"/>
      <c r="SA12" s="27"/>
      <c r="SB12" s="27"/>
      <c r="SC12" s="27"/>
      <c r="SD12" s="27"/>
      <c r="SE12" s="27"/>
      <c r="SF12" s="27"/>
      <c r="SG12" s="27"/>
      <c r="SH12" s="27"/>
      <c r="SI12" s="27"/>
      <c r="SJ12" s="27"/>
      <c r="SK12" s="27"/>
      <c r="SL12" s="27"/>
      <c r="SM12" s="27"/>
      <c r="SN12" s="27"/>
      <c r="SO12" s="27"/>
      <c r="SP12" s="27"/>
      <c r="SQ12" s="27"/>
      <c r="SR12" s="27"/>
      <c r="SS12" s="27"/>
      <c r="ST12" s="27"/>
      <c r="SU12" s="27"/>
      <c r="SV12" s="27"/>
      <c r="SW12" s="27"/>
      <c r="SX12" s="27"/>
      <c r="SY12" s="27"/>
      <c r="SZ12" s="27"/>
      <c r="TA12" s="27"/>
      <c r="TB12" s="27"/>
      <c r="TC12" s="27"/>
      <c r="TD12" s="27"/>
      <c r="TE12" s="27"/>
      <c r="TF12" s="27"/>
      <c r="TG12" s="27"/>
      <c r="TH12" s="27"/>
      <c r="TI12" s="27"/>
      <c r="TJ12" s="27"/>
      <c r="TK12" s="27"/>
      <c r="TL12" s="27"/>
      <c r="TM12" s="27"/>
      <c r="TN12" s="27"/>
      <c r="TO12" s="27"/>
      <c r="TP12" s="27"/>
      <c r="TQ12" s="27"/>
      <c r="TR12" s="27"/>
      <c r="TS12" s="27"/>
      <c r="TT12" s="27"/>
      <c r="TU12" s="27"/>
      <c r="TV12" s="27"/>
      <c r="TW12" s="27"/>
      <c r="TX12" s="27"/>
      <c r="TY12" s="27"/>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7"/>
      <c r="ACF12" s="27"/>
      <c r="ACG12" s="27"/>
      <c r="ACH12" s="27"/>
      <c r="ACI12" s="27"/>
      <c r="ACJ12" s="27"/>
      <c r="ACK12" s="27"/>
      <c r="ACL12" s="27"/>
      <c r="ACM12" s="27"/>
      <c r="ACN12" s="27"/>
      <c r="ACO12" s="27"/>
      <c r="ACP12" s="27"/>
      <c r="ACQ12" s="27"/>
      <c r="ACR12" s="27"/>
      <c r="ACS12" s="27"/>
      <c r="ACT12" s="27"/>
      <c r="ACU12" s="27"/>
      <c r="ACV12" s="27"/>
      <c r="ACW12" s="27"/>
      <c r="ACX12" s="27"/>
      <c r="ACY12" s="27"/>
      <c r="ACZ12" s="27"/>
      <c r="ADA12" s="27"/>
      <c r="ADB12" s="27"/>
      <c r="ADC12" s="27"/>
      <c r="ADD12" s="27"/>
      <c r="ADE12" s="27"/>
      <c r="ADF12" s="27"/>
      <c r="ADG12" s="27"/>
      <c r="ADH12" s="27"/>
      <c r="ADI12" s="27"/>
      <c r="ADJ12" s="27"/>
      <c r="ADK12" s="27"/>
      <c r="ADL12" s="27"/>
      <c r="ADM12" s="27"/>
      <c r="ADN12" s="27"/>
      <c r="ADO12" s="27"/>
      <c r="ADP12" s="27"/>
      <c r="ADQ12" s="27"/>
      <c r="ADR12" s="27"/>
      <c r="ADS12" s="27"/>
      <c r="ADT12" s="27"/>
      <c r="ADU12" s="27"/>
      <c r="ADV12" s="27"/>
      <c r="ADW12" s="27"/>
      <c r="ADX12" s="27"/>
      <c r="ADY12" s="27"/>
      <c r="ADZ12" s="27"/>
      <c r="AEA12" s="27"/>
      <c r="AEB12" s="27"/>
      <c r="AEC12" s="27"/>
      <c r="AED12" s="27"/>
      <c r="AEE12" s="27"/>
      <c r="AEF12" s="27"/>
      <c r="AEG12" s="27"/>
      <c r="AEH12" s="27"/>
      <c r="AEI12" s="27"/>
      <c r="AEJ12" s="27"/>
      <c r="AEK12" s="27"/>
      <c r="AEL12" s="27"/>
      <c r="AEM12" s="27"/>
      <c r="AEN12" s="27"/>
      <c r="AEO12" s="27"/>
      <c r="AEP12" s="27"/>
      <c r="AEQ12" s="27"/>
      <c r="AER12" s="27"/>
      <c r="AES12" s="27"/>
      <c r="AET12" s="27"/>
      <c r="AEU12" s="27"/>
      <c r="AEV12" s="27"/>
      <c r="AEW12" s="27"/>
      <c r="AEX12" s="27"/>
      <c r="AEY12" s="27"/>
      <c r="AEZ12" s="27"/>
      <c r="AFA12" s="27"/>
      <c r="AFB12" s="27"/>
      <c r="AFC12" s="27"/>
      <c r="AFD12" s="27"/>
      <c r="AFE12" s="27"/>
      <c r="AFF12" s="27"/>
      <c r="AFG12" s="27"/>
      <c r="AFH12" s="27"/>
      <c r="AFI12" s="27"/>
      <c r="AFJ12" s="27"/>
      <c r="AFK12" s="27"/>
      <c r="AFL12" s="27"/>
      <c r="AFM12" s="27"/>
      <c r="AFN12" s="27"/>
      <c r="AFO12" s="27"/>
      <c r="AFP12" s="27"/>
      <c r="AFQ12" s="27"/>
      <c r="AFR12" s="27"/>
      <c r="AFS12" s="27"/>
      <c r="AFT12" s="27"/>
      <c r="AFU12" s="27"/>
      <c r="AFV12" s="27"/>
      <c r="AFW12" s="27"/>
      <c r="AFX12" s="27"/>
      <c r="AFY12" s="27"/>
      <c r="AFZ12" s="27"/>
      <c r="AGA12" s="27"/>
      <c r="AGB12" s="27"/>
      <c r="AGC12" s="27"/>
      <c r="AGD12" s="27"/>
      <c r="AGE12" s="27"/>
      <c r="AGF12" s="27"/>
      <c r="AGG12" s="27"/>
      <c r="AGH12" s="27"/>
      <c r="AGI12" s="27"/>
      <c r="AGJ12" s="27"/>
      <c r="AGK12" s="27"/>
      <c r="AGL12" s="27"/>
      <c r="AGM12" s="27"/>
      <c r="AGN12" s="27"/>
      <c r="AGO12" s="27"/>
      <c r="AGP12" s="27"/>
      <c r="AGQ12" s="27"/>
      <c r="AGR12" s="27"/>
      <c r="AGS12" s="27"/>
      <c r="AGT12" s="27"/>
      <c r="AGU12" s="27"/>
      <c r="AGV12" s="27"/>
      <c r="AGW12" s="27"/>
      <c r="AGX12" s="27"/>
      <c r="AGY12" s="27"/>
      <c r="AGZ12" s="27"/>
      <c r="AHA12" s="27"/>
      <c r="AHB12" s="27"/>
      <c r="AHC12" s="27"/>
      <c r="AHD12" s="27"/>
      <c r="AHE12" s="27"/>
      <c r="AHF12" s="27"/>
      <c r="AHG12" s="27"/>
      <c r="AHH12" s="27"/>
      <c r="AHI12" s="27"/>
      <c r="AHJ12" s="27"/>
      <c r="AHK12" s="27"/>
      <c r="AHL12" s="27"/>
      <c r="AHM12" s="27"/>
      <c r="AHN12" s="27"/>
      <c r="AHO12" s="27"/>
      <c r="AHP12" s="27"/>
      <c r="AHQ12" s="27"/>
      <c r="AHR12" s="27"/>
      <c r="AHS12" s="27"/>
      <c r="AHT12" s="27"/>
      <c r="AHU12" s="27"/>
      <c r="AHV12" s="27"/>
      <c r="AHW12" s="27"/>
      <c r="AHX12" s="27"/>
      <c r="AHY12" s="27"/>
      <c r="AHZ12" s="27"/>
      <c r="AIA12" s="27"/>
      <c r="AIB12" s="27"/>
      <c r="AIC12" s="27"/>
      <c r="AID12" s="27"/>
      <c r="AIE12" s="27"/>
      <c r="AIF12" s="27"/>
      <c r="AIG12" s="27"/>
      <c r="AIH12" s="27"/>
      <c r="AII12" s="27"/>
      <c r="AIJ12" s="27"/>
      <c r="AIK12" s="27"/>
      <c r="AIL12" s="27"/>
      <c r="AIM12" s="27"/>
      <c r="AIN12" s="27"/>
      <c r="AIO12" s="27"/>
      <c r="AIP12" s="27"/>
      <c r="AIQ12" s="27"/>
      <c r="AIR12" s="27"/>
      <c r="AIS12" s="27"/>
      <c r="AIT12" s="27"/>
      <c r="AIU12" s="27"/>
      <c r="AIV12" s="27"/>
      <c r="AIW12" s="27"/>
      <c r="AIX12" s="27"/>
      <c r="AIY12" s="27"/>
      <c r="AIZ12" s="27"/>
      <c r="AJA12" s="27"/>
      <c r="AJB12" s="27"/>
      <c r="AJC12" s="27"/>
      <c r="AJD12" s="27"/>
      <c r="AJE12" s="27"/>
      <c r="AJF12" s="27"/>
      <c r="AJG12" s="27"/>
      <c r="AJH12" s="27"/>
      <c r="AJI12" s="27"/>
      <c r="AJJ12" s="27"/>
      <c r="AJK12" s="27"/>
      <c r="AJL12" s="27"/>
      <c r="AJM12" s="27"/>
      <c r="AJN12" s="27"/>
      <c r="AJO12" s="27"/>
      <c r="AJP12" s="27"/>
      <c r="AJQ12" s="27"/>
      <c r="AJR12" s="27"/>
      <c r="AJS12" s="27"/>
      <c r="AJT12" s="27"/>
      <c r="AJU12" s="27"/>
      <c r="AJV12" s="27"/>
      <c r="AJW12" s="27"/>
      <c r="AJX12" s="27"/>
      <c r="AJY12" s="27"/>
      <c r="AJZ12" s="27"/>
      <c r="AKA12" s="27"/>
      <c r="AKB12" s="27"/>
      <c r="AKC12" s="27"/>
      <c r="AKD12" s="27"/>
      <c r="AKE12" s="27"/>
      <c r="AKF12" s="27"/>
      <c r="AKG12" s="27"/>
      <c r="AKH12" s="27"/>
      <c r="AKI12" s="27"/>
      <c r="AKJ12" s="27"/>
      <c r="AKK12" s="27"/>
      <c r="AKL12" s="27"/>
      <c r="AKM12" s="27"/>
      <c r="AKN12" s="27"/>
      <c r="AKO12" s="27"/>
      <c r="AKP12" s="27"/>
      <c r="AKQ12" s="27"/>
      <c r="AKR12" s="27"/>
      <c r="AKS12" s="27"/>
      <c r="AKT12" s="27"/>
      <c r="AKU12" s="27"/>
      <c r="AKV12" s="27"/>
      <c r="AKW12" s="27"/>
      <c r="AKX12" s="27"/>
      <c r="AKY12" s="27"/>
      <c r="AKZ12" s="27"/>
      <c r="ALA12" s="27"/>
      <c r="ALB12" s="27"/>
      <c r="ALC12" s="27"/>
      <c r="ALD12" s="27"/>
      <c r="ALE12" s="27"/>
      <c r="ALF12" s="27"/>
      <c r="ALG12" s="27"/>
      <c r="ALH12" s="27"/>
      <c r="ALI12" s="27"/>
      <c r="ALJ12" s="27"/>
      <c r="ALK12" s="27"/>
      <c r="ALL12" s="27"/>
      <c r="ALM12" s="27"/>
      <c r="ALN12" s="27"/>
      <c r="ALO12" s="27"/>
      <c r="ALP12" s="27"/>
      <c r="ALQ12" s="27"/>
      <c r="ALR12" s="27"/>
      <c r="ALS12" s="27"/>
      <c r="ALT12" s="27"/>
      <c r="ALU12" s="27"/>
      <c r="ALV12" s="27"/>
      <c r="ALW12" s="27"/>
      <c r="ALX12" s="27"/>
      <c r="ALY12" s="27"/>
      <c r="ALZ12" s="27"/>
      <c r="AMA12" s="27"/>
      <c r="AMB12" s="27"/>
      <c r="AMC12" s="27"/>
      <c r="AMD12" s="27"/>
      <c r="AME12" s="27"/>
      <c r="AMF12" s="27"/>
      <c r="AMG12" s="27"/>
      <c r="AMH12" s="27"/>
      <c r="AMI12" s="27"/>
      <c r="AMJ12" s="27"/>
      <c r="AMK12" s="27"/>
      <c r="AML12" s="27"/>
      <c r="AMM12" s="27"/>
      <c r="AMN12" s="27"/>
      <c r="AMO12" s="27"/>
      <c r="AMP12" s="27"/>
      <c r="AMQ12" s="27"/>
      <c r="AMR12" s="27"/>
      <c r="AMS12" s="27"/>
      <c r="AMT12" s="27"/>
      <c r="AMU12" s="27"/>
      <c r="AMV12" s="27"/>
      <c r="AMW12" s="27"/>
      <c r="AMX12" s="27"/>
      <c r="AMY12" s="27"/>
      <c r="AMZ12" s="27"/>
      <c r="ANA12" s="27"/>
      <c r="ANB12" s="27"/>
      <c r="ANC12" s="27"/>
      <c r="AND12" s="27"/>
      <c r="ANE12" s="27"/>
      <c r="ANF12" s="27"/>
      <c r="ANG12" s="27"/>
      <c r="ANH12" s="27"/>
      <c r="ANI12" s="27"/>
      <c r="ANJ12" s="27"/>
      <c r="ANK12" s="27"/>
      <c r="ANL12" s="27"/>
      <c r="ANM12" s="27"/>
      <c r="ANN12" s="27"/>
      <c r="ANO12" s="27"/>
      <c r="ANP12" s="27"/>
      <c r="ANQ12" s="27"/>
      <c r="ANR12" s="27"/>
      <c r="ANS12" s="27"/>
      <c r="ANT12" s="27"/>
      <c r="ANU12" s="27"/>
      <c r="ANV12" s="27"/>
      <c r="ANW12" s="27"/>
      <c r="ANX12" s="27"/>
      <c r="ANY12" s="27"/>
      <c r="ANZ12" s="27"/>
      <c r="AOA12" s="27"/>
      <c r="AOB12" s="27"/>
      <c r="AOC12" s="27"/>
      <c r="AOD12" s="27"/>
      <c r="AOE12" s="27"/>
      <c r="AOF12" s="27"/>
      <c r="AOG12" s="27"/>
      <c r="AOH12" s="27"/>
      <c r="AOI12" s="27"/>
      <c r="AOJ12" s="27"/>
      <c r="AOK12" s="27"/>
      <c r="AOL12" s="27"/>
      <c r="AOM12" s="27"/>
      <c r="AON12" s="27"/>
      <c r="AOO12" s="27"/>
      <c r="AOP12" s="27"/>
      <c r="AOQ12" s="27"/>
      <c r="AOR12" s="27"/>
      <c r="AOS12" s="27"/>
      <c r="AOT12" s="27"/>
      <c r="AOU12" s="27"/>
      <c r="AOV12" s="27"/>
      <c r="AOW12" s="27"/>
      <c r="AOX12" s="27"/>
      <c r="AOY12" s="27"/>
      <c r="AOZ12" s="27"/>
      <c r="APA12" s="27"/>
      <c r="APB12" s="27"/>
      <c r="APC12" s="27"/>
      <c r="APD12" s="27"/>
      <c r="APE12" s="27"/>
      <c r="APF12" s="27"/>
      <c r="APG12" s="27"/>
      <c r="APH12" s="27"/>
      <c r="API12" s="27"/>
      <c r="APJ12" s="27"/>
      <c r="APK12" s="27"/>
      <c r="APL12" s="27"/>
      <c r="APM12" s="27"/>
      <c r="APN12" s="27"/>
      <c r="APO12" s="27"/>
      <c r="APP12" s="27"/>
      <c r="APQ12" s="27"/>
      <c r="APR12" s="27"/>
      <c r="APS12" s="27"/>
      <c r="APT12" s="27"/>
      <c r="APU12" s="27"/>
      <c r="APV12" s="27"/>
      <c r="APW12" s="27"/>
      <c r="APX12" s="27"/>
      <c r="APY12" s="27"/>
      <c r="APZ12" s="27"/>
      <c r="AQA12" s="27"/>
      <c r="AQB12" s="27"/>
      <c r="AQC12" s="27"/>
      <c r="AQD12" s="27"/>
      <c r="AQE12" s="27"/>
      <c r="AQF12" s="27"/>
      <c r="AQG12" s="27"/>
      <c r="AQH12" s="27"/>
      <c r="AQI12" s="27"/>
      <c r="AQJ12" s="27"/>
      <c r="AQK12" s="27"/>
      <c r="AQL12" s="27"/>
      <c r="AQM12" s="27"/>
      <c r="AQN12" s="27"/>
      <c r="AQO12" s="27"/>
      <c r="AQP12" s="27"/>
      <c r="AQQ12" s="27"/>
      <c r="AQR12" s="27"/>
      <c r="AQS12" s="27"/>
      <c r="AQT12" s="27"/>
      <c r="AQU12" s="27"/>
      <c r="AQV12" s="27"/>
      <c r="AQW12" s="27"/>
      <c r="AQX12" s="27"/>
      <c r="AQY12" s="27"/>
      <c r="AQZ12" s="27"/>
      <c r="ARA12" s="27"/>
      <c r="ARB12" s="27"/>
      <c r="ARC12" s="27"/>
      <c r="ARD12" s="27"/>
      <c r="ARE12" s="27"/>
      <c r="ARF12" s="27"/>
      <c r="ARG12" s="27"/>
      <c r="ARH12" s="27"/>
      <c r="ARI12" s="27"/>
      <c r="ARJ12" s="27"/>
      <c r="ARK12" s="27"/>
      <c r="ARL12" s="27"/>
      <c r="ARM12" s="27"/>
      <c r="ARN12" s="27"/>
      <c r="ARO12" s="27"/>
      <c r="ARP12" s="27"/>
      <c r="ARQ12" s="27"/>
      <c r="ARR12" s="27"/>
      <c r="ARS12" s="27"/>
      <c r="ART12" s="27"/>
      <c r="ARU12" s="27"/>
      <c r="ARV12" s="27"/>
      <c r="ARW12" s="27"/>
      <c r="ARX12" s="27"/>
      <c r="ARY12" s="27"/>
      <c r="ARZ12" s="27"/>
      <c r="ASA12" s="27"/>
      <c r="ASB12" s="27"/>
      <c r="ASC12" s="27"/>
      <c r="ASD12" s="27"/>
      <c r="ASE12" s="27"/>
      <c r="ASF12" s="27"/>
      <c r="ASG12" s="27"/>
      <c r="ASH12" s="27"/>
      <c r="ASI12" s="27"/>
      <c r="ASJ12" s="27"/>
      <c r="ASK12" s="27"/>
      <c r="ASL12" s="27"/>
      <c r="ASM12" s="27"/>
      <c r="ASN12" s="27"/>
      <c r="ASO12" s="27"/>
      <c r="ASP12" s="27"/>
      <c r="ASQ12" s="27"/>
      <c r="ASR12" s="27"/>
      <c r="ASS12" s="27"/>
      <c r="AST12" s="27"/>
      <c r="ASU12" s="27"/>
      <c r="ASV12" s="27"/>
      <c r="ASW12" s="27"/>
      <c r="ASX12" s="27"/>
      <c r="ASY12" s="27"/>
      <c r="ASZ12" s="27"/>
      <c r="ATA12" s="27"/>
      <c r="ATB12" s="27"/>
      <c r="ATC12" s="27"/>
      <c r="ATD12" s="27"/>
      <c r="ATE12" s="27"/>
      <c r="ATF12" s="27"/>
      <c r="ATG12" s="27"/>
      <c r="ATH12" s="27"/>
      <c r="ATI12" s="27"/>
      <c r="ATJ12" s="27"/>
      <c r="ATK12" s="27"/>
      <c r="ATL12" s="27"/>
      <c r="ATM12" s="27"/>
      <c r="ATN12" s="27"/>
      <c r="ATO12" s="27"/>
      <c r="ATP12" s="27"/>
      <c r="ATQ12" s="27"/>
      <c r="ATR12" s="27"/>
      <c r="ATS12" s="27"/>
      <c r="ATT12" s="27"/>
      <c r="ATU12" s="27"/>
      <c r="ATV12" s="27"/>
      <c r="ATW12" s="27"/>
      <c r="ATX12" s="27"/>
      <c r="ATY12" s="27"/>
      <c r="ATZ12" s="27"/>
      <c r="AUA12" s="27"/>
      <c r="AUB12" s="27"/>
      <c r="AUC12" s="27"/>
      <c r="AUD12" s="27"/>
      <c r="AUE12" s="27"/>
      <c r="AUF12" s="27"/>
      <c r="AUG12" s="27"/>
      <c r="AUH12" s="27"/>
      <c r="AUI12" s="27"/>
      <c r="AUJ12" s="27"/>
      <c r="AUK12" s="27"/>
      <c r="AUL12" s="27"/>
      <c r="AUM12" s="27"/>
      <c r="AUN12" s="27"/>
      <c r="AUO12" s="27"/>
      <c r="AUP12" s="27"/>
      <c r="AUQ12" s="27"/>
      <c r="AUR12" s="27"/>
      <c r="AUS12" s="27"/>
      <c r="AUT12" s="27"/>
      <c r="AUU12" s="27"/>
      <c r="AUV12" s="27"/>
      <c r="AUW12" s="27"/>
      <c r="AUX12" s="27"/>
      <c r="AUY12" s="27"/>
      <c r="AUZ12" s="27"/>
      <c r="AVA12" s="27"/>
      <c r="AVB12" s="27"/>
      <c r="AVC12" s="27"/>
      <c r="AVD12" s="27"/>
      <c r="AVE12" s="27"/>
      <c r="AVF12" s="27"/>
      <c r="AVG12" s="27"/>
      <c r="AVH12" s="27"/>
      <c r="AVI12" s="27"/>
      <c r="AVJ12" s="27"/>
      <c r="AVK12" s="27"/>
      <c r="AVL12" s="27"/>
      <c r="AVM12" s="27"/>
      <c r="AVN12" s="27"/>
      <c r="AVO12" s="27"/>
      <c r="AVP12" s="27"/>
      <c r="AVQ12" s="27"/>
      <c r="AVR12" s="27"/>
      <c r="AVS12" s="27"/>
      <c r="AVT12" s="27"/>
      <c r="AVU12" s="27"/>
      <c r="AVV12" s="27"/>
      <c r="AVW12" s="27"/>
      <c r="AVX12" s="27"/>
      <c r="AVY12" s="27"/>
      <c r="AVZ12" s="27"/>
      <c r="AWA12" s="27"/>
      <c r="AWB12" s="27"/>
      <c r="AWC12" s="27"/>
      <c r="AWD12" s="27"/>
      <c r="AWE12" s="27"/>
      <c r="AWF12" s="27"/>
      <c r="AWG12" s="27"/>
      <c r="AWH12" s="27"/>
      <c r="AWI12" s="27"/>
      <c r="AWJ12" s="27"/>
      <c r="AWK12" s="27"/>
      <c r="AWL12" s="27"/>
      <c r="AWM12" s="27"/>
      <c r="AWN12" s="27"/>
      <c r="AWO12" s="27"/>
      <c r="AWP12" s="27"/>
      <c r="AWQ12" s="27"/>
      <c r="AWR12" s="27"/>
      <c r="AWS12" s="27"/>
      <c r="AWT12" s="27"/>
      <c r="AWU12" s="27"/>
      <c r="AWV12" s="27"/>
      <c r="AWW12" s="27"/>
      <c r="AWX12" s="27"/>
      <c r="AWY12" s="27"/>
      <c r="AWZ12" s="27"/>
      <c r="AXA12" s="27"/>
      <c r="AXB12" s="27"/>
      <c r="AXC12" s="27"/>
      <c r="AXD12" s="27"/>
      <c r="AXE12" s="27"/>
      <c r="AXF12" s="27"/>
      <c r="AXG12" s="27"/>
      <c r="AXH12" s="27"/>
      <c r="AXI12" s="27"/>
      <c r="AXJ12" s="27"/>
      <c r="AXK12" s="27"/>
      <c r="AXL12" s="27"/>
      <c r="AXM12" s="27"/>
      <c r="AXN12" s="27"/>
      <c r="AXO12" s="27"/>
      <c r="AXP12" s="27"/>
      <c r="AXQ12" s="27"/>
      <c r="AXR12" s="27"/>
      <c r="AXS12" s="27"/>
      <c r="AXT12" s="27"/>
      <c r="AXU12" s="27"/>
      <c r="AXV12" s="27"/>
      <c r="AXW12" s="27"/>
      <c r="AXX12" s="27"/>
      <c r="AXY12" s="27"/>
      <c r="AXZ12" s="27"/>
      <c r="AYA12" s="27"/>
      <c r="AYB12" s="27"/>
      <c r="AYC12" s="27"/>
      <c r="AYD12" s="27"/>
      <c r="AYE12" s="27"/>
      <c r="AYF12" s="27"/>
      <c r="AYG12" s="27"/>
      <c r="AYH12" s="27"/>
      <c r="AYI12" s="27"/>
      <c r="AYJ12" s="27"/>
      <c r="AYK12" s="27"/>
      <c r="AYL12" s="27"/>
      <c r="AYM12" s="27"/>
      <c r="AYN12" s="27"/>
      <c r="AYO12" s="27"/>
      <c r="AYP12" s="27"/>
      <c r="AYQ12" s="27"/>
      <c r="AYR12" s="27"/>
      <c r="AYS12" s="27"/>
      <c r="AYT12" s="27"/>
      <c r="AYU12" s="27"/>
      <c r="AYV12" s="27"/>
      <c r="AYW12" s="27"/>
      <c r="AYX12" s="27"/>
      <c r="AYY12" s="27"/>
      <c r="AYZ12" s="27"/>
      <c r="AZA12" s="27"/>
      <c r="AZB12" s="27"/>
      <c r="AZC12" s="27"/>
      <c r="AZD12" s="27"/>
      <c r="AZE12" s="27"/>
      <c r="AZF12" s="27"/>
      <c r="AZG12" s="27"/>
      <c r="AZH12" s="27"/>
      <c r="AZI12" s="27"/>
      <c r="AZJ12" s="27"/>
      <c r="AZK12" s="27"/>
      <c r="AZL12" s="27"/>
      <c r="AZM12" s="27"/>
      <c r="AZN12" s="27"/>
      <c r="AZO12" s="27"/>
      <c r="AZP12" s="27"/>
      <c r="AZQ12" s="27"/>
      <c r="AZR12" s="27"/>
      <c r="AZS12" s="27"/>
      <c r="AZT12" s="27"/>
      <c r="AZU12" s="27"/>
      <c r="AZV12" s="27"/>
      <c r="AZW12" s="27"/>
      <c r="AZX12" s="27"/>
      <c r="AZY12" s="27"/>
      <c r="AZZ12" s="27"/>
      <c r="BAA12" s="27"/>
      <c r="BAB12" s="27"/>
      <c r="BAC12" s="27"/>
      <c r="BAD12" s="27"/>
      <c r="BAE12" s="27"/>
      <c r="BAF12" s="27"/>
      <c r="BAG12" s="27"/>
      <c r="BAH12" s="27"/>
      <c r="BAI12" s="27"/>
      <c r="BAJ12" s="27"/>
      <c r="BAK12" s="27"/>
      <c r="BAL12" s="27"/>
      <c r="BAM12" s="27"/>
      <c r="BAN12" s="27"/>
      <c r="BAO12" s="27"/>
      <c r="BAP12" s="27"/>
      <c r="BAQ12" s="27"/>
      <c r="BAR12" s="27"/>
      <c r="BAS12" s="27"/>
      <c r="BAT12" s="27"/>
      <c r="BAU12" s="27"/>
      <c r="BAV12" s="27"/>
      <c r="BAW12" s="27"/>
      <c r="BAX12" s="27"/>
      <c r="BAY12" s="27"/>
      <c r="BAZ12" s="27"/>
      <c r="BBA12" s="27"/>
      <c r="BBB12" s="27"/>
      <c r="BBC12" s="27"/>
      <c r="BBD12" s="27"/>
      <c r="BBE12" s="27"/>
      <c r="BBF12" s="27"/>
      <c r="BBG12" s="27"/>
      <c r="BBH12" s="27"/>
      <c r="BBI12" s="27"/>
      <c r="BBJ12" s="27"/>
      <c r="BBK12" s="27"/>
      <c r="BBL12" s="27"/>
      <c r="BBM12" s="27"/>
      <c r="BBN12" s="27"/>
      <c r="BBO12" s="27"/>
      <c r="BBP12" s="27"/>
      <c r="BBQ12" s="27"/>
      <c r="BBR12" s="27"/>
      <c r="BBS12" s="27"/>
      <c r="BBT12" s="27"/>
      <c r="BBU12" s="27"/>
      <c r="BBV12" s="27"/>
      <c r="BBW12" s="27"/>
      <c r="BBX12" s="27"/>
      <c r="BBY12" s="27"/>
      <c r="BBZ12" s="27"/>
      <c r="BCA12" s="27"/>
      <c r="BCB12" s="27"/>
      <c r="BCC12" s="27"/>
      <c r="BCD12" s="27"/>
      <c r="BCE12" s="27"/>
      <c r="BCF12" s="27"/>
      <c r="BCG12" s="27"/>
      <c r="BCH12" s="27"/>
      <c r="BCI12" s="27"/>
      <c r="BCJ12" s="27"/>
      <c r="BCK12" s="27"/>
      <c r="BCL12" s="27"/>
      <c r="BCM12" s="27"/>
      <c r="BCN12" s="27"/>
      <c r="BCO12" s="27"/>
      <c r="BCP12" s="27"/>
      <c r="BCQ12" s="27"/>
      <c r="BCR12" s="27"/>
      <c r="BCS12" s="27"/>
      <c r="BCT12" s="27"/>
      <c r="BCU12" s="27"/>
      <c r="BCV12" s="27"/>
      <c r="BCW12" s="27"/>
      <c r="BCX12" s="27"/>
      <c r="BCY12" s="27"/>
      <c r="BCZ12" s="27"/>
      <c r="BDA12" s="27"/>
      <c r="BDB12" s="27"/>
      <c r="BDC12" s="27"/>
      <c r="BDD12" s="27"/>
      <c r="BDE12" s="27"/>
      <c r="BDF12" s="27"/>
      <c r="BDG12" s="27"/>
      <c r="BDH12" s="27"/>
      <c r="BDI12" s="27"/>
      <c r="BDJ12" s="27"/>
      <c r="BDK12" s="27"/>
      <c r="BDL12" s="27"/>
      <c r="BDM12" s="27"/>
      <c r="BDN12" s="27"/>
      <c r="BDO12" s="27"/>
      <c r="BDP12" s="27"/>
      <c r="BDQ12" s="27"/>
      <c r="BDR12" s="27"/>
      <c r="BDS12" s="27"/>
      <c r="BDT12" s="27"/>
      <c r="BDU12" s="27"/>
      <c r="BDV12" s="27"/>
      <c r="BDW12" s="27"/>
      <c r="BDX12" s="27"/>
      <c r="BDY12" s="27"/>
      <c r="BDZ12" s="27"/>
      <c r="BEA12" s="27"/>
      <c r="BEB12" s="27"/>
      <c r="BEC12" s="27"/>
      <c r="BED12" s="27"/>
      <c r="BEE12" s="27"/>
      <c r="BEF12" s="27"/>
      <c r="BEG12" s="27"/>
      <c r="BEH12" s="27"/>
      <c r="BEI12" s="27"/>
      <c r="BEJ12" s="27"/>
      <c r="BEK12" s="27"/>
      <c r="BEL12" s="27"/>
      <c r="BEM12" s="27"/>
      <c r="BEN12" s="27"/>
      <c r="BEO12" s="27"/>
      <c r="BEP12" s="27"/>
      <c r="BEQ12" s="27"/>
      <c r="BER12" s="27"/>
      <c r="BES12" s="27"/>
      <c r="BET12" s="27"/>
      <c r="BEU12" s="27"/>
      <c r="BEV12" s="27"/>
      <c r="BEW12" s="27"/>
      <c r="BEX12" s="27"/>
      <c r="BEY12" s="27"/>
      <c r="BEZ12" s="27"/>
      <c r="BFA12" s="27"/>
      <c r="BFB12" s="27"/>
      <c r="BFC12" s="27"/>
      <c r="BFD12" s="27"/>
      <c r="BFE12" s="27"/>
      <c r="BFF12" s="27"/>
      <c r="BFG12" s="27"/>
      <c r="BFH12" s="27"/>
      <c r="BFI12" s="27"/>
      <c r="BFJ12" s="27"/>
      <c r="BFK12" s="27"/>
      <c r="BFL12" s="27"/>
      <c r="BFM12" s="27"/>
      <c r="BFN12" s="27"/>
      <c r="BFO12" s="27"/>
      <c r="BFP12" s="27"/>
      <c r="BFQ12" s="27"/>
      <c r="BFR12" s="27"/>
      <c r="BFS12" s="27"/>
      <c r="BFT12" s="27"/>
      <c r="BFU12" s="27"/>
      <c r="BFV12" s="27"/>
      <c r="BFW12" s="27"/>
      <c r="BFX12" s="27"/>
      <c r="BFY12" s="27"/>
      <c r="BFZ12" s="27"/>
      <c r="BGA12" s="27"/>
      <c r="BGB12" s="27"/>
      <c r="BGC12" s="27"/>
      <c r="BGD12" s="27"/>
      <c r="BGE12" s="27"/>
      <c r="BGF12" s="27"/>
      <c r="BGG12" s="27"/>
      <c r="BGH12" s="27"/>
      <c r="BGI12" s="27"/>
      <c r="BGJ12" s="27"/>
      <c r="BGK12" s="27"/>
      <c r="BGL12" s="27"/>
      <c r="BGM12" s="27"/>
      <c r="BGN12" s="27"/>
      <c r="BGO12" s="27"/>
      <c r="BGP12" s="27"/>
      <c r="BGQ12" s="27"/>
      <c r="BGR12" s="27"/>
      <c r="BGS12" s="27"/>
      <c r="BGT12" s="27"/>
      <c r="BGU12" s="27"/>
      <c r="BGV12" s="27"/>
      <c r="BGW12" s="27"/>
      <c r="BGX12" s="27"/>
      <c r="BGY12" s="27"/>
      <c r="BGZ12" s="27"/>
      <c r="BHA12" s="27"/>
      <c r="BHB12" s="27"/>
      <c r="BHC12" s="27"/>
      <c r="BHD12" s="27"/>
      <c r="BHE12" s="27"/>
      <c r="BHF12" s="27"/>
      <c r="BHG12" s="27"/>
      <c r="BHH12" s="27"/>
      <c r="BHI12" s="27"/>
      <c r="BHJ12" s="27"/>
      <c r="BHK12" s="27"/>
      <c r="BHL12" s="27"/>
      <c r="BHM12" s="27"/>
      <c r="BHN12" s="27"/>
      <c r="BHO12" s="27"/>
      <c r="BHP12" s="27"/>
      <c r="BHQ12" s="27"/>
      <c r="BHR12" s="27"/>
      <c r="BHS12" s="27"/>
      <c r="BHT12" s="27"/>
      <c r="BHU12" s="27"/>
      <c r="BHV12" s="27"/>
      <c r="BHW12" s="27"/>
      <c r="BHX12" s="27"/>
      <c r="BHY12" s="27"/>
      <c r="BHZ12" s="27"/>
      <c r="BIA12" s="27"/>
      <c r="BIB12" s="27"/>
      <c r="BIC12" s="27"/>
      <c r="BID12" s="27"/>
      <c r="BIE12" s="27"/>
      <c r="BIF12" s="27"/>
      <c r="BIG12" s="27"/>
      <c r="BIH12" s="27"/>
      <c r="BII12" s="27"/>
      <c r="BIJ12" s="27"/>
      <c r="BIK12" s="27"/>
      <c r="BIL12" s="27"/>
      <c r="BIM12" s="27"/>
      <c r="BIN12" s="27"/>
      <c r="BIO12" s="27"/>
      <c r="BIP12" s="27"/>
      <c r="BIQ12" s="27"/>
      <c r="BIR12" s="27"/>
      <c r="BIS12" s="27"/>
      <c r="BIT12" s="27"/>
      <c r="BIU12" s="27"/>
      <c r="BIV12" s="27"/>
      <c r="BIW12" s="27"/>
      <c r="BIX12" s="27"/>
      <c r="BIY12" s="27"/>
      <c r="BIZ12" s="27"/>
      <c r="BJA12" s="27"/>
      <c r="BJB12" s="27"/>
      <c r="BJC12" s="27"/>
      <c r="BJD12" s="27"/>
      <c r="BJE12" s="27"/>
      <c r="BJF12" s="27"/>
      <c r="BJG12" s="27"/>
      <c r="BJH12" s="27"/>
      <c r="BJI12" s="27"/>
      <c r="BJJ12" s="27"/>
      <c r="BJK12" s="27"/>
      <c r="BJL12" s="27"/>
      <c r="BJM12" s="27"/>
      <c r="BJN12" s="27"/>
      <c r="BJO12" s="27"/>
      <c r="BJP12" s="27"/>
      <c r="BJQ12" s="27"/>
      <c r="BJR12" s="27"/>
      <c r="BJS12" s="27"/>
      <c r="BJT12" s="27"/>
      <c r="BJU12" s="27"/>
      <c r="BJV12" s="27"/>
      <c r="BJW12" s="27"/>
      <c r="BJX12" s="27"/>
      <c r="BJY12" s="27"/>
      <c r="BJZ12" s="27"/>
      <c r="BKA12" s="27"/>
      <c r="BKB12" s="27"/>
      <c r="BKC12" s="27"/>
      <c r="BKD12" s="27"/>
      <c r="BKE12" s="27"/>
      <c r="BKF12" s="27"/>
      <c r="BKG12" s="27"/>
      <c r="BKH12" s="27"/>
      <c r="BKI12" s="27"/>
      <c r="BKJ12" s="27"/>
      <c r="BKK12" s="27"/>
      <c r="BKL12" s="27"/>
      <c r="BKM12" s="27"/>
      <c r="BKN12" s="27"/>
      <c r="BKO12" s="27"/>
      <c r="BKP12" s="27"/>
      <c r="BKQ12" s="27"/>
      <c r="BKR12" s="27"/>
      <c r="BKS12" s="27"/>
      <c r="BKT12" s="27"/>
      <c r="BKU12" s="27"/>
      <c r="BKV12" s="27"/>
      <c r="BKW12" s="27"/>
      <c r="BKX12" s="27"/>
      <c r="BKY12" s="27"/>
      <c r="BKZ12" s="27"/>
      <c r="BLA12" s="27"/>
      <c r="BLB12" s="27"/>
      <c r="BLC12" s="27"/>
      <c r="BLD12" s="27"/>
      <c r="BLE12" s="27"/>
      <c r="BLF12" s="27"/>
      <c r="BLG12" s="27"/>
      <c r="BLH12" s="27"/>
      <c r="BLI12" s="27"/>
      <c r="BLJ12" s="27"/>
      <c r="BLK12" s="27"/>
      <c r="BLL12" s="27"/>
      <c r="BLM12" s="27"/>
      <c r="BLN12" s="27"/>
      <c r="BLO12" s="27"/>
      <c r="BLP12" s="27"/>
      <c r="BLQ12" s="27"/>
      <c r="BLR12" s="27"/>
      <c r="BLS12" s="27"/>
      <c r="BLT12" s="27"/>
      <c r="BLU12" s="27"/>
      <c r="BLV12" s="27"/>
      <c r="BLW12" s="27"/>
      <c r="BLX12" s="27"/>
      <c r="BLY12" s="27"/>
      <c r="BLZ12" s="27"/>
      <c r="BMA12" s="27"/>
      <c r="BMB12" s="27"/>
      <c r="BMC12" s="27"/>
      <c r="BMD12" s="27"/>
      <c r="BME12" s="27"/>
      <c r="BMF12" s="27"/>
      <c r="BMG12" s="27"/>
      <c r="BMH12" s="27"/>
      <c r="BMI12" s="27"/>
      <c r="BMJ12" s="27"/>
      <c r="BMK12" s="27"/>
      <c r="BML12" s="27"/>
      <c r="BMM12" s="27"/>
      <c r="BMN12" s="27"/>
      <c r="BMO12" s="27"/>
      <c r="BMP12" s="27"/>
      <c r="BMQ12" s="27"/>
      <c r="BMR12" s="27"/>
      <c r="BMS12" s="27"/>
      <c r="BMT12" s="27"/>
      <c r="BMU12" s="27"/>
      <c r="BMV12" s="27"/>
      <c r="BMW12" s="27"/>
      <c r="BMX12" s="27"/>
      <c r="BMY12" s="27"/>
      <c r="BMZ12" s="27"/>
      <c r="BNA12" s="27"/>
      <c r="BNB12" s="27"/>
      <c r="BNC12" s="27"/>
      <c r="BND12" s="27"/>
      <c r="BNE12" s="27"/>
      <c r="BNF12" s="27"/>
      <c r="BNG12" s="27"/>
      <c r="BNH12" s="27"/>
      <c r="BNI12" s="27"/>
      <c r="BNJ12" s="27"/>
      <c r="BNK12" s="27"/>
      <c r="BNL12" s="27"/>
      <c r="BNM12" s="27"/>
      <c r="BNN12" s="27"/>
      <c r="BNO12" s="27"/>
      <c r="BNP12" s="27"/>
      <c r="BNQ12" s="27"/>
      <c r="BNR12" s="27"/>
      <c r="BNS12" s="27"/>
      <c r="BNT12" s="27"/>
      <c r="BNU12" s="27"/>
      <c r="BNV12" s="27"/>
      <c r="BNW12" s="27"/>
      <c r="BNX12" s="27"/>
      <c r="BNY12" s="27"/>
      <c r="BNZ12" s="27"/>
      <c r="BOA12" s="27"/>
      <c r="BOB12" s="27"/>
      <c r="BOC12" s="27"/>
      <c r="BOD12" s="27"/>
      <c r="BOE12" s="27"/>
      <c r="BOF12" s="27"/>
      <c r="BOG12" s="27"/>
      <c r="BOH12" s="27"/>
      <c r="BOI12" s="27"/>
      <c r="BOJ12" s="27"/>
      <c r="BOK12" s="27"/>
      <c r="BOL12" s="27"/>
      <c r="BOM12" s="27"/>
      <c r="BON12" s="27"/>
      <c r="BOO12" s="27"/>
      <c r="BOP12" s="27"/>
      <c r="BOQ12" s="27"/>
      <c r="BOR12" s="27"/>
      <c r="BOS12" s="27"/>
      <c r="BOT12" s="27"/>
      <c r="BOU12" s="27"/>
      <c r="BOV12" s="27"/>
      <c r="BOW12" s="27"/>
      <c r="BOX12" s="27"/>
      <c r="BOY12" s="27"/>
      <c r="BOZ12" s="27"/>
      <c r="BPA12" s="27"/>
      <c r="BPB12" s="27"/>
      <c r="BPC12" s="27"/>
      <c r="BPD12" s="27"/>
      <c r="BPE12" s="27"/>
      <c r="BPF12" s="27"/>
      <c r="BPG12" s="27"/>
      <c r="BPH12" s="27"/>
      <c r="BPI12" s="27"/>
      <c r="BPJ12" s="27"/>
      <c r="BPK12" s="27"/>
      <c r="BPL12" s="27"/>
      <c r="BPM12" s="27"/>
      <c r="BPN12" s="27"/>
      <c r="BPO12" s="27"/>
      <c r="BPP12" s="27"/>
      <c r="BPQ12" s="27"/>
      <c r="BPR12" s="27"/>
      <c r="BPS12" s="27"/>
      <c r="BPT12" s="27"/>
      <c r="BPU12" s="27"/>
      <c r="BPV12" s="27"/>
      <c r="BPW12" s="27"/>
      <c r="BPX12" s="27"/>
      <c r="BPY12" s="27"/>
      <c r="BPZ12" s="27"/>
      <c r="BQA12" s="27"/>
      <c r="BQB12" s="27"/>
      <c r="BQC12" s="27"/>
      <c r="BQD12" s="27"/>
      <c r="BQE12" s="27"/>
      <c r="BQF12" s="27"/>
      <c r="BQG12" s="27"/>
      <c r="BQH12" s="27"/>
      <c r="BQI12" s="27"/>
      <c r="BQJ12" s="27"/>
      <c r="BQK12" s="27"/>
      <c r="BQL12" s="27"/>
      <c r="BQM12" s="27"/>
      <c r="BQN12" s="27"/>
      <c r="BQO12" s="27"/>
      <c r="BQP12" s="27"/>
      <c r="BQQ12" s="27"/>
      <c r="BQR12" s="27"/>
      <c r="BQS12" s="27"/>
      <c r="BQT12" s="27"/>
      <c r="BQU12" s="27"/>
      <c r="BQV12" s="27"/>
      <c r="BQW12" s="27"/>
      <c r="BQX12" s="27"/>
      <c r="BQY12" s="27"/>
      <c r="BQZ12" s="27"/>
      <c r="BRA12" s="27"/>
      <c r="BRB12" s="27"/>
      <c r="BRC12" s="27"/>
      <c r="BRD12" s="27"/>
      <c r="BRE12" s="27"/>
      <c r="BRF12" s="27"/>
      <c r="BRG12" s="27"/>
      <c r="BRH12" s="27"/>
      <c r="BRI12" s="27"/>
      <c r="BRJ12" s="27"/>
      <c r="BRK12" s="27"/>
      <c r="BRL12" s="27"/>
      <c r="BRM12" s="27"/>
      <c r="BRN12" s="27"/>
      <c r="BRO12" s="27"/>
      <c r="BRP12" s="27"/>
      <c r="BRQ12" s="27"/>
      <c r="BRR12" s="27"/>
      <c r="BRS12" s="27"/>
      <c r="BRT12" s="27"/>
      <c r="BRU12" s="27"/>
      <c r="BRV12" s="27"/>
      <c r="BRW12" s="27"/>
      <c r="BRX12" s="27"/>
      <c r="BRY12" s="27"/>
      <c r="BRZ12" s="27"/>
      <c r="BSA12" s="27"/>
      <c r="BSB12" s="27"/>
      <c r="BSC12" s="27"/>
      <c r="BSD12" s="27"/>
      <c r="BSE12" s="27"/>
      <c r="BSF12" s="27"/>
      <c r="BSG12" s="27"/>
      <c r="BSH12" s="27"/>
      <c r="BSI12" s="27"/>
      <c r="BSJ12" s="27"/>
      <c r="BSK12" s="27"/>
      <c r="BSL12" s="27"/>
      <c r="BSM12" s="27"/>
      <c r="BSN12" s="27"/>
      <c r="BSO12" s="27"/>
      <c r="BSP12" s="27"/>
      <c r="BSQ12" s="27"/>
      <c r="BSR12" s="27"/>
      <c r="BSS12" s="27"/>
      <c r="BST12" s="27"/>
      <c r="BSU12" s="27"/>
      <c r="BSV12" s="27"/>
      <c r="BSW12" s="27"/>
      <c r="BSX12" s="27"/>
      <c r="BSY12" s="27"/>
      <c r="BSZ12" s="27"/>
      <c r="BTA12" s="27"/>
      <c r="BTB12" s="27"/>
      <c r="BTC12" s="27"/>
      <c r="BTD12" s="27"/>
      <c r="BTE12" s="27"/>
      <c r="BTF12" s="27"/>
      <c r="BTG12" s="27"/>
      <c r="BTH12" s="27"/>
      <c r="BTI12" s="27"/>
      <c r="BTJ12" s="27"/>
      <c r="BTK12" s="27"/>
      <c r="BTL12" s="27"/>
      <c r="BTM12" s="27"/>
      <c r="BTN12" s="27"/>
      <c r="BTO12" s="27"/>
      <c r="BTP12" s="27"/>
      <c r="BTQ12" s="27"/>
      <c r="BTR12" s="27"/>
      <c r="BTS12" s="27"/>
      <c r="BTT12" s="27"/>
      <c r="BTU12" s="27"/>
      <c r="BTV12" s="27"/>
      <c r="BTW12" s="27"/>
      <c r="BTX12" s="27"/>
      <c r="BTY12" s="27"/>
      <c r="BTZ12" s="27"/>
      <c r="BUA12" s="27"/>
      <c r="BUB12" s="27"/>
      <c r="BUC12" s="27"/>
      <c r="BUD12" s="27"/>
      <c r="BUE12" s="27"/>
      <c r="BUF12" s="27"/>
      <c r="BUG12" s="27"/>
      <c r="BUH12" s="27"/>
      <c r="BUI12" s="27"/>
      <c r="BUJ12" s="27"/>
      <c r="BUK12" s="27"/>
      <c r="BUL12" s="27"/>
      <c r="BUM12" s="27"/>
      <c r="BUN12" s="27"/>
      <c r="BUO12" s="27"/>
      <c r="BUP12" s="27"/>
      <c r="BUQ12" s="27"/>
      <c r="BUR12" s="27"/>
      <c r="BUS12" s="27"/>
      <c r="BUT12" s="27"/>
      <c r="BUU12" s="27"/>
      <c r="BUV12" s="27"/>
      <c r="BUW12" s="27"/>
      <c r="BUX12" s="27"/>
      <c r="BUY12" s="27"/>
      <c r="BUZ12" s="27"/>
      <c r="BVA12" s="27"/>
      <c r="BVB12" s="27"/>
      <c r="BVC12" s="27"/>
      <c r="BVD12" s="27"/>
      <c r="BVE12" s="27"/>
      <c r="BVF12" s="27"/>
      <c r="BVG12" s="27"/>
      <c r="BVH12" s="27"/>
      <c r="BVI12" s="27"/>
      <c r="BVJ12" s="27"/>
      <c r="BVK12" s="27"/>
      <c r="BVL12" s="27"/>
      <c r="BVM12" s="27"/>
      <c r="BVN12" s="27"/>
      <c r="BVO12" s="27"/>
      <c r="BVP12" s="27"/>
      <c r="BVQ12" s="27"/>
      <c r="BVR12" s="27"/>
      <c r="BVS12" s="27"/>
      <c r="BVT12" s="27"/>
      <c r="BVU12" s="27"/>
      <c r="BVV12" s="27"/>
      <c r="BVW12" s="27"/>
      <c r="BVX12" s="27"/>
      <c r="BVY12" s="27"/>
      <c r="BVZ12" s="27"/>
      <c r="BWA12" s="27"/>
      <c r="BWB12" s="27"/>
      <c r="BWC12" s="27"/>
      <c r="BWD12" s="27"/>
      <c r="BWE12" s="27"/>
      <c r="BWF12" s="27"/>
      <c r="BWG12" s="27"/>
      <c r="BWH12" s="27"/>
      <c r="BWI12" s="27"/>
      <c r="BWJ12" s="27"/>
      <c r="BWK12" s="27"/>
      <c r="BWL12" s="27"/>
      <c r="BWM12" s="27"/>
      <c r="BWN12" s="27"/>
      <c r="BWO12" s="27"/>
      <c r="BWP12" s="27"/>
      <c r="BWQ12" s="27"/>
      <c r="BWR12" s="27"/>
      <c r="BWS12" s="27"/>
      <c r="BWT12" s="27"/>
      <c r="BWU12" s="27"/>
      <c r="BWV12" s="27"/>
      <c r="BWW12" s="27"/>
      <c r="BWX12" s="27"/>
      <c r="BWY12" s="27"/>
      <c r="BWZ12" s="27"/>
      <c r="BXA12" s="27"/>
      <c r="BXB12" s="27"/>
      <c r="BXC12" s="27"/>
      <c r="BXD12" s="27"/>
      <c r="BXE12" s="27"/>
      <c r="BXF12" s="27"/>
      <c r="BXG12" s="27"/>
      <c r="BXH12" s="27"/>
      <c r="BXI12" s="27"/>
      <c r="BXJ12" s="27"/>
      <c r="BXK12" s="27"/>
      <c r="BXL12" s="27"/>
      <c r="BXM12" s="27"/>
      <c r="BXN12" s="27"/>
      <c r="BXO12" s="27"/>
      <c r="BXP12" s="27"/>
      <c r="BXQ12" s="27"/>
      <c r="BXR12" s="27"/>
      <c r="BXS12" s="27"/>
      <c r="BXT12" s="27"/>
      <c r="BXU12" s="27"/>
      <c r="BXV12" s="27"/>
      <c r="BXW12" s="27"/>
      <c r="BXX12" s="27"/>
      <c r="BXY12" s="27"/>
      <c r="BXZ12" s="27"/>
      <c r="BYA12" s="27"/>
      <c r="BYB12" s="27"/>
      <c r="BYC12" s="27"/>
      <c r="BYD12" s="27"/>
      <c r="BYE12" s="27"/>
      <c r="BYF12" s="27"/>
      <c r="BYG12" s="27"/>
      <c r="BYH12" s="27"/>
      <c r="BYI12" s="27"/>
      <c r="BYJ12" s="27"/>
      <c r="BYK12" s="27"/>
      <c r="BYL12" s="27"/>
      <c r="BYM12" s="27"/>
      <c r="BYN12" s="27"/>
      <c r="BYO12" s="27"/>
      <c r="BYP12" s="27"/>
      <c r="BYQ12" s="27"/>
      <c r="BYR12" s="27"/>
      <c r="BYS12" s="27"/>
      <c r="BYT12" s="27"/>
      <c r="BYU12" s="27"/>
      <c r="BYV12" s="27"/>
      <c r="BYW12" s="27"/>
      <c r="BYX12" s="27"/>
      <c r="BYY12" s="27"/>
      <c r="BYZ12" s="27"/>
      <c r="BZA12" s="27"/>
      <c r="BZB12" s="27"/>
      <c r="BZC12" s="27"/>
      <c r="BZD12" s="27"/>
      <c r="BZE12" s="27"/>
      <c r="BZF12" s="27"/>
      <c r="BZG12" s="27"/>
      <c r="BZH12" s="27"/>
      <c r="BZI12" s="27"/>
      <c r="BZJ12" s="27"/>
      <c r="BZK12" s="27"/>
      <c r="BZL12" s="27"/>
      <c r="BZM12" s="27"/>
      <c r="BZN12" s="27"/>
      <c r="BZO12" s="27"/>
      <c r="BZP12" s="27"/>
      <c r="BZQ12" s="27"/>
      <c r="BZR12" s="27"/>
      <c r="BZS12" s="27"/>
      <c r="BZT12" s="27"/>
      <c r="BZU12" s="27"/>
      <c r="BZV12" s="27"/>
      <c r="BZW12" s="27"/>
      <c r="BZX12" s="27"/>
      <c r="BZY12" s="27"/>
      <c r="BZZ12" s="27"/>
      <c r="CAA12" s="27"/>
      <c r="CAB12" s="27"/>
      <c r="CAC12" s="27"/>
      <c r="CAD12" s="27"/>
      <c r="CAE12" s="27"/>
      <c r="CAF12" s="27"/>
      <c r="CAG12" s="27"/>
      <c r="CAH12" s="27"/>
      <c r="CAI12" s="27"/>
      <c r="CAJ12" s="27"/>
      <c r="CAK12" s="27"/>
      <c r="CAL12" s="27"/>
      <c r="CAM12" s="27"/>
      <c r="CAN12" s="27"/>
      <c r="CAO12" s="27"/>
      <c r="CAP12" s="27"/>
      <c r="CAQ12" s="27"/>
      <c r="CAR12" s="27"/>
      <c r="CAS12" s="27"/>
      <c r="CAT12" s="27"/>
      <c r="CAU12" s="27"/>
      <c r="CAV12" s="27"/>
      <c r="CAW12" s="27"/>
      <c r="CAX12" s="27"/>
      <c r="CAY12" s="27"/>
      <c r="CAZ12" s="27"/>
      <c r="CBA12" s="27"/>
      <c r="CBB12" s="27"/>
      <c r="CBC12" s="27"/>
      <c r="CBD12" s="27"/>
      <c r="CBE12" s="27"/>
      <c r="CBF12" s="27"/>
      <c r="CBG12" s="27"/>
      <c r="CBH12" s="27"/>
      <c r="CBI12" s="27"/>
      <c r="CBJ12" s="27"/>
      <c r="CBK12" s="27"/>
      <c r="CBL12" s="27"/>
      <c r="CBM12" s="27"/>
      <c r="CBN12" s="27"/>
      <c r="CBO12" s="27"/>
      <c r="CBP12" s="27"/>
      <c r="CBQ12" s="27"/>
      <c r="CBR12" s="27"/>
      <c r="CBS12" s="27"/>
      <c r="CBT12" s="27"/>
      <c r="CBU12" s="27"/>
      <c r="CBV12" s="27"/>
      <c r="CBW12" s="27"/>
      <c r="CBX12" s="27"/>
      <c r="CBY12" s="27"/>
      <c r="CBZ12" s="27"/>
      <c r="CCA12" s="27"/>
      <c r="CCB12" s="27"/>
      <c r="CCC12" s="27"/>
      <c r="CCD12" s="27"/>
      <c r="CCE12" s="27"/>
      <c r="CCF12" s="27"/>
      <c r="CCG12" s="27"/>
      <c r="CCH12" s="27"/>
      <c r="CCI12" s="27"/>
      <c r="CCJ12" s="27"/>
      <c r="CCK12" s="27"/>
      <c r="CCL12" s="27"/>
      <c r="CCM12" s="27"/>
      <c r="CCN12" s="27"/>
      <c r="CCO12" s="27"/>
      <c r="CCP12" s="27"/>
      <c r="CCQ12" s="27"/>
      <c r="CCR12" s="27"/>
      <c r="CCS12" s="27"/>
      <c r="CCT12" s="27"/>
      <c r="CCU12" s="27"/>
      <c r="CCV12" s="27"/>
      <c r="CCW12" s="27"/>
      <c r="CCX12" s="27"/>
      <c r="CCY12" s="27"/>
      <c r="CCZ12" s="27"/>
      <c r="CDA12" s="27"/>
      <c r="CDB12" s="27"/>
      <c r="CDC12" s="27"/>
      <c r="CDD12" s="27"/>
      <c r="CDE12" s="27"/>
      <c r="CDF12" s="27"/>
      <c r="CDG12" s="27"/>
      <c r="CDH12" s="27"/>
      <c r="CDI12" s="27"/>
      <c r="CDJ12" s="27"/>
      <c r="CDK12" s="27"/>
      <c r="CDL12" s="27"/>
      <c r="CDM12" s="27"/>
      <c r="CDN12" s="27"/>
      <c r="CDO12" s="27"/>
      <c r="CDP12" s="27"/>
      <c r="CDQ12" s="27"/>
      <c r="CDR12" s="27"/>
      <c r="CDS12" s="27"/>
      <c r="CDT12" s="27"/>
      <c r="CDU12" s="27"/>
      <c r="CDV12" s="27"/>
      <c r="CDW12" s="27"/>
      <c r="CDX12" s="27"/>
      <c r="CDY12" s="27"/>
      <c r="CDZ12" s="27"/>
      <c r="CEA12" s="27"/>
      <c r="CEB12" s="27"/>
      <c r="CEC12" s="27"/>
      <c r="CED12" s="27"/>
      <c r="CEE12" s="27"/>
      <c r="CEF12" s="27"/>
      <c r="CEG12" s="27"/>
      <c r="CEH12" s="27"/>
      <c r="CEI12" s="27"/>
      <c r="CEJ12" s="27"/>
      <c r="CEK12" s="27"/>
      <c r="CEL12" s="27"/>
      <c r="CEM12" s="27"/>
      <c r="CEN12" s="27"/>
      <c r="CEO12" s="27"/>
      <c r="CEP12" s="27"/>
      <c r="CEQ12" s="27"/>
      <c r="CER12" s="27"/>
      <c r="CES12" s="27"/>
      <c r="CET12" s="27"/>
      <c r="CEU12" s="27"/>
      <c r="CEV12" s="27"/>
      <c r="CEW12" s="27"/>
      <c r="CEX12" s="27"/>
      <c r="CEY12" s="27"/>
      <c r="CEZ12" s="27"/>
      <c r="CFA12" s="27"/>
      <c r="CFB12" s="27"/>
      <c r="CFC12" s="27"/>
      <c r="CFD12" s="27"/>
      <c r="CFE12" s="27"/>
      <c r="CFF12" s="27"/>
      <c r="CFG12" s="27"/>
      <c r="CFH12" s="27"/>
      <c r="CFI12" s="27"/>
      <c r="CFJ12" s="27"/>
      <c r="CFK12" s="27"/>
      <c r="CFL12" s="27"/>
      <c r="CFM12" s="27"/>
      <c r="CFN12" s="27"/>
      <c r="CFO12" s="27"/>
      <c r="CFP12" s="27"/>
      <c r="CFQ12" s="27"/>
      <c r="CFR12" s="27"/>
      <c r="CFS12" s="27"/>
      <c r="CFT12" s="27"/>
      <c r="CFU12" s="27"/>
      <c r="CFV12" s="27"/>
      <c r="CFW12" s="27"/>
      <c r="CFX12" s="27"/>
      <c r="CFY12" s="27"/>
      <c r="CFZ12" s="27"/>
      <c r="CGA12" s="27"/>
      <c r="CGB12" s="27"/>
      <c r="CGC12" s="27"/>
      <c r="CGD12" s="27"/>
      <c r="CGE12" s="27"/>
      <c r="CGF12" s="27"/>
      <c r="CGG12" s="27"/>
      <c r="CGH12" s="27"/>
      <c r="CGI12" s="27"/>
      <c r="CGJ12" s="27"/>
      <c r="CGK12" s="27"/>
      <c r="CGL12" s="27"/>
      <c r="CGM12" s="27"/>
      <c r="CGN12" s="27"/>
      <c r="CGO12" s="27"/>
      <c r="CGP12" s="27"/>
      <c r="CGQ12" s="27"/>
      <c r="CGR12" s="27"/>
      <c r="CGS12" s="27"/>
      <c r="CGT12" s="27"/>
      <c r="CGU12" s="27"/>
      <c r="CGV12" s="27"/>
      <c r="CGW12" s="27"/>
      <c r="CGX12" s="27"/>
      <c r="CGY12" s="27"/>
      <c r="CGZ12" s="27"/>
      <c r="CHA12" s="27"/>
      <c r="CHB12" s="27"/>
      <c r="CHC12" s="27"/>
      <c r="CHD12" s="27"/>
      <c r="CHE12" s="27"/>
      <c r="CHF12" s="27"/>
      <c r="CHG12" s="27"/>
      <c r="CHH12" s="27"/>
      <c r="CHI12" s="27"/>
      <c r="CHJ12" s="27"/>
      <c r="CHK12" s="27"/>
      <c r="CHL12" s="27"/>
      <c r="CHM12" s="27"/>
      <c r="CHN12" s="27"/>
      <c r="CHO12" s="27"/>
      <c r="CHP12" s="27"/>
      <c r="CHQ12" s="27"/>
      <c r="CHR12" s="27"/>
      <c r="CHS12" s="27"/>
      <c r="CHT12" s="27"/>
      <c r="CHU12" s="27"/>
      <c r="CHV12" s="27"/>
      <c r="CHW12" s="27"/>
      <c r="CHX12" s="27"/>
      <c r="CHY12" s="27"/>
      <c r="CHZ12" s="27"/>
      <c r="CIA12" s="27"/>
      <c r="CIB12" s="27"/>
      <c r="CIC12" s="27"/>
      <c r="CID12" s="27"/>
      <c r="CIE12" s="27"/>
      <c r="CIF12" s="27"/>
      <c r="CIG12" s="27"/>
      <c r="CIH12" s="27"/>
      <c r="CII12" s="27"/>
      <c r="CIJ12" s="27"/>
      <c r="CIK12" s="27"/>
      <c r="CIL12" s="27"/>
      <c r="CIM12" s="27"/>
      <c r="CIN12" s="27"/>
      <c r="CIO12" s="27"/>
      <c r="CIP12" s="27"/>
      <c r="CIQ12" s="27"/>
      <c r="CIR12" s="27"/>
      <c r="CIS12" s="27"/>
      <c r="CIT12" s="27"/>
      <c r="CIU12" s="27"/>
      <c r="CIV12" s="27"/>
      <c r="CIW12" s="27"/>
      <c r="CIX12" s="27"/>
      <c r="CIY12" s="27"/>
      <c r="CIZ12" s="27"/>
      <c r="CJA12" s="27"/>
      <c r="CJB12" s="27"/>
      <c r="CJC12" s="27"/>
      <c r="CJD12" s="27"/>
      <c r="CJE12" s="27"/>
      <c r="CJF12" s="27"/>
      <c r="CJG12" s="27"/>
      <c r="CJH12" s="27"/>
      <c r="CJI12" s="27"/>
      <c r="CJJ12" s="27"/>
      <c r="CJK12" s="27"/>
      <c r="CJL12" s="27"/>
      <c r="CJM12" s="27"/>
      <c r="CJN12" s="27"/>
      <c r="CJO12" s="27"/>
      <c r="CJP12" s="27"/>
      <c r="CJQ12" s="27"/>
      <c r="CJR12" s="27"/>
      <c r="CJS12" s="27"/>
      <c r="CJT12" s="27"/>
      <c r="CJU12" s="27"/>
      <c r="CJV12" s="27"/>
      <c r="CJW12" s="27"/>
      <c r="CJX12" s="27"/>
      <c r="CJY12" s="27"/>
      <c r="CJZ12" s="27"/>
      <c r="CKA12" s="27"/>
      <c r="CKB12" s="27"/>
      <c r="CKC12" s="27"/>
      <c r="CKD12" s="27"/>
      <c r="CKE12" s="27"/>
      <c r="CKF12" s="27"/>
      <c r="CKG12" s="27"/>
      <c r="CKH12" s="27"/>
      <c r="CKI12" s="27"/>
      <c r="CKJ12" s="27"/>
      <c r="CKK12" s="27"/>
      <c r="CKL12" s="27"/>
      <c r="CKM12" s="27"/>
      <c r="CKN12" s="27"/>
      <c r="CKO12" s="27"/>
      <c r="CKP12" s="27"/>
      <c r="CKQ12" s="27"/>
      <c r="CKR12" s="27"/>
      <c r="CKS12" s="27"/>
      <c r="CKT12" s="27"/>
      <c r="CKU12" s="27"/>
      <c r="CKV12" s="27"/>
      <c r="CKW12" s="27"/>
      <c r="CKX12" s="27"/>
      <c r="CKY12" s="27"/>
      <c r="CKZ12" s="27"/>
      <c r="CLA12" s="27"/>
      <c r="CLB12" s="27"/>
      <c r="CLC12" s="27"/>
      <c r="CLD12" s="27"/>
      <c r="CLE12" s="27"/>
      <c r="CLF12" s="27"/>
      <c r="CLG12" s="27"/>
      <c r="CLH12" s="27"/>
      <c r="CLI12" s="27"/>
      <c r="CLJ12" s="27"/>
      <c r="CLK12" s="27"/>
      <c r="CLL12" s="27"/>
      <c r="CLM12" s="27"/>
      <c r="CLN12" s="27"/>
      <c r="CLO12" s="27"/>
      <c r="CLP12" s="27"/>
      <c r="CLQ12" s="27"/>
      <c r="CLR12" s="27"/>
      <c r="CLS12" s="27"/>
      <c r="CLT12" s="27"/>
      <c r="CLU12" s="27"/>
      <c r="CLV12" s="27"/>
      <c r="CLW12" s="27"/>
      <c r="CLX12" s="27"/>
      <c r="CLY12" s="27"/>
      <c r="CLZ12" s="27"/>
      <c r="CMA12" s="27"/>
      <c r="CMB12" s="27"/>
      <c r="CMC12" s="27"/>
      <c r="CMD12" s="27"/>
      <c r="CME12" s="27"/>
      <c r="CMF12" s="27"/>
      <c r="CMG12" s="27"/>
      <c r="CMH12" s="27"/>
      <c r="CMI12" s="27"/>
      <c r="CMJ12" s="27"/>
      <c r="CMK12" s="27"/>
      <c r="CML12" s="27"/>
      <c r="CMM12" s="27"/>
      <c r="CMN12" s="27"/>
      <c r="CMO12" s="27"/>
      <c r="CMP12" s="27"/>
      <c r="CMQ12" s="27"/>
      <c r="CMR12" s="27"/>
      <c r="CMS12" s="27"/>
      <c r="CMT12" s="27"/>
      <c r="CMU12" s="27"/>
      <c r="CMV12" s="27"/>
      <c r="CMW12" s="27"/>
      <c r="CMX12" s="27"/>
      <c r="CMY12" s="27"/>
      <c r="CMZ12" s="27"/>
      <c r="CNA12" s="27"/>
      <c r="CNB12" s="27"/>
      <c r="CNC12" s="27"/>
      <c r="CND12" s="27"/>
      <c r="CNE12" s="27"/>
      <c r="CNF12" s="27"/>
      <c r="CNG12" s="27"/>
      <c r="CNH12" s="27"/>
      <c r="CNI12" s="27"/>
      <c r="CNJ12" s="27"/>
      <c r="CNK12" s="27"/>
      <c r="CNL12" s="27"/>
      <c r="CNM12" s="27"/>
      <c r="CNN12" s="27"/>
      <c r="CNO12" s="27"/>
      <c r="CNP12" s="27"/>
      <c r="CNQ12" s="27"/>
      <c r="CNR12" s="27"/>
      <c r="CNS12" s="27"/>
      <c r="CNT12" s="27"/>
      <c r="CNU12" s="27"/>
      <c r="CNV12" s="27"/>
      <c r="CNW12" s="27"/>
      <c r="CNX12" s="27"/>
      <c r="CNY12" s="27"/>
      <c r="CNZ12" s="27"/>
      <c r="COA12" s="27"/>
      <c r="COB12" s="27"/>
      <c r="COC12" s="27"/>
      <c r="COD12" s="27"/>
      <c r="COE12" s="27"/>
      <c r="COF12" s="27"/>
      <c r="COG12" s="27"/>
      <c r="COH12" s="27"/>
      <c r="COI12" s="27"/>
      <c r="COJ12" s="27"/>
      <c r="COK12" s="27"/>
      <c r="COL12" s="27"/>
      <c r="COM12" s="27"/>
      <c r="CON12" s="27"/>
      <c r="COO12" s="27"/>
      <c r="COP12" s="27"/>
      <c r="COQ12" s="27"/>
      <c r="COR12" s="27"/>
      <c r="COS12" s="27"/>
      <c r="COT12" s="27"/>
      <c r="COU12" s="27"/>
      <c r="COV12" s="27"/>
      <c r="COW12" s="27"/>
      <c r="COX12" s="27"/>
      <c r="COY12" s="27"/>
      <c r="COZ12" s="27"/>
      <c r="CPA12" s="27"/>
      <c r="CPB12" s="27"/>
      <c r="CPC12" s="27"/>
      <c r="CPD12" s="27"/>
      <c r="CPE12" s="27"/>
      <c r="CPF12" s="27"/>
      <c r="CPG12" s="27"/>
      <c r="CPH12" s="27"/>
      <c r="CPI12" s="27"/>
      <c r="CPJ12" s="27"/>
      <c r="CPK12" s="27"/>
      <c r="CPL12" s="27"/>
      <c r="CPM12" s="27"/>
      <c r="CPN12" s="27"/>
      <c r="CPO12" s="27"/>
      <c r="CPP12" s="27"/>
      <c r="CPQ12" s="27"/>
      <c r="CPR12" s="27"/>
      <c r="CPS12" s="27"/>
      <c r="CPT12" s="27"/>
      <c r="CPU12" s="27"/>
      <c r="CPV12" s="27"/>
      <c r="CPW12" s="27"/>
      <c r="CPX12" s="27"/>
      <c r="CPY12" s="27"/>
      <c r="CPZ12" s="27"/>
      <c r="CQA12" s="27"/>
      <c r="CQB12" s="27"/>
      <c r="CQC12" s="27"/>
      <c r="CQD12" s="27"/>
      <c r="CQE12" s="27"/>
      <c r="CQF12" s="27"/>
      <c r="CQG12" s="27"/>
      <c r="CQH12" s="27"/>
      <c r="CQI12" s="27"/>
      <c r="CQJ12" s="27"/>
      <c r="CQK12" s="27"/>
      <c r="CQL12" s="27"/>
      <c r="CQM12" s="27"/>
      <c r="CQN12" s="27"/>
      <c r="CQO12" s="27"/>
      <c r="CQP12" s="27"/>
      <c r="CQQ12" s="27"/>
      <c r="CQR12" s="27"/>
      <c r="CQS12" s="27"/>
      <c r="CQT12" s="27"/>
      <c r="CQU12" s="27"/>
      <c r="CQV12" s="27"/>
      <c r="CQW12" s="27"/>
      <c r="CQX12" s="27"/>
      <c r="CQY12" s="27"/>
      <c r="CQZ12" s="27"/>
      <c r="CRA12" s="27"/>
      <c r="CRB12" s="27"/>
      <c r="CRC12" s="27"/>
      <c r="CRD12" s="27"/>
      <c r="CRE12" s="27"/>
      <c r="CRF12" s="27"/>
      <c r="CRG12" s="27"/>
      <c r="CRH12" s="27"/>
      <c r="CRI12" s="27"/>
      <c r="CRJ12" s="27"/>
      <c r="CRK12" s="27"/>
      <c r="CRL12" s="27"/>
      <c r="CRM12" s="27"/>
      <c r="CRN12" s="27"/>
      <c r="CRO12" s="27"/>
      <c r="CRP12" s="27"/>
      <c r="CRQ12" s="27"/>
      <c r="CRR12" s="27"/>
      <c r="CRS12" s="27"/>
      <c r="CRT12" s="27"/>
      <c r="CRU12" s="27"/>
      <c r="CRV12" s="27"/>
      <c r="CRW12" s="27"/>
      <c r="CRX12" s="27"/>
      <c r="CRY12" s="27"/>
      <c r="CRZ12" s="27"/>
      <c r="CSA12" s="27"/>
      <c r="CSB12" s="27"/>
      <c r="CSC12" s="27"/>
      <c r="CSD12" s="27"/>
      <c r="CSE12" s="27"/>
      <c r="CSF12" s="27"/>
      <c r="CSG12" s="27"/>
      <c r="CSH12" s="27"/>
      <c r="CSI12" s="27"/>
      <c r="CSJ12" s="27"/>
      <c r="CSK12" s="27"/>
      <c r="CSL12" s="27"/>
      <c r="CSM12" s="27"/>
      <c r="CSN12" s="27"/>
      <c r="CSO12" s="27"/>
      <c r="CSP12" s="27"/>
      <c r="CSQ12" s="27"/>
      <c r="CSR12" s="27"/>
      <c r="CSS12" s="27"/>
      <c r="CST12" s="27"/>
      <c r="CSU12" s="27"/>
      <c r="CSV12" s="27"/>
      <c r="CSW12" s="27"/>
      <c r="CSX12" s="27"/>
      <c r="CSY12" s="27"/>
      <c r="CSZ12" s="27"/>
      <c r="CTA12" s="27"/>
      <c r="CTB12" s="27"/>
      <c r="CTC12" s="27"/>
      <c r="CTD12" s="27"/>
      <c r="CTE12" s="27"/>
      <c r="CTF12" s="27"/>
      <c r="CTG12" s="27"/>
      <c r="CTH12" s="27"/>
      <c r="CTI12" s="27"/>
      <c r="CTJ12" s="27"/>
      <c r="CTK12" s="27"/>
      <c r="CTL12" s="27"/>
      <c r="CTM12" s="27"/>
      <c r="CTN12" s="27"/>
      <c r="CTO12" s="27"/>
      <c r="CTP12" s="27"/>
      <c r="CTQ12" s="27"/>
      <c r="CTR12" s="27"/>
      <c r="CTS12" s="27"/>
      <c r="CTT12" s="27"/>
      <c r="CTU12" s="27"/>
      <c r="CTV12" s="27"/>
      <c r="CTW12" s="27"/>
      <c r="CTX12" s="27"/>
      <c r="CTY12" s="27"/>
      <c r="CTZ12" s="27"/>
      <c r="CUA12" s="27"/>
      <c r="CUB12" s="27"/>
      <c r="CUC12" s="27"/>
      <c r="CUD12" s="27"/>
      <c r="CUE12" s="27"/>
      <c r="CUF12" s="27"/>
      <c r="CUG12" s="27"/>
      <c r="CUH12" s="27"/>
      <c r="CUI12" s="27"/>
      <c r="CUJ12" s="27"/>
      <c r="CUK12" s="27"/>
      <c r="CUL12" s="27"/>
      <c r="CUM12" s="27"/>
      <c r="CUN12" s="27"/>
      <c r="CUO12" s="27"/>
      <c r="CUP12" s="27"/>
      <c r="CUQ12" s="27"/>
      <c r="CUR12" s="27"/>
      <c r="CUS12" s="27"/>
      <c r="CUT12" s="27"/>
      <c r="CUU12" s="27"/>
      <c r="CUV12" s="27"/>
      <c r="CUW12" s="27"/>
      <c r="CUX12" s="27"/>
      <c r="CUY12" s="27"/>
      <c r="CUZ12" s="27"/>
      <c r="CVA12" s="27"/>
      <c r="CVB12" s="27"/>
      <c r="CVC12" s="27"/>
      <c r="CVD12" s="27"/>
      <c r="CVE12" s="27"/>
      <c r="CVF12" s="27"/>
      <c r="CVG12" s="27"/>
      <c r="CVH12" s="27"/>
      <c r="CVI12" s="27"/>
      <c r="CVJ12" s="27"/>
      <c r="CVK12" s="27"/>
      <c r="CVL12" s="27"/>
      <c r="CVM12" s="27"/>
      <c r="CVN12" s="27"/>
      <c r="CVO12" s="27"/>
      <c r="CVP12" s="27"/>
      <c r="CVQ12" s="27"/>
      <c r="CVR12" s="27"/>
      <c r="CVS12" s="27"/>
      <c r="CVT12" s="27"/>
      <c r="CVU12" s="27"/>
      <c r="CVV12" s="27"/>
      <c r="CVW12" s="27"/>
      <c r="CVX12" s="27"/>
      <c r="CVY12" s="27"/>
      <c r="CVZ12" s="27"/>
      <c r="CWA12" s="27"/>
      <c r="CWB12" s="27"/>
      <c r="CWC12" s="27"/>
      <c r="CWD12" s="27"/>
      <c r="CWE12" s="27"/>
      <c r="CWF12" s="27"/>
      <c r="CWG12" s="27"/>
      <c r="CWH12" s="27"/>
      <c r="CWI12" s="27"/>
      <c r="CWJ12" s="27"/>
      <c r="CWK12" s="27"/>
      <c r="CWL12" s="27"/>
      <c r="CWM12" s="27"/>
      <c r="CWN12" s="27"/>
      <c r="CWO12" s="27"/>
      <c r="CWP12" s="27"/>
      <c r="CWQ12" s="27"/>
      <c r="CWR12" s="27"/>
      <c r="CWS12" s="27"/>
      <c r="CWT12" s="27"/>
      <c r="CWU12" s="27"/>
      <c r="CWV12" s="27"/>
      <c r="CWW12" s="27"/>
      <c r="CWX12" s="27"/>
      <c r="CWY12" s="27"/>
      <c r="CWZ12" s="27"/>
      <c r="CXA12" s="27"/>
      <c r="CXB12" s="27"/>
      <c r="CXC12" s="27"/>
      <c r="CXD12" s="27"/>
      <c r="CXE12" s="27"/>
      <c r="CXF12" s="27"/>
      <c r="CXG12" s="27"/>
      <c r="CXH12" s="27"/>
      <c r="CXI12" s="27"/>
      <c r="CXJ12" s="27"/>
      <c r="CXK12" s="27"/>
      <c r="CXL12" s="27"/>
      <c r="CXM12" s="27"/>
      <c r="CXN12" s="27"/>
      <c r="CXO12" s="27"/>
      <c r="CXP12" s="27"/>
      <c r="CXQ12" s="27"/>
      <c r="CXR12" s="27"/>
      <c r="CXS12" s="27"/>
      <c r="CXT12" s="27"/>
      <c r="CXU12" s="27"/>
      <c r="CXV12" s="27"/>
      <c r="CXW12" s="27"/>
      <c r="CXX12" s="27"/>
      <c r="CXY12" s="27"/>
      <c r="CXZ12" s="27"/>
      <c r="CYA12" s="27"/>
      <c r="CYB12" s="27"/>
      <c r="CYC12" s="27"/>
      <c r="CYD12" s="27"/>
      <c r="CYE12" s="27"/>
      <c r="CYF12" s="27"/>
      <c r="CYG12" s="27"/>
      <c r="CYH12" s="27"/>
      <c r="CYI12" s="27"/>
      <c r="CYJ12" s="27"/>
      <c r="CYK12" s="27"/>
      <c r="CYL12" s="27"/>
      <c r="CYM12" s="27"/>
      <c r="CYN12" s="27"/>
      <c r="CYO12" s="27"/>
      <c r="CYP12" s="27"/>
      <c r="CYQ12" s="27"/>
      <c r="CYR12" s="27"/>
      <c r="CYS12" s="27"/>
      <c r="CYT12" s="27"/>
      <c r="CYU12" s="27"/>
      <c r="CYV12" s="27"/>
      <c r="CYW12" s="27"/>
      <c r="CYX12" s="27"/>
      <c r="CYY12" s="27"/>
      <c r="CYZ12" s="27"/>
      <c r="CZA12" s="27"/>
      <c r="CZB12" s="27"/>
      <c r="CZC12" s="27"/>
      <c r="CZD12" s="27"/>
      <c r="CZE12" s="27"/>
      <c r="CZF12" s="27"/>
      <c r="CZG12" s="27"/>
      <c r="CZH12" s="27"/>
      <c r="CZI12" s="27"/>
      <c r="CZJ12" s="27"/>
      <c r="CZK12" s="27"/>
      <c r="CZL12" s="27"/>
      <c r="CZM12" s="27"/>
      <c r="CZN12" s="27"/>
      <c r="CZO12" s="27"/>
      <c r="CZP12" s="27"/>
      <c r="CZQ12" s="27"/>
      <c r="CZR12" s="27"/>
      <c r="CZS12" s="27"/>
      <c r="CZT12" s="27"/>
      <c r="CZU12" s="27"/>
      <c r="CZV12" s="27"/>
      <c r="CZW12" s="27"/>
      <c r="CZX12" s="27"/>
      <c r="CZY12" s="27"/>
      <c r="CZZ12" s="27"/>
      <c r="DAA12" s="27"/>
      <c r="DAB12" s="27"/>
      <c r="DAC12" s="27"/>
      <c r="DAD12" s="27"/>
      <c r="DAE12" s="27"/>
      <c r="DAF12" s="27"/>
      <c r="DAG12" s="27"/>
      <c r="DAH12" s="27"/>
      <c r="DAI12" s="27"/>
      <c r="DAJ12" s="27"/>
      <c r="DAK12" s="27"/>
      <c r="DAL12" s="27"/>
      <c r="DAM12" s="27"/>
      <c r="DAN12" s="27"/>
      <c r="DAO12" s="27"/>
      <c r="DAP12" s="27"/>
      <c r="DAQ12" s="27"/>
      <c r="DAR12" s="27"/>
      <c r="DAS12" s="27"/>
      <c r="DAT12" s="27"/>
      <c r="DAU12" s="27"/>
      <c r="DAV12" s="27"/>
      <c r="DAW12" s="27"/>
      <c r="DAX12" s="27"/>
      <c r="DAY12" s="27"/>
      <c r="DAZ12" s="27"/>
      <c r="DBA12" s="27"/>
      <c r="DBB12" s="27"/>
      <c r="DBC12" s="27"/>
      <c r="DBD12" s="27"/>
      <c r="DBE12" s="27"/>
      <c r="DBF12" s="27"/>
      <c r="DBG12" s="27"/>
      <c r="DBH12" s="27"/>
      <c r="DBI12" s="27"/>
      <c r="DBJ12" s="27"/>
      <c r="DBK12" s="27"/>
      <c r="DBL12" s="27"/>
      <c r="DBM12" s="27"/>
      <c r="DBN12" s="27"/>
      <c r="DBO12" s="27"/>
      <c r="DBP12" s="27"/>
      <c r="DBQ12" s="27"/>
      <c r="DBR12" s="27"/>
      <c r="DBS12" s="27"/>
      <c r="DBT12" s="27"/>
      <c r="DBU12" s="27"/>
      <c r="DBV12" s="27"/>
      <c r="DBW12" s="27"/>
      <c r="DBX12" s="27"/>
      <c r="DBY12" s="27"/>
      <c r="DBZ12" s="27"/>
      <c r="DCA12" s="27"/>
      <c r="DCB12" s="27"/>
      <c r="DCC12" s="27"/>
      <c r="DCD12" s="27"/>
      <c r="DCE12" s="27"/>
      <c r="DCF12" s="27"/>
      <c r="DCG12" s="27"/>
      <c r="DCH12" s="27"/>
      <c r="DCI12" s="27"/>
      <c r="DCJ12" s="27"/>
      <c r="DCK12" s="27"/>
      <c r="DCL12" s="27"/>
      <c r="DCM12" s="27"/>
      <c r="DCN12" s="27"/>
      <c r="DCO12" s="27"/>
      <c r="DCP12" s="27"/>
      <c r="DCQ12" s="27"/>
      <c r="DCR12" s="27"/>
      <c r="DCS12" s="27"/>
      <c r="DCT12" s="27"/>
      <c r="DCU12" s="27"/>
      <c r="DCV12" s="27"/>
      <c r="DCW12" s="27"/>
      <c r="DCX12" s="27"/>
      <c r="DCY12" s="27"/>
      <c r="DCZ12" s="27"/>
      <c r="DDA12" s="27"/>
      <c r="DDB12" s="27"/>
      <c r="DDC12" s="27"/>
      <c r="DDD12" s="27"/>
      <c r="DDE12" s="27"/>
      <c r="DDF12" s="27"/>
      <c r="DDG12" s="27"/>
      <c r="DDH12" s="27"/>
      <c r="DDI12" s="27"/>
      <c r="DDJ12" s="27"/>
      <c r="DDK12" s="27"/>
      <c r="DDL12" s="27"/>
      <c r="DDM12" s="27"/>
      <c r="DDN12" s="27"/>
      <c r="DDO12" s="27"/>
      <c r="DDP12" s="27"/>
      <c r="DDQ12" s="27"/>
      <c r="DDR12" s="27"/>
      <c r="DDS12" s="27"/>
      <c r="DDT12" s="27"/>
      <c r="DDU12" s="27"/>
      <c r="DDV12" s="27"/>
      <c r="DDW12" s="27"/>
      <c r="DDX12" s="27"/>
      <c r="DDY12" s="27"/>
      <c r="DDZ12" s="27"/>
      <c r="DEA12" s="27"/>
      <c r="DEB12" s="27"/>
      <c r="DEC12" s="27"/>
      <c r="DED12" s="27"/>
      <c r="DEE12" s="27"/>
      <c r="DEF12" s="27"/>
      <c r="DEG12" s="27"/>
      <c r="DEH12" s="27"/>
      <c r="DEI12" s="27"/>
      <c r="DEJ12" s="27"/>
      <c r="DEK12" s="27"/>
      <c r="DEL12" s="27"/>
      <c r="DEM12" s="27"/>
      <c r="DEN12" s="27"/>
      <c r="DEO12" s="27"/>
      <c r="DEP12" s="27"/>
      <c r="DEQ12" s="27"/>
      <c r="DER12" s="27"/>
      <c r="DES12" s="27"/>
      <c r="DET12" s="27"/>
      <c r="DEU12" s="27"/>
      <c r="DEV12" s="27"/>
      <c r="DEW12" s="27"/>
      <c r="DEX12" s="27"/>
      <c r="DEY12" s="27"/>
      <c r="DEZ12" s="27"/>
      <c r="DFA12" s="27"/>
      <c r="DFB12" s="27"/>
      <c r="DFC12" s="27"/>
      <c r="DFD12" s="27"/>
      <c r="DFE12" s="27"/>
      <c r="DFF12" s="27"/>
      <c r="DFG12" s="27"/>
      <c r="DFH12" s="27"/>
      <c r="DFI12" s="27"/>
      <c r="DFJ12" s="27"/>
      <c r="DFK12" s="27"/>
      <c r="DFL12" s="27"/>
      <c r="DFM12" s="27"/>
      <c r="DFN12" s="27"/>
      <c r="DFO12" s="27"/>
      <c r="DFP12" s="27"/>
      <c r="DFQ12" s="27"/>
      <c r="DFR12" s="27"/>
      <c r="DFS12" s="27"/>
      <c r="DFT12" s="27"/>
      <c r="DFU12" s="27"/>
      <c r="DFV12" s="27"/>
      <c r="DFW12" s="27"/>
      <c r="DFX12" s="27"/>
      <c r="DFY12" s="27"/>
      <c r="DFZ12" s="27"/>
      <c r="DGA12" s="27"/>
      <c r="DGB12" s="27"/>
      <c r="DGC12" s="27"/>
      <c r="DGD12" s="27"/>
      <c r="DGE12" s="27"/>
      <c r="DGF12" s="27"/>
      <c r="DGG12" s="27"/>
      <c r="DGH12" s="27"/>
      <c r="DGI12" s="27"/>
      <c r="DGJ12" s="27"/>
      <c r="DGK12" s="27"/>
      <c r="DGL12" s="27"/>
      <c r="DGM12" s="27"/>
      <c r="DGN12" s="27"/>
      <c r="DGO12" s="27"/>
      <c r="DGP12" s="27"/>
      <c r="DGQ12" s="27"/>
      <c r="DGR12" s="27"/>
      <c r="DGS12" s="27"/>
      <c r="DGT12" s="27"/>
      <c r="DGU12" s="27"/>
      <c r="DGV12" s="27"/>
      <c r="DGW12" s="27"/>
      <c r="DGX12" s="27"/>
      <c r="DGY12" s="27"/>
      <c r="DGZ12" s="27"/>
      <c r="DHA12" s="27"/>
      <c r="DHB12" s="27"/>
      <c r="DHC12" s="27"/>
      <c r="DHD12" s="27"/>
      <c r="DHE12" s="27"/>
      <c r="DHF12" s="27"/>
      <c r="DHG12" s="27"/>
      <c r="DHH12" s="27"/>
      <c r="DHI12" s="27"/>
      <c r="DHJ12" s="27"/>
      <c r="DHK12" s="27"/>
      <c r="DHL12" s="27"/>
      <c r="DHM12" s="27"/>
      <c r="DHN12" s="27"/>
      <c r="DHO12" s="27"/>
      <c r="DHP12" s="27"/>
      <c r="DHQ12" s="27"/>
      <c r="DHR12" s="27"/>
      <c r="DHS12" s="27"/>
      <c r="DHT12" s="27"/>
      <c r="DHU12" s="27"/>
      <c r="DHV12" s="27"/>
      <c r="DHW12" s="27"/>
      <c r="DHX12" s="27"/>
      <c r="DHY12" s="27"/>
      <c r="DHZ12" s="27"/>
      <c r="DIA12" s="27"/>
      <c r="DIB12" s="27"/>
      <c r="DIC12" s="27"/>
      <c r="DID12" s="27"/>
      <c r="DIE12" s="27"/>
      <c r="DIF12" s="27"/>
      <c r="DIG12" s="27"/>
      <c r="DIH12" s="27"/>
      <c r="DII12" s="27"/>
      <c r="DIJ12" s="27"/>
      <c r="DIK12" s="27"/>
      <c r="DIL12" s="27"/>
      <c r="DIM12" s="27"/>
      <c r="DIN12" s="27"/>
      <c r="DIO12" s="27"/>
      <c r="DIP12" s="27"/>
      <c r="DIQ12" s="27"/>
      <c r="DIR12" s="27"/>
      <c r="DIS12" s="27"/>
      <c r="DIT12" s="27"/>
      <c r="DIU12" s="27"/>
      <c r="DIV12" s="27"/>
      <c r="DIW12" s="27"/>
      <c r="DIX12" s="27"/>
      <c r="DIY12" s="27"/>
      <c r="DIZ12" s="27"/>
      <c r="DJA12" s="27"/>
      <c r="DJB12" s="27"/>
      <c r="DJC12" s="27"/>
      <c r="DJD12" s="27"/>
      <c r="DJE12" s="27"/>
      <c r="DJF12" s="27"/>
      <c r="DJG12" s="27"/>
      <c r="DJH12" s="27"/>
      <c r="DJI12" s="27"/>
      <c r="DJJ12" s="27"/>
      <c r="DJK12" s="27"/>
      <c r="DJL12" s="27"/>
      <c r="DJM12" s="27"/>
      <c r="DJN12" s="27"/>
      <c r="DJO12" s="27"/>
      <c r="DJP12" s="27"/>
      <c r="DJQ12" s="27"/>
      <c r="DJR12" s="27"/>
      <c r="DJS12" s="27"/>
      <c r="DJT12" s="27"/>
      <c r="DJU12" s="27"/>
      <c r="DJV12" s="27"/>
      <c r="DJW12" s="27"/>
      <c r="DJX12" s="27"/>
      <c r="DJY12" s="27"/>
      <c r="DJZ12" s="27"/>
      <c r="DKA12" s="27"/>
      <c r="DKB12" s="27"/>
      <c r="DKC12" s="27"/>
      <c r="DKD12" s="27"/>
      <c r="DKE12" s="27"/>
      <c r="DKF12" s="27"/>
      <c r="DKG12" s="27"/>
      <c r="DKH12" s="27"/>
      <c r="DKI12" s="27"/>
      <c r="DKJ12" s="27"/>
      <c r="DKK12" s="27"/>
      <c r="DKL12" s="27"/>
      <c r="DKM12" s="27"/>
      <c r="DKN12" s="27"/>
      <c r="DKO12" s="27"/>
      <c r="DKP12" s="27"/>
      <c r="DKQ12" s="27"/>
      <c r="DKR12" s="27"/>
      <c r="DKS12" s="27"/>
      <c r="DKT12" s="27"/>
      <c r="DKU12" s="27"/>
      <c r="DKV12" s="27"/>
      <c r="DKW12" s="27"/>
      <c r="DKX12" s="27"/>
      <c r="DKY12" s="27"/>
      <c r="DKZ12" s="27"/>
      <c r="DLA12" s="27"/>
      <c r="DLB12" s="27"/>
      <c r="DLC12" s="27"/>
      <c r="DLD12" s="27"/>
      <c r="DLE12" s="27"/>
      <c r="DLF12" s="27"/>
      <c r="DLG12" s="27"/>
      <c r="DLH12" s="27"/>
      <c r="DLI12" s="27"/>
      <c r="DLJ12" s="27"/>
      <c r="DLK12" s="27"/>
      <c r="DLL12" s="27"/>
      <c r="DLM12" s="27"/>
      <c r="DLN12" s="27"/>
      <c r="DLO12" s="27"/>
      <c r="DLP12" s="27"/>
      <c r="DLQ12" s="27"/>
      <c r="DLR12" s="27"/>
      <c r="DLS12" s="27"/>
      <c r="DLT12" s="27"/>
      <c r="DLU12" s="27"/>
      <c r="DLV12" s="27"/>
      <c r="DLW12" s="27"/>
      <c r="DLX12" s="27"/>
      <c r="DLY12" s="27"/>
      <c r="DLZ12" s="27"/>
      <c r="DMA12" s="27"/>
      <c r="DMB12" s="27"/>
      <c r="DMC12" s="27"/>
      <c r="DMD12" s="27"/>
      <c r="DME12" s="27"/>
      <c r="DMF12" s="27"/>
      <c r="DMG12" s="27"/>
      <c r="DMH12" s="27"/>
      <c r="DMI12" s="27"/>
      <c r="DMJ12" s="27"/>
      <c r="DMK12" s="27"/>
      <c r="DML12" s="27"/>
      <c r="DMM12" s="27"/>
      <c r="DMN12" s="27"/>
      <c r="DMO12" s="27"/>
      <c r="DMP12" s="27"/>
      <c r="DMQ12" s="27"/>
      <c r="DMR12" s="27"/>
      <c r="DMS12" s="27"/>
      <c r="DMT12" s="27"/>
      <c r="DMU12" s="27"/>
      <c r="DMV12" s="27"/>
      <c r="DMW12" s="27"/>
      <c r="DMX12" s="27"/>
      <c r="DMY12" s="27"/>
      <c r="DMZ12" s="27"/>
      <c r="DNA12" s="27"/>
      <c r="DNB12" s="27"/>
      <c r="DNC12" s="27"/>
      <c r="DND12" s="27"/>
      <c r="DNE12" s="27"/>
      <c r="DNF12" s="27"/>
      <c r="DNG12" s="27"/>
      <c r="DNH12" s="27"/>
      <c r="DNI12" s="27"/>
      <c r="DNJ12" s="27"/>
      <c r="DNK12" s="27"/>
      <c r="DNL12" s="27"/>
      <c r="DNM12" s="27"/>
      <c r="DNN12" s="27"/>
      <c r="DNO12" s="27"/>
      <c r="DNP12" s="27"/>
      <c r="DNQ12" s="27"/>
      <c r="DNR12" s="27"/>
      <c r="DNS12" s="27"/>
      <c r="DNT12" s="27"/>
      <c r="DNU12" s="27"/>
      <c r="DNV12" s="27"/>
      <c r="DNW12" s="27"/>
      <c r="DNX12" s="27"/>
      <c r="DNY12" s="27"/>
      <c r="DNZ12" s="27"/>
      <c r="DOA12" s="27"/>
      <c r="DOB12" s="27"/>
      <c r="DOC12" s="27"/>
      <c r="DOD12" s="27"/>
      <c r="DOE12" s="27"/>
      <c r="DOF12" s="27"/>
      <c r="DOG12" s="27"/>
      <c r="DOH12" s="27"/>
      <c r="DOI12" s="27"/>
      <c r="DOJ12" s="27"/>
      <c r="DOK12" s="27"/>
      <c r="DOL12" s="27"/>
      <c r="DOM12" s="27"/>
      <c r="DON12" s="27"/>
      <c r="DOO12" s="27"/>
      <c r="DOP12" s="27"/>
      <c r="DOQ12" s="27"/>
      <c r="DOR12" s="27"/>
      <c r="DOS12" s="27"/>
      <c r="DOT12" s="27"/>
      <c r="DOU12" s="27"/>
      <c r="DOV12" s="27"/>
      <c r="DOW12" s="27"/>
      <c r="DOX12" s="27"/>
      <c r="DOY12" s="27"/>
      <c r="DOZ12" s="27"/>
      <c r="DPA12" s="27"/>
      <c r="DPB12" s="27"/>
      <c r="DPC12" s="27"/>
      <c r="DPD12" s="27"/>
      <c r="DPE12" s="27"/>
      <c r="DPF12" s="27"/>
      <c r="DPG12" s="27"/>
      <c r="DPH12" s="27"/>
      <c r="DPI12" s="27"/>
      <c r="DPJ12" s="27"/>
      <c r="DPK12" s="27"/>
      <c r="DPL12" s="27"/>
      <c r="DPM12" s="27"/>
      <c r="DPN12" s="27"/>
      <c r="DPO12" s="27"/>
      <c r="DPP12" s="27"/>
      <c r="DPQ12" s="27"/>
      <c r="DPR12" s="27"/>
      <c r="DPS12" s="27"/>
      <c r="DPT12" s="27"/>
      <c r="DPU12" s="27"/>
      <c r="DPV12" s="27"/>
      <c r="DPW12" s="27"/>
      <c r="DPX12" s="27"/>
      <c r="DPY12" s="27"/>
      <c r="DPZ12" s="27"/>
      <c r="DQA12" s="27"/>
      <c r="DQB12" s="27"/>
      <c r="DQC12" s="27"/>
      <c r="DQD12" s="27"/>
      <c r="DQE12" s="27"/>
      <c r="DQF12" s="27"/>
      <c r="DQG12" s="27"/>
      <c r="DQH12" s="27"/>
      <c r="DQI12" s="27"/>
      <c r="DQJ12" s="27"/>
      <c r="DQK12" s="27"/>
      <c r="DQL12" s="27"/>
      <c r="DQM12" s="27"/>
      <c r="DQN12" s="27"/>
      <c r="DQO12" s="27"/>
      <c r="DQP12" s="27"/>
      <c r="DQQ12" s="27"/>
      <c r="DQR12" s="27"/>
      <c r="DQS12" s="27"/>
      <c r="DQT12" s="27"/>
      <c r="DQU12" s="27"/>
      <c r="DQV12" s="27"/>
      <c r="DQW12" s="27"/>
      <c r="DQX12" s="27"/>
      <c r="DQY12" s="27"/>
      <c r="DQZ12" s="27"/>
      <c r="DRA12" s="27"/>
      <c r="DRB12" s="27"/>
      <c r="DRC12" s="27"/>
      <c r="DRD12" s="27"/>
      <c r="DRE12" s="27"/>
      <c r="DRF12" s="27"/>
      <c r="DRG12" s="27"/>
      <c r="DRH12" s="27"/>
      <c r="DRI12" s="27"/>
      <c r="DRJ12" s="27"/>
      <c r="DRK12" s="27"/>
      <c r="DRL12" s="27"/>
      <c r="DRM12" s="27"/>
      <c r="DRN12" s="27"/>
      <c r="DRO12" s="27"/>
      <c r="DRP12" s="27"/>
      <c r="DRQ12" s="27"/>
      <c r="DRR12" s="27"/>
      <c r="DRS12" s="27"/>
      <c r="DRT12" s="27"/>
      <c r="DRU12" s="27"/>
      <c r="DRV12" s="27"/>
      <c r="DRW12" s="27"/>
      <c r="DRX12" s="27"/>
      <c r="DRY12" s="27"/>
      <c r="DRZ12" s="27"/>
      <c r="DSA12" s="27"/>
      <c r="DSB12" s="27"/>
      <c r="DSC12" s="27"/>
      <c r="DSD12" s="27"/>
      <c r="DSE12" s="27"/>
      <c r="DSF12" s="27"/>
      <c r="DSG12" s="27"/>
      <c r="DSH12" s="27"/>
      <c r="DSI12" s="27"/>
      <c r="DSJ12" s="27"/>
      <c r="DSK12" s="27"/>
      <c r="DSL12" s="27"/>
      <c r="DSM12" s="27"/>
      <c r="DSN12" s="27"/>
      <c r="DSO12" s="27"/>
      <c r="DSP12" s="27"/>
      <c r="DSQ12" s="27"/>
      <c r="DSR12" s="27"/>
      <c r="DSS12" s="27"/>
      <c r="DST12" s="27"/>
      <c r="DSU12" s="27"/>
      <c r="DSV12" s="27"/>
      <c r="DSW12" s="27"/>
      <c r="DSX12" s="27"/>
      <c r="DSY12" s="27"/>
      <c r="DSZ12" s="27"/>
      <c r="DTA12" s="27"/>
      <c r="DTB12" s="27"/>
      <c r="DTC12" s="27"/>
      <c r="DTD12" s="27"/>
      <c r="DTE12" s="27"/>
      <c r="DTF12" s="27"/>
      <c r="DTG12" s="27"/>
      <c r="DTH12" s="27"/>
      <c r="DTI12" s="27"/>
      <c r="DTJ12" s="27"/>
      <c r="DTK12" s="27"/>
      <c r="DTL12" s="27"/>
      <c r="DTM12" s="27"/>
      <c r="DTN12" s="27"/>
      <c r="DTO12" s="27"/>
      <c r="DTP12" s="27"/>
      <c r="DTQ12" s="27"/>
      <c r="DTR12" s="27"/>
      <c r="DTS12" s="27"/>
      <c r="DTT12" s="27"/>
      <c r="DTU12" s="27"/>
      <c r="DTV12" s="27"/>
      <c r="DTW12" s="27"/>
      <c r="DTX12" s="27"/>
      <c r="DTY12" s="27"/>
      <c r="DTZ12" s="27"/>
      <c r="DUA12" s="27"/>
      <c r="DUB12" s="27"/>
      <c r="DUC12" s="27"/>
      <c r="DUD12" s="27"/>
      <c r="DUE12" s="27"/>
      <c r="DUF12" s="27"/>
      <c r="DUG12" s="27"/>
      <c r="DUH12" s="27"/>
      <c r="DUI12" s="27"/>
      <c r="DUJ12" s="27"/>
      <c r="DUK12" s="27"/>
      <c r="DUL12" s="27"/>
      <c r="DUM12" s="27"/>
      <c r="DUN12" s="27"/>
      <c r="DUO12" s="27"/>
      <c r="DUP12" s="27"/>
      <c r="DUQ12" s="27"/>
      <c r="DUR12" s="27"/>
      <c r="DUS12" s="27"/>
      <c r="DUT12" s="27"/>
      <c r="DUU12" s="27"/>
      <c r="DUV12" s="27"/>
      <c r="DUW12" s="27"/>
      <c r="DUX12" s="27"/>
      <c r="DUY12" s="27"/>
      <c r="DUZ12" s="27"/>
      <c r="DVA12" s="27"/>
      <c r="DVB12" s="27"/>
      <c r="DVC12" s="27"/>
      <c r="DVD12" s="27"/>
      <c r="DVE12" s="27"/>
      <c r="DVF12" s="27"/>
      <c r="DVG12" s="27"/>
      <c r="DVH12" s="27"/>
      <c r="DVI12" s="27"/>
      <c r="DVJ12" s="27"/>
      <c r="DVK12" s="27"/>
      <c r="DVL12" s="27"/>
      <c r="DVM12" s="27"/>
      <c r="DVN12" s="27"/>
      <c r="DVO12" s="27"/>
      <c r="DVP12" s="27"/>
      <c r="DVQ12" s="27"/>
      <c r="DVR12" s="27"/>
      <c r="DVS12" s="27"/>
      <c r="DVT12" s="27"/>
      <c r="DVU12" s="27"/>
      <c r="DVV12" s="27"/>
      <c r="DVW12" s="27"/>
      <c r="DVX12" s="27"/>
      <c r="DVY12" s="27"/>
      <c r="DVZ12" s="27"/>
      <c r="DWA12" s="27"/>
      <c r="DWB12" s="27"/>
      <c r="DWC12" s="27"/>
      <c r="DWD12" s="27"/>
      <c r="DWE12" s="27"/>
      <c r="DWF12" s="27"/>
      <c r="DWG12" s="27"/>
      <c r="DWH12" s="27"/>
      <c r="DWI12" s="27"/>
      <c r="DWJ12" s="27"/>
      <c r="DWK12" s="27"/>
      <c r="DWL12" s="27"/>
      <c r="DWM12" s="27"/>
      <c r="DWN12" s="27"/>
      <c r="DWO12" s="27"/>
      <c r="DWP12" s="27"/>
      <c r="DWQ12" s="27"/>
      <c r="DWR12" s="27"/>
      <c r="DWS12" s="27"/>
      <c r="DWT12" s="27"/>
      <c r="DWU12" s="27"/>
      <c r="DWV12" s="27"/>
      <c r="DWW12" s="27"/>
      <c r="DWX12" s="27"/>
      <c r="DWY12" s="27"/>
      <c r="DWZ12" s="27"/>
      <c r="DXA12" s="27"/>
      <c r="DXB12" s="27"/>
      <c r="DXC12" s="27"/>
      <c r="DXD12" s="27"/>
      <c r="DXE12" s="27"/>
      <c r="DXF12" s="27"/>
      <c r="DXG12" s="27"/>
      <c r="DXH12" s="27"/>
      <c r="DXI12" s="27"/>
      <c r="DXJ12" s="27"/>
      <c r="DXK12" s="27"/>
      <c r="DXL12" s="27"/>
      <c r="DXM12" s="27"/>
      <c r="DXN12" s="27"/>
      <c r="DXO12" s="27"/>
      <c r="DXP12" s="27"/>
      <c r="DXQ12" s="27"/>
      <c r="DXR12" s="27"/>
      <c r="DXS12" s="27"/>
      <c r="DXT12" s="27"/>
      <c r="DXU12" s="27"/>
      <c r="DXV12" s="27"/>
      <c r="DXW12" s="27"/>
      <c r="DXX12" s="27"/>
      <c r="DXY12" s="27"/>
      <c r="DXZ12" s="27"/>
      <c r="DYA12" s="27"/>
      <c r="DYB12" s="27"/>
      <c r="DYC12" s="27"/>
      <c r="DYD12" s="27"/>
      <c r="DYE12" s="27"/>
      <c r="DYF12" s="27"/>
      <c r="DYG12" s="27"/>
      <c r="DYH12" s="27"/>
      <c r="DYI12" s="27"/>
      <c r="DYJ12" s="27"/>
      <c r="DYK12" s="27"/>
      <c r="DYL12" s="27"/>
      <c r="DYM12" s="27"/>
      <c r="DYN12" s="27"/>
      <c r="DYO12" s="27"/>
      <c r="DYP12" s="27"/>
      <c r="DYQ12" s="27"/>
      <c r="DYR12" s="27"/>
      <c r="DYS12" s="27"/>
      <c r="DYT12" s="27"/>
      <c r="DYU12" s="27"/>
      <c r="DYV12" s="27"/>
      <c r="DYW12" s="27"/>
      <c r="DYX12" s="27"/>
      <c r="DYY12" s="27"/>
      <c r="DYZ12" s="27"/>
      <c r="DZA12" s="27"/>
      <c r="DZB12" s="27"/>
      <c r="DZC12" s="27"/>
      <c r="DZD12" s="27"/>
      <c r="DZE12" s="27"/>
      <c r="DZF12" s="27"/>
      <c r="DZG12" s="27"/>
      <c r="DZH12" s="27"/>
      <c r="DZI12" s="27"/>
      <c r="DZJ12" s="27"/>
      <c r="DZK12" s="27"/>
      <c r="DZL12" s="27"/>
      <c r="DZM12" s="27"/>
      <c r="DZN12" s="27"/>
      <c r="DZO12" s="27"/>
      <c r="DZP12" s="27"/>
      <c r="DZQ12" s="27"/>
      <c r="DZR12" s="27"/>
      <c r="DZS12" s="27"/>
      <c r="DZT12" s="27"/>
      <c r="DZU12" s="27"/>
      <c r="DZV12" s="27"/>
      <c r="DZW12" s="27"/>
      <c r="DZX12" s="27"/>
      <c r="DZY12" s="27"/>
      <c r="DZZ12" s="27"/>
      <c r="EAA12" s="27"/>
      <c r="EAB12" s="27"/>
      <c r="EAC12" s="27"/>
      <c r="EAD12" s="27"/>
      <c r="EAE12" s="27"/>
      <c r="EAF12" s="27"/>
      <c r="EAG12" s="27"/>
      <c r="EAH12" s="27"/>
      <c r="EAI12" s="27"/>
      <c r="EAJ12" s="27"/>
      <c r="EAK12" s="27"/>
      <c r="EAL12" s="27"/>
      <c r="EAM12" s="27"/>
      <c r="EAN12" s="27"/>
      <c r="EAO12" s="27"/>
      <c r="EAP12" s="27"/>
      <c r="EAQ12" s="27"/>
      <c r="EAR12" s="27"/>
      <c r="EAS12" s="27"/>
      <c r="EAT12" s="27"/>
      <c r="EAU12" s="27"/>
      <c r="EAV12" s="27"/>
      <c r="EAW12" s="27"/>
      <c r="EAX12" s="27"/>
      <c r="EAY12" s="27"/>
      <c r="EAZ12" s="27"/>
      <c r="EBA12" s="27"/>
      <c r="EBB12" s="27"/>
      <c r="EBC12" s="27"/>
      <c r="EBD12" s="27"/>
      <c r="EBE12" s="27"/>
      <c r="EBF12" s="27"/>
      <c r="EBG12" s="27"/>
      <c r="EBH12" s="27"/>
      <c r="EBI12" s="27"/>
      <c r="EBJ12" s="27"/>
      <c r="EBK12" s="27"/>
      <c r="EBL12" s="27"/>
      <c r="EBM12" s="27"/>
      <c r="EBN12" s="27"/>
      <c r="EBO12" s="27"/>
      <c r="EBP12" s="27"/>
      <c r="EBQ12" s="27"/>
      <c r="EBR12" s="27"/>
      <c r="EBS12" s="27"/>
      <c r="EBT12" s="27"/>
      <c r="EBU12" s="27"/>
      <c r="EBV12" s="27"/>
      <c r="EBW12" s="27"/>
      <c r="EBX12" s="27"/>
      <c r="EBY12" s="27"/>
      <c r="EBZ12" s="27"/>
      <c r="ECA12" s="27"/>
      <c r="ECB12" s="27"/>
      <c r="ECC12" s="27"/>
      <c r="ECD12" s="27"/>
      <c r="ECE12" s="27"/>
      <c r="ECF12" s="27"/>
      <c r="ECG12" s="27"/>
      <c r="ECH12" s="27"/>
      <c r="ECI12" s="27"/>
      <c r="ECJ12" s="27"/>
      <c r="ECK12" s="27"/>
      <c r="ECL12" s="27"/>
      <c r="ECM12" s="27"/>
      <c r="ECN12" s="27"/>
      <c r="ECO12" s="27"/>
      <c r="ECP12" s="27"/>
      <c r="ECQ12" s="27"/>
      <c r="ECR12" s="27"/>
      <c r="ECS12" s="27"/>
      <c r="ECT12" s="27"/>
      <c r="ECU12" s="27"/>
      <c r="ECV12" s="27"/>
      <c r="ECW12" s="27"/>
      <c r="ECX12" s="27"/>
      <c r="ECY12" s="27"/>
      <c r="ECZ12" s="27"/>
      <c r="EDA12" s="27"/>
      <c r="EDB12" s="27"/>
      <c r="EDC12" s="27"/>
      <c r="EDD12" s="27"/>
      <c r="EDE12" s="27"/>
      <c r="EDF12" s="27"/>
      <c r="EDG12" s="27"/>
      <c r="EDH12" s="27"/>
      <c r="EDI12" s="27"/>
      <c r="EDJ12" s="27"/>
      <c r="EDK12" s="27"/>
      <c r="EDL12" s="27"/>
      <c r="EDM12" s="27"/>
      <c r="EDN12" s="27"/>
      <c r="EDO12" s="27"/>
      <c r="EDP12" s="27"/>
      <c r="EDQ12" s="27"/>
      <c r="EDR12" s="27"/>
      <c r="EDS12" s="27"/>
      <c r="EDT12" s="27"/>
      <c r="EDU12" s="27"/>
      <c r="EDV12" s="27"/>
      <c r="EDW12" s="27"/>
      <c r="EDX12" s="27"/>
      <c r="EDY12" s="27"/>
      <c r="EDZ12" s="27"/>
      <c r="EEA12" s="27"/>
      <c r="EEB12" s="27"/>
      <c r="EEC12" s="27"/>
      <c r="EED12" s="27"/>
      <c r="EEE12" s="27"/>
      <c r="EEF12" s="27"/>
      <c r="EEG12" s="27"/>
      <c r="EEH12" s="27"/>
      <c r="EEI12" s="27"/>
      <c r="EEJ12" s="27"/>
      <c r="EEK12" s="27"/>
      <c r="EEL12" s="27"/>
      <c r="EEM12" s="27"/>
      <c r="EEN12" s="27"/>
      <c r="EEO12" s="27"/>
      <c r="EEP12" s="27"/>
      <c r="EEQ12" s="27"/>
      <c r="EER12" s="27"/>
      <c r="EES12" s="27"/>
      <c r="EET12" s="27"/>
      <c r="EEU12" s="27"/>
      <c r="EEV12" s="27"/>
      <c r="EEW12" s="27"/>
      <c r="EEX12" s="27"/>
      <c r="EEY12" s="27"/>
      <c r="EEZ12" s="27"/>
      <c r="EFA12" s="27"/>
      <c r="EFB12" s="27"/>
      <c r="EFC12" s="27"/>
      <c r="EFD12" s="27"/>
      <c r="EFE12" s="27"/>
      <c r="EFF12" s="27"/>
      <c r="EFG12" s="27"/>
      <c r="EFH12" s="27"/>
      <c r="EFI12" s="27"/>
      <c r="EFJ12" s="27"/>
      <c r="EFK12" s="27"/>
      <c r="EFL12" s="27"/>
      <c r="EFM12" s="27"/>
      <c r="EFN12" s="27"/>
      <c r="EFO12" s="27"/>
      <c r="EFP12" s="27"/>
      <c r="EFQ12" s="27"/>
      <c r="EFR12" s="27"/>
      <c r="EFS12" s="27"/>
      <c r="EFT12" s="27"/>
      <c r="EFU12" s="27"/>
      <c r="EFV12" s="27"/>
      <c r="EFW12" s="27"/>
      <c r="EFX12" s="27"/>
      <c r="EFY12" s="27"/>
      <c r="EFZ12" s="27"/>
      <c r="EGA12" s="27"/>
      <c r="EGB12" s="27"/>
      <c r="EGC12" s="27"/>
      <c r="EGD12" s="27"/>
      <c r="EGE12" s="27"/>
      <c r="EGF12" s="27"/>
      <c r="EGG12" s="27"/>
      <c r="EGH12" s="27"/>
      <c r="EGI12" s="27"/>
      <c r="EGJ12" s="27"/>
      <c r="EGK12" s="27"/>
      <c r="EGL12" s="27"/>
      <c r="EGM12" s="27"/>
      <c r="EGN12" s="27"/>
      <c r="EGO12" s="27"/>
      <c r="EGP12" s="27"/>
      <c r="EGQ12" s="27"/>
      <c r="EGR12" s="27"/>
      <c r="EGS12" s="27"/>
      <c r="EGT12" s="27"/>
      <c r="EGU12" s="27"/>
      <c r="EGV12" s="27"/>
      <c r="EGW12" s="27"/>
      <c r="EGX12" s="27"/>
      <c r="EGY12" s="27"/>
      <c r="EGZ12" s="27"/>
      <c r="EHA12" s="27"/>
      <c r="EHB12" s="27"/>
      <c r="EHC12" s="27"/>
      <c r="EHD12" s="27"/>
      <c r="EHE12" s="27"/>
      <c r="EHF12" s="27"/>
      <c r="EHG12" s="27"/>
      <c r="EHH12" s="27"/>
      <c r="EHI12" s="27"/>
      <c r="EHJ12" s="27"/>
      <c r="EHK12" s="27"/>
      <c r="EHL12" s="27"/>
      <c r="EHM12" s="27"/>
      <c r="EHN12" s="27"/>
      <c r="EHO12" s="27"/>
      <c r="EHP12" s="27"/>
      <c r="EHQ12" s="27"/>
      <c r="EHR12" s="27"/>
      <c r="EHS12" s="27"/>
      <c r="EHT12" s="27"/>
      <c r="EHU12" s="27"/>
      <c r="EHV12" s="27"/>
      <c r="EHW12" s="27"/>
      <c r="EHX12" s="27"/>
      <c r="EHY12" s="27"/>
      <c r="EHZ12" s="27"/>
      <c r="EIA12" s="27"/>
      <c r="EIB12" s="27"/>
      <c r="EIC12" s="27"/>
      <c r="EID12" s="27"/>
      <c r="EIE12" s="27"/>
      <c r="EIF12" s="27"/>
      <c r="EIG12" s="27"/>
      <c r="EIH12" s="27"/>
      <c r="EII12" s="27"/>
      <c r="EIJ12" s="27"/>
      <c r="EIK12" s="27"/>
      <c r="EIL12" s="27"/>
      <c r="EIM12" s="27"/>
      <c r="EIN12" s="27"/>
      <c r="EIO12" s="27"/>
      <c r="EIP12" s="27"/>
      <c r="EIQ12" s="27"/>
      <c r="EIR12" s="27"/>
      <c r="EIS12" s="27"/>
      <c r="EIT12" s="27"/>
      <c r="EIU12" s="27"/>
      <c r="EIV12" s="27"/>
      <c r="EIW12" s="27"/>
      <c r="EIX12" s="27"/>
      <c r="EIY12" s="27"/>
      <c r="EIZ12" s="27"/>
      <c r="EJA12" s="27"/>
      <c r="EJB12" s="27"/>
      <c r="EJC12" s="27"/>
      <c r="EJD12" s="27"/>
      <c r="EJE12" s="27"/>
      <c r="EJF12" s="27"/>
      <c r="EJG12" s="27"/>
      <c r="EJH12" s="27"/>
      <c r="EJI12" s="27"/>
      <c r="EJJ12" s="27"/>
      <c r="EJK12" s="27"/>
      <c r="EJL12" s="27"/>
      <c r="EJM12" s="27"/>
      <c r="EJN12" s="27"/>
      <c r="EJO12" s="27"/>
      <c r="EJP12" s="27"/>
      <c r="EJQ12" s="27"/>
      <c r="EJR12" s="27"/>
      <c r="EJS12" s="27"/>
      <c r="EJT12" s="27"/>
      <c r="EJU12" s="27"/>
      <c r="EJV12" s="27"/>
      <c r="EJW12" s="27"/>
      <c r="EJX12" s="27"/>
      <c r="EJY12" s="27"/>
      <c r="EJZ12" s="27"/>
      <c r="EKA12" s="27"/>
      <c r="EKB12" s="27"/>
      <c r="EKC12" s="27"/>
      <c r="EKD12" s="27"/>
      <c r="EKE12" s="27"/>
      <c r="EKF12" s="27"/>
      <c r="EKG12" s="27"/>
      <c r="EKH12" s="27"/>
      <c r="EKI12" s="27"/>
      <c r="EKJ12" s="27"/>
      <c r="EKK12" s="27"/>
      <c r="EKL12" s="27"/>
      <c r="EKM12" s="27"/>
      <c r="EKN12" s="27"/>
      <c r="EKO12" s="27"/>
      <c r="EKP12" s="27"/>
      <c r="EKQ12" s="27"/>
      <c r="EKR12" s="27"/>
      <c r="EKS12" s="27"/>
      <c r="EKT12" s="27"/>
      <c r="EKU12" s="27"/>
      <c r="EKV12" s="27"/>
      <c r="EKW12" s="27"/>
      <c r="EKX12" s="27"/>
      <c r="EKY12" s="27"/>
      <c r="EKZ12" s="27"/>
      <c r="ELA12" s="27"/>
      <c r="ELB12" s="27"/>
      <c r="ELC12" s="27"/>
      <c r="ELD12" s="27"/>
      <c r="ELE12" s="27"/>
      <c r="ELF12" s="27"/>
      <c r="ELG12" s="27"/>
      <c r="ELH12" s="27"/>
      <c r="ELI12" s="27"/>
      <c r="ELJ12" s="27"/>
      <c r="ELK12" s="27"/>
      <c r="ELL12" s="27"/>
      <c r="ELM12" s="27"/>
      <c r="ELN12" s="27"/>
      <c r="ELO12" s="27"/>
      <c r="ELP12" s="27"/>
      <c r="ELQ12" s="27"/>
      <c r="ELR12" s="27"/>
      <c r="ELS12" s="27"/>
      <c r="ELT12" s="27"/>
      <c r="ELU12" s="27"/>
      <c r="ELV12" s="27"/>
      <c r="ELW12" s="27"/>
      <c r="ELX12" s="27"/>
      <c r="ELY12" s="27"/>
      <c r="ELZ12" s="27"/>
      <c r="EMA12" s="27"/>
      <c r="EMB12" s="27"/>
      <c r="EMC12" s="27"/>
      <c r="EMD12" s="27"/>
      <c r="EME12" s="27"/>
      <c r="EMF12" s="27"/>
      <c r="EMG12" s="27"/>
      <c r="EMH12" s="27"/>
      <c r="EMI12" s="27"/>
      <c r="EMJ12" s="27"/>
      <c r="EMK12" s="27"/>
      <c r="EML12" s="27"/>
      <c r="EMM12" s="27"/>
      <c r="EMN12" s="27"/>
      <c r="EMO12" s="27"/>
      <c r="EMP12" s="27"/>
      <c r="EMQ12" s="27"/>
      <c r="EMR12" s="27"/>
      <c r="EMS12" s="27"/>
      <c r="EMT12" s="27"/>
      <c r="EMU12" s="27"/>
      <c r="EMV12" s="27"/>
      <c r="EMW12" s="27"/>
      <c r="EMX12" s="27"/>
      <c r="EMY12" s="27"/>
      <c r="EMZ12" s="27"/>
      <c r="ENA12" s="27"/>
      <c r="ENB12" s="27"/>
      <c r="ENC12" s="27"/>
      <c r="END12" s="27"/>
      <c r="ENE12" s="27"/>
      <c r="ENF12" s="27"/>
      <c r="ENG12" s="27"/>
      <c r="ENH12" s="27"/>
      <c r="ENI12" s="27"/>
      <c r="ENJ12" s="27"/>
      <c r="ENK12" s="27"/>
      <c r="ENL12" s="27"/>
      <c r="ENM12" s="27"/>
      <c r="ENN12" s="27"/>
      <c r="ENO12" s="27"/>
      <c r="ENP12" s="27"/>
      <c r="ENQ12" s="27"/>
      <c r="ENR12" s="27"/>
      <c r="ENS12" s="27"/>
      <c r="ENT12" s="27"/>
      <c r="ENU12" s="27"/>
      <c r="ENV12" s="27"/>
      <c r="ENW12" s="27"/>
      <c r="ENX12" s="27"/>
      <c r="ENY12" s="27"/>
      <c r="ENZ12" s="27"/>
      <c r="EOA12" s="27"/>
      <c r="EOB12" s="27"/>
      <c r="EOC12" s="27"/>
      <c r="EOD12" s="27"/>
      <c r="EOE12" s="27"/>
      <c r="EOF12" s="27"/>
      <c r="EOG12" s="27"/>
      <c r="EOH12" s="27"/>
      <c r="EOI12" s="27"/>
      <c r="EOJ12" s="27"/>
      <c r="EOK12" s="27"/>
      <c r="EOL12" s="27"/>
      <c r="EOM12" s="27"/>
      <c r="EON12" s="27"/>
      <c r="EOO12" s="27"/>
      <c r="EOP12" s="27"/>
      <c r="EOQ12" s="27"/>
      <c r="EOR12" s="27"/>
      <c r="EOS12" s="27"/>
      <c r="EOT12" s="27"/>
      <c r="EOU12" s="27"/>
      <c r="EOV12" s="27"/>
      <c r="EOW12" s="27"/>
      <c r="EOX12" s="27"/>
      <c r="EOY12" s="27"/>
      <c r="EOZ12" s="27"/>
      <c r="EPA12" s="27"/>
      <c r="EPB12" s="27"/>
      <c r="EPC12" s="27"/>
      <c r="EPD12" s="27"/>
      <c r="EPE12" s="27"/>
      <c r="EPF12" s="27"/>
      <c r="EPG12" s="27"/>
      <c r="EPH12" s="27"/>
      <c r="EPI12" s="27"/>
      <c r="EPJ12" s="27"/>
      <c r="EPK12" s="27"/>
      <c r="EPL12" s="27"/>
      <c r="EPM12" s="27"/>
      <c r="EPN12" s="27"/>
      <c r="EPO12" s="27"/>
      <c r="EPP12" s="27"/>
      <c r="EPQ12" s="27"/>
      <c r="EPR12" s="27"/>
      <c r="EPS12" s="27"/>
      <c r="EPT12" s="27"/>
      <c r="EPU12" s="27"/>
      <c r="EPV12" s="27"/>
      <c r="EPW12" s="27"/>
      <c r="EPX12" s="27"/>
      <c r="EPY12" s="27"/>
      <c r="EPZ12" s="27"/>
      <c r="EQA12" s="27"/>
      <c r="EQB12" s="27"/>
      <c r="EQC12" s="27"/>
      <c r="EQD12" s="27"/>
      <c r="EQE12" s="27"/>
      <c r="EQF12" s="27"/>
      <c r="EQG12" s="27"/>
      <c r="EQH12" s="27"/>
      <c r="EQI12" s="27"/>
      <c r="EQJ12" s="27"/>
      <c r="EQK12" s="27"/>
      <c r="EQL12" s="27"/>
      <c r="EQM12" s="27"/>
      <c r="EQN12" s="27"/>
      <c r="EQO12" s="27"/>
      <c r="EQP12" s="27"/>
      <c r="EQQ12" s="27"/>
      <c r="EQR12" s="27"/>
      <c r="EQS12" s="27"/>
      <c r="EQT12" s="27"/>
      <c r="EQU12" s="27"/>
      <c r="EQV12" s="27"/>
      <c r="EQW12" s="27"/>
      <c r="EQX12" s="27"/>
      <c r="EQY12" s="27"/>
      <c r="EQZ12" s="27"/>
      <c r="ERA12" s="27"/>
      <c r="ERB12" s="27"/>
      <c r="ERC12" s="27"/>
      <c r="ERD12" s="27"/>
      <c r="ERE12" s="27"/>
      <c r="ERF12" s="27"/>
      <c r="ERG12" s="27"/>
      <c r="ERH12" s="27"/>
      <c r="ERI12" s="27"/>
      <c r="ERJ12" s="27"/>
      <c r="ERK12" s="27"/>
      <c r="ERL12" s="27"/>
      <c r="ERM12" s="27"/>
      <c r="ERN12" s="27"/>
      <c r="ERO12" s="27"/>
      <c r="ERP12" s="27"/>
      <c r="ERQ12" s="27"/>
      <c r="ERR12" s="27"/>
      <c r="ERS12" s="27"/>
      <c r="ERT12" s="27"/>
      <c r="ERU12" s="27"/>
      <c r="ERV12" s="27"/>
      <c r="ERW12" s="27"/>
      <c r="ERX12" s="27"/>
      <c r="ERY12" s="27"/>
      <c r="ERZ12" s="27"/>
      <c r="ESA12" s="27"/>
      <c r="ESB12" s="27"/>
      <c r="ESC12" s="27"/>
      <c r="ESD12" s="27"/>
      <c r="ESE12" s="27"/>
      <c r="ESF12" s="27"/>
      <c r="ESG12" s="27"/>
      <c r="ESH12" s="27"/>
      <c r="ESI12" s="27"/>
      <c r="ESJ12" s="27"/>
      <c r="ESK12" s="27"/>
      <c r="ESL12" s="27"/>
      <c r="ESM12" s="27"/>
      <c r="ESN12" s="27"/>
      <c r="ESO12" s="27"/>
      <c r="ESP12" s="27"/>
      <c r="ESQ12" s="27"/>
      <c r="ESR12" s="27"/>
      <c r="ESS12" s="27"/>
      <c r="EST12" s="27"/>
      <c r="ESU12" s="27"/>
      <c r="ESV12" s="27"/>
      <c r="ESW12" s="27"/>
      <c r="ESX12" s="27"/>
      <c r="ESY12" s="27"/>
      <c r="ESZ12" s="27"/>
      <c r="ETA12" s="27"/>
      <c r="ETB12" s="27"/>
      <c r="ETC12" s="27"/>
      <c r="ETD12" s="27"/>
      <c r="ETE12" s="27"/>
      <c r="ETF12" s="27"/>
      <c r="ETG12" s="27"/>
      <c r="ETH12" s="27"/>
      <c r="ETI12" s="27"/>
      <c r="ETJ12" s="27"/>
      <c r="ETK12" s="27"/>
      <c r="ETL12" s="27"/>
      <c r="ETM12" s="27"/>
      <c r="ETN12" s="27"/>
      <c r="ETO12" s="27"/>
      <c r="ETP12" s="27"/>
      <c r="ETQ12" s="27"/>
      <c r="ETR12" s="27"/>
      <c r="ETS12" s="27"/>
      <c r="ETT12" s="27"/>
      <c r="ETU12" s="27"/>
      <c r="ETV12" s="27"/>
      <c r="ETW12" s="27"/>
      <c r="ETX12" s="27"/>
      <c r="ETY12" s="27"/>
      <c r="ETZ12" s="27"/>
      <c r="EUA12" s="27"/>
      <c r="EUB12" s="27"/>
      <c r="EUC12" s="27"/>
      <c r="EUD12" s="27"/>
      <c r="EUE12" s="27"/>
      <c r="EUF12" s="27"/>
      <c r="EUG12" s="27"/>
      <c r="EUH12" s="27"/>
      <c r="EUI12" s="27"/>
      <c r="EUJ12" s="27"/>
      <c r="EUK12" s="27"/>
      <c r="EUL12" s="27"/>
      <c r="EUM12" s="27"/>
      <c r="EUN12" s="27"/>
      <c r="EUO12" s="27"/>
      <c r="EUP12" s="27"/>
      <c r="EUQ12" s="27"/>
      <c r="EUR12" s="27"/>
      <c r="EUS12" s="27"/>
      <c r="EUT12" s="27"/>
      <c r="EUU12" s="27"/>
      <c r="EUV12" s="27"/>
      <c r="EUW12" s="27"/>
      <c r="EUX12" s="27"/>
      <c r="EUY12" s="27"/>
      <c r="EUZ12" s="27"/>
      <c r="EVA12" s="27"/>
      <c r="EVB12" s="27"/>
      <c r="EVC12" s="27"/>
      <c r="EVD12" s="27"/>
      <c r="EVE12" s="27"/>
      <c r="EVF12" s="27"/>
      <c r="EVG12" s="27"/>
      <c r="EVH12" s="27"/>
      <c r="EVI12" s="27"/>
      <c r="EVJ12" s="27"/>
      <c r="EVK12" s="27"/>
      <c r="EVL12" s="27"/>
      <c r="EVM12" s="27"/>
      <c r="EVN12" s="27"/>
      <c r="EVO12" s="27"/>
      <c r="EVP12" s="27"/>
      <c r="EVQ12" s="27"/>
      <c r="EVR12" s="27"/>
      <c r="EVS12" s="27"/>
      <c r="EVT12" s="27"/>
      <c r="EVU12" s="27"/>
      <c r="EVV12" s="27"/>
      <c r="EVW12" s="27"/>
      <c r="EVX12" s="27"/>
      <c r="EVY12" s="27"/>
      <c r="EVZ12" s="27"/>
      <c r="EWA12" s="27"/>
      <c r="EWB12" s="27"/>
      <c r="EWC12" s="27"/>
      <c r="EWD12" s="27"/>
      <c r="EWE12" s="27"/>
      <c r="EWF12" s="27"/>
      <c r="EWG12" s="27"/>
      <c r="EWH12" s="27"/>
      <c r="EWI12" s="27"/>
      <c r="EWJ12" s="27"/>
      <c r="EWK12" s="27"/>
      <c r="EWL12" s="27"/>
      <c r="EWM12" s="27"/>
      <c r="EWN12" s="27"/>
      <c r="EWO12" s="27"/>
      <c r="EWP12" s="27"/>
      <c r="EWQ12" s="27"/>
      <c r="EWR12" s="27"/>
      <c r="EWS12" s="27"/>
      <c r="EWT12" s="27"/>
      <c r="EWU12" s="27"/>
      <c r="EWV12" s="27"/>
      <c r="EWW12" s="27"/>
      <c r="EWX12" s="27"/>
      <c r="EWY12" s="27"/>
      <c r="EWZ12" s="27"/>
      <c r="EXA12" s="27"/>
      <c r="EXB12" s="27"/>
      <c r="EXC12" s="27"/>
      <c r="EXD12" s="27"/>
      <c r="EXE12" s="27"/>
      <c r="EXF12" s="27"/>
      <c r="EXG12" s="27"/>
      <c r="EXH12" s="27"/>
      <c r="EXI12" s="27"/>
      <c r="EXJ12" s="27"/>
      <c r="EXK12" s="27"/>
      <c r="EXL12" s="27"/>
      <c r="EXM12" s="27"/>
      <c r="EXN12" s="27"/>
      <c r="EXO12" s="27"/>
      <c r="EXP12" s="27"/>
      <c r="EXQ12" s="27"/>
      <c r="EXR12" s="27"/>
      <c r="EXS12" s="27"/>
      <c r="EXT12" s="27"/>
      <c r="EXU12" s="27"/>
      <c r="EXV12" s="27"/>
      <c r="EXW12" s="27"/>
      <c r="EXX12" s="27"/>
      <c r="EXY12" s="27"/>
      <c r="EXZ12" s="27"/>
      <c r="EYA12" s="27"/>
      <c r="EYB12" s="27"/>
      <c r="EYC12" s="27"/>
      <c r="EYD12" s="27"/>
      <c r="EYE12" s="27"/>
      <c r="EYF12" s="27"/>
      <c r="EYG12" s="27"/>
      <c r="EYH12" s="27"/>
      <c r="EYI12" s="27"/>
      <c r="EYJ12" s="27"/>
      <c r="EYK12" s="27"/>
      <c r="EYL12" s="27"/>
      <c r="EYM12" s="27"/>
      <c r="EYN12" s="27"/>
      <c r="EYO12" s="27"/>
      <c r="EYP12" s="27"/>
      <c r="EYQ12" s="27"/>
      <c r="EYR12" s="27"/>
      <c r="EYS12" s="27"/>
      <c r="EYT12" s="27"/>
      <c r="EYU12" s="27"/>
      <c r="EYV12" s="27"/>
      <c r="EYW12" s="27"/>
      <c r="EYX12" s="27"/>
      <c r="EYY12" s="27"/>
      <c r="EYZ12" s="27"/>
      <c r="EZA12" s="27"/>
      <c r="EZB12" s="27"/>
      <c r="EZC12" s="27"/>
      <c r="EZD12" s="27"/>
      <c r="EZE12" s="27"/>
      <c r="EZF12" s="27"/>
      <c r="EZG12" s="27"/>
      <c r="EZH12" s="27"/>
      <c r="EZI12" s="27"/>
      <c r="EZJ12" s="27"/>
      <c r="EZK12" s="27"/>
      <c r="EZL12" s="27"/>
      <c r="EZM12" s="27"/>
      <c r="EZN12" s="27"/>
      <c r="EZO12" s="27"/>
      <c r="EZP12" s="27"/>
      <c r="EZQ12" s="27"/>
      <c r="EZR12" s="27"/>
      <c r="EZS12" s="27"/>
      <c r="EZT12" s="27"/>
      <c r="EZU12" s="27"/>
      <c r="EZV12" s="27"/>
      <c r="EZW12" s="27"/>
      <c r="EZX12" s="27"/>
      <c r="EZY12" s="27"/>
      <c r="EZZ12" s="27"/>
      <c r="FAA12" s="27"/>
      <c r="FAB12" s="27"/>
      <c r="FAC12" s="27"/>
      <c r="FAD12" s="27"/>
      <c r="FAE12" s="27"/>
      <c r="FAF12" s="27"/>
      <c r="FAG12" s="27"/>
      <c r="FAH12" s="27"/>
      <c r="FAI12" s="27"/>
      <c r="FAJ12" s="27"/>
      <c r="FAK12" s="27"/>
      <c r="FAL12" s="27"/>
      <c r="FAM12" s="27"/>
      <c r="FAN12" s="27"/>
      <c r="FAO12" s="27"/>
      <c r="FAP12" s="27"/>
      <c r="FAQ12" s="27"/>
      <c r="FAR12" s="27"/>
      <c r="FAS12" s="27"/>
      <c r="FAT12" s="27"/>
      <c r="FAU12" s="27"/>
      <c r="FAV12" s="27"/>
      <c r="FAW12" s="27"/>
      <c r="FAX12" s="27"/>
      <c r="FAY12" s="27"/>
      <c r="FAZ12" s="27"/>
      <c r="FBA12" s="27"/>
      <c r="FBB12" s="27"/>
      <c r="FBC12" s="27"/>
      <c r="FBD12" s="27"/>
      <c r="FBE12" s="27"/>
      <c r="FBF12" s="27"/>
      <c r="FBG12" s="27"/>
      <c r="FBH12" s="27"/>
      <c r="FBI12" s="27"/>
      <c r="FBJ12" s="27"/>
      <c r="FBK12" s="27"/>
      <c r="FBL12" s="27"/>
      <c r="FBM12" s="27"/>
      <c r="FBN12" s="27"/>
      <c r="FBO12" s="27"/>
      <c r="FBP12" s="27"/>
      <c r="FBQ12" s="27"/>
      <c r="FBR12" s="27"/>
      <c r="FBS12" s="27"/>
      <c r="FBT12" s="27"/>
      <c r="FBU12" s="27"/>
      <c r="FBV12" s="27"/>
      <c r="FBW12" s="27"/>
      <c r="FBX12" s="27"/>
      <c r="FBY12" s="27"/>
      <c r="FBZ12" s="27"/>
      <c r="FCA12" s="27"/>
      <c r="FCB12" s="27"/>
      <c r="FCC12" s="27"/>
      <c r="FCD12" s="27"/>
      <c r="FCE12" s="27"/>
      <c r="FCF12" s="27"/>
      <c r="FCG12" s="27"/>
      <c r="FCH12" s="27"/>
      <c r="FCI12" s="27"/>
      <c r="FCJ12" s="27"/>
      <c r="FCK12" s="27"/>
      <c r="FCL12" s="27"/>
      <c r="FCM12" s="27"/>
      <c r="FCN12" s="27"/>
      <c r="FCO12" s="27"/>
      <c r="FCP12" s="27"/>
      <c r="FCQ12" s="27"/>
      <c r="FCR12" s="27"/>
      <c r="FCS12" s="27"/>
      <c r="FCT12" s="27"/>
      <c r="FCU12" s="27"/>
      <c r="FCV12" s="27"/>
      <c r="FCW12" s="27"/>
      <c r="FCX12" s="27"/>
      <c r="FCY12" s="27"/>
      <c r="FCZ12" s="27"/>
      <c r="FDA12" s="27"/>
      <c r="FDB12" s="27"/>
      <c r="FDC12" s="27"/>
      <c r="FDD12" s="27"/>
      <c r="FDE12" s="27"/>
      <c r="FDF12" s="27"/>
      <c r="FDG12" s="27"/>
      <c r="FDH12" s="27"/>
      <c r="FDI12" s="27"/>
      <c r="FDJ12" s="27"/>
      <c r="FDK12" s="27"/>
      <c r="FDL12" s="27"/>
      <c r="FDM12" s="27"/>
      <c r="FDN12" s="27"/>
      <c r="FDO12" s="27"/>
      <c r="FDP12" s="27"/>
      <c r="FDQ12" s="27"/>
      <c r="FDR12" s="27"/>
      <c r="FDS12" s="27"/>
      <c r="FDT12" s="27"/>
      <c r="FDU12" s="27"/>
      <c r="FDV12" s="27"/>
      <c r="FDW12" s="27"/>
      <c r="FDX12" s="27"/>
      <c r="FDY12" s="27"/>
      <c r="FDZ12" s="27"/>
      <c r="FEA12" s="27"/>
      <c r="FEB12" s="27"/>
      <c r="FEC12" s="27"/>
      <c r="FED12" s="27"/>
      <c r="FEE12" s="27"/>
      <c r="FEF12" s="27"/>
      <c r="FEG12" s="27"/>
      <c r="FEH12" s="27"/>
      <c r="FEI12" s="27"/>
      <c r="FEJ12" s="27"/>
      <c r="FEK12" s="27"/>
      <c r="FEL12" s="27"/>
      <c r="FEM12" s="27"/>
      <c r="FEN12" s="27"/>
      <c r="FEO12" s="27"/>
      <c r="FEP12" s="27"/>
      <c r="FEQ12" s="27"/>
      <c r="FER12" s="27"/>
      <c r="FES12" s="27"/>
      <c r="FET12" s="27"/>
      <c r="FEU12" s="27"/>
      <c r="FEV12" s="27"/>
      <c r="FEW12" s="27"/>
      <c r="FEX12" s="27"/>
      <c r="FEY12" s="27"/>
      <c r="FEZ12" s="27"/>
      <c r="FFA12" s="27"/>
      <c r="FFB12" s="27"/>
      <c r="FFC12" s="27"/>
      <c r="FFD12" s="27"/>
      <c r="FFE12" s="27"/>
      <c r="FFF12" s="27"/>
      <c r="FFG12" s="27"/>
      <c r="FFH12" s="27"/>
      <c r="FFI12" s="27"/>
      <c r="FFJ12" s="27"/>
      <c r="FFK12" s="27"/>
      <c r="FFL12" s="27"/>
      <c r="FFM12" s="27"/>
      <c r="FFN12" s="27"/>
      <c r="FFO12" s="27"/>
      <c r="FFP12" s="27"/>
      <c r="FFQ12" s="27"/>
      <c r="FFR12" s="27"/>
      <c r="FFS12" s="27"/>
      <c r="FFT12" s="27"/>
      <c r="FFU12" s="27"/>
      <c r="FFV12" s="27"/>
      <c r="FFW12" s="27"/>
      <c r="FFX12" s="27"/>
      <c r="FFY12" s="27"/>
      <c r="FFZ12" s="27"/>
      <c r="FGA12" s="27"/>
      <c r="FGB12" s="27"/>
      <c r="FGC12" s="27"/>
      <c r="FGD12" s="27"/>
      <c r="FGE12" s="27"/>
      <c r="FGF12" s="27"/>
      <c r="FGG12" s="27"/>
      <c r="FGH12" s="27"/>
      <c r="FGI12" s="27"/>
      <c r="FGJ12" s="27"/>
      <c r="FGK12" s="27"/>
      <c r="FGL12" s="27"/>
      <c r="FGM12" s="27"/>
      <c r="FGN12" s="27"/>
      <c r="FGO12" s="27"/>
      <c r="FGP12" s="27"/>
      <c r="FGQ12" s="27"/>
      <c r="FGR12" s="27"/>
      <c r="FGS12" s="27"/>
      <c r="FGT12" s="27"/>
      <c r="FGU12" s="27"/>
      <c r="FGV12" s="27"/>
      <c r="FGW12" s="27"/>
      <c r="FGX12" s="27"/>
      <c r="FGY12" s="27"/>
      <c r="FGZ12" s="27"/>
      <c r="FHA12" s="27"/>
      <c r="FHB12" s="27"/>
      <c r="FHC12" s="27"/>
      <c r="FHD12" s="27"/>
      <c r="FHE12" s="27"/>
      <c r="FHF12" s="27"/>
      <c r="FHG12" s="27"/>
      <c r="FHH12" s="27"/>
      <c r="FHI12" s="27"/>
      <c r="FHJ12" s="27"/>
      <c r="FHK12" s="27"/>
      <c r="FHL12" s="27"/>
      <c r="FHM12" s="27"/>
      <c r="FHN12" s="27"/>
      <c r="FHO12" s="27"/>
      <c r="FHP12" s="27"/>
      <c r="FHQ12" s="27"/>
      <c r="FHR12" s="27"/>
      <c r="FHS12" s="27"/>
      <c r="FHT12" s="27"/>
      <c r="FHU12" s="27"/>
      <c r="FHV12" s="27"/>
      <c r="FHW12" s="27"/>
      <c r="FHX12" s="27"/>
      <c r="FHY12" s="27"/>
      <c r="FHZ12" s="27"/>
      <c r="FIA12" s="27"/>
      <c r="FIB12" s="27"/>
      <c r="FIC12" s="27"/>
      <c r="FID12" s="27"/>
      <c r="FIE12" s="27"/>
      <c r="FIF12" s="27"/>
      <c r="FIG12" s="27"/>
      <c r="FIH12" s="27"/>
      <c r="FII12" s="27"/>
      <c r="FIJ12" s="27"/>
      <c r="FIK12" s="27"/>
      <c r="FIL12" s="27"/>
      <c r="FIM12" s="27"/>
      <c r="FIN12" s="27"/>
      <c r="FIO12" s="27"/>
      <c r="FIP12" s="27"/>
      <c r="FIQ12" s="27"/>
      <c r="FIR12" s="27"/>
      <c r="FIS12" s="27"/>
      <c r="FIT12" s="27"/>
      <c r="FIU12" s="27"/>
      <c r="FIV12" s="27"/>
      <c r="FIW12" s="27"/>
      <c r="FIX12" s="27"/>
      <c r="FIY12" s="27"/>
      <c r="FIZ12" s="27"/>
      <c r="FJA12" s="27"/>
      <c r="FJB12" s="27"/>
      <c r="FJC12" s="27"/>
      <c r="FJD12" s="27"/>
      <c r="FJE12" s="27"/>
      <c r="FJF12" s="27"/>
      <c r="FJG12" s="27"/>
      <c r="FJH12" s="27"/>
      <c r="FJI12" s="27"/>
      <c r="FJJ12" s="27"/>
      <c r="FJK12" s="27"/>
      <c r="FJL12" s="27"/>
      <c r="FJM12" s="27"/>
      <c r="FJN12" s="27"/>
      <c r="FJO12" s="27"/>
      <c r="FJP12" s="27"/>
      <c r="FJQ12" s="27"/>
      <c r="FJR12" s="27"/>
      <c r="FJS12" s="27"/>
      <c r="FJT12" s="27"/>
      <c r="FJU12" s="27"/>
      <c r="FJV12" s="27"/>
      <c r="FJW12" s="27"/>
      <c r="FJX12" s="27"/>
      <c r="FJY12" s="27"/>
      <c r="FJZ12" s="27"/>
      <c r="FKA12" s="27"/>
      <c r="FKB12" s="27"/>
      <c r="FKC12" s="27"/>
      <c r="FKD12" s="27"/>
      <c r="FKE12" s="27"/>
      <c r="FKF12" s="27"/>
      <c r="FKG12" s="27"/>
      <c r="FKH12" s="27"/>
      <c r="FKI12" s="27"/>
      <c r="FKJ12" s="27"/>
      <c r="FKK12" s="27"/>
      <c r="FKL12" s="27"/>
      <c r="FKM12" s="27"/>
      <c r="FKN12" s="27"/>
      <c r="FKO12" s="27"/>
      <c r="FKP12" s="27"/>
      <c r="FKQ12" s="27"/>
      <c r="FKR12" s="27"/>
      <c r="FKS12" s="27"/>
      <c r="FKT12" s="27"/>
      <c r="FKU12" s="27"/>
      <c r="FKV12" s="27"/>
      <c r="FKW12" s="27"/>
      <c r="FKX12" s="27"/>
      <c r="FKY12" s="27"/>
      <c r="FKZ12" s="27"/>
      <c r="FLA12" s="27"/>
      <c r="FLB12" s="27"/>
      <c r="FLC12" s="27"/>
      <c r="FLD12" s="27"/>
      <c r="FLE12" s="27"/>
      <c r="FLF12" s="27"/>
      <c r="FLG12" s="27"/>
      <c r="FLH12" s="27"/>
      <c r="FLI12" s="27"/>
      <c r="FLJ12" s="27"/>
      <c r="FLK12" s="27"/>
      <c r="FLL12" s="27"/>
      <c r="FLM12" s="27"/>
      <c r="FLN12" s="27"/>
      <c r="FLO12" s="27"/>
      <c r="FLP12" s="27"/>
      <c r="FLQ12" s="27"/>
      <c r="FLR12" s="27"/>
      <c r="FLS12" s="27"/>
      <c r="FLT12" s="27"/>
      <c r="FLU12" s="27"/>
      <c r="FLV12" s="27"/>
      <c r="FLW12" s="27"/>
      <c r="FLX12" s="27"/>
      <c r="FLY12" s="27"/>
      <c r="FLZ12" s="27"/>
      <c r="FMA12" s="27"/>
      <c r="FMB12" s="27"/>
      <c r="FMC12" s="27"/>
      <c r="FMD12" s="27"/>
      <c r="FME12" s="27"/>
      <c r="FMF12" s="27"/>
      <c r="FMG12" s="27"/>
      <c r="FMH12" s="27"/>
      <c r="FMI12" s="27"/>
      <c r="FMJ12" s="27"/>
      <c r="FMK12" s="27"/>
      <c r="FML12" s="27"/>
      <c r="FMM12" s="27"/>
      <c r="FMN12" s="27"/>
      <c r="FMO12" s="27"/>
      <c r="FMP12" s="27"/>
      <c r="FMQ12" s="27"/>
      <c r="FMR12" s="27"/>
      <c r="FMS12" s="27"/>
      <c r="FMT12" s="27"/>
      <c r="FMU12" s="27"/>
      <c r="FMV12" s="27"/>
      <c r="FMW12" s="27"/>
      <c r="FMX12" s="27"/>
      <c r="FMY12" s="27"/>
      <c r="FMZ12" s="27"/>
      <c r="FNA12" s="27"/>
      <c r="FNB12" s="27"/>
      <c r="FNC12" s="27"/>
      <c r="FND12" s="27"/>
      <c r="FNE12" s="27"/>
      <c r="FNF12" s="27"/>
      <c r="FNG12" s="27"/>
      <c r="FNH12" s="27"/>
      <c r="FNI12" s="27"/>
      <c r="FNJ12" s="27"/>
      <c r="FNK12" s="27"/>
      <c r="FNL12" s="27"/>
      <c r="FNM12" s="27"/>
      <c r="FNN12" s="27"/>
      <c r="FNO12" s="27"/>
      <c r="FNP12" s="27"/>
      <c r="FNQ12" s="27"/>
      <c r="FNR12" s="27"/>
      <c r="FNS12" s="27"/>
      <c r="FNT12" s="27"/>
      <c r="FNU12" s="27"/>
      <c r="FNV12" s="27"/>
      <c r="FNW12" s="27"/>
      <c r="FNX12" s="27"/>
      <c r="FNY12" s="27"/>
      <c r="FNZ12" s="27"/>
      <c r="FOA12" s="27"/>
      <c r="FOB12" s="27"/>
      <c r="FOC12" s="27"/>
      <c r="FOD12" s="27"/>
      <c r="FOE12" s="27"/>
      <c r="FOF12" s="27"/>
      <c r="FOG12" s="27"/>
      <c r="FOH12" s="27"/>
      <c r="FOI12" s="27"/>
      <c r="FOJ12" s="27"/>
      <c r="FOK12" s="27"/>
      <c r="FOL12" s="27"/>
      <c r="FOM12" s="27"/>
      <c r="FON12" s="27"/>
      <c r="FOO12" s="27"/>
      <c r="FOP12" s="27"/>
      <c r="FOQ12" s="27"/>
      <c r="FOR12" s="27"/>
      <c r="FOS12" s="27"/>
      <c r="FOT12" s="27"/>
      <c r="FOU12" s="27"/>
      <c r="FOV12" s="27"/>
      <c r="FOW12" s="27"/>
      <c r="FOX12" s="27"/>
      <c r="FOY12" s="27"/>
      <c r="FOZ12" s="27"/>
      <c r="FPA12" s="27"/>
      <c r="FPB12" s="27"/>
      <c r="FPC12" s="27"/>
      <c r="FPD12" s="27"/>
      <c r="FPE12" s="27"/>
      <c r="FPF12" s="27"/>
      <c r="FPG12" s="27"/>
      <c r="FPH12" s="27"/>
      <c r="FPI12" s="27"/>
      <c r="FPJ12" s="27"/>
      <c r="FPK12" s="27"/>
      <c r="FPL12" s="27"/>
      <c r="FPM12" s="27"/>
      <c r="FPN12" s="27"/>
      <c r="FPO12" s="27"/>
      <c r="FPP12" s="27"/>
      <c r="FPQ12" s="27"/>
      <c r="FPR12" s="27"/>
      <c r="FPS12" s="27"/>
      <c r="FPT12" s="27"/>
      <c r="FPU12" s="27"/>
      <c r="FPV12" s="27"/>
      <c r="FPW12" s="27"/>
      <c r="FPX12" s="27"/>
      <c r="FPY12" s="27"/>
      <c r="FPZ12" s="27"/>
      <c r="FQA12" s="27"/>
      <c r="FQB12" s="27"/>
      <c r="FQC12" s="27"/>
      <c r="FQD12" s="27"/>
      <c r="FQE12" s="27"/>
      <c r="FQF12" s="27"/>
      <c r="FQG12" s="27"/>
      <c r="FQH12" s="27"/>
      <c r="FQI12" s="27"/>
      <c r="FQJ12" s="27"/>
      <c r="FQK12" s="27"/>
      <c r="FQL12" s="27"/>
      <c r="FQM12" s="27"/>
      <c r="FQN12" s="27"/>
      <c r="FQO12" s="27"/>
      <c r="FQP12" s="27"/>
      <c r="FQQ12" s="27"/>
      <c r="FQR12" s="27"/>
      <c r="FQS12" s="27"/>
      <c r="FQT12" s="27"/>
      <c r="FQU12" s="27"/>
      <c r="FQV12" s="27"/>
      <c r="FQW12" s="27"/>
      <c r="FQX12" s="27"/>
      <c r="FQY12" s="27"/>
      <c r="FQZ12" s="27"/>
      <c r="FRA12" s="27"/>
      <c r="FRB12" s="27"/>
      <c r="FRC12" s="27"/>
      <c r="FRD12" s="27"/>
      <c r="FRE12" s="27"/>
      <c r="FRF12" s="27"/>
      <c r="FRG12" s="27"/>
      <c r="FRH12" s="27"/>
      <c r="FRI12" s="27"/>
      <c r="FRJ12" s="27"/>
      <c r="FRK12" s="27"/>
      <c r="FRL12" s="27"/>
      <c r="FRM12" s="27"/>
      <c r="FRN12" s="27"/>
      <c r="FRO12" s="27"/>
      <c r="FRP12" s="27"/>
      <c r="FRQ12" s="27"/>
      <c r="FRR12" s="27"/>
      <c r="FRS12" s="27"/>
      <c r="FRT12" s="27"/>
      <c r="FRU12" s="27"/>
      <c r="FRV12" s="27"/>
      <c r="FRW12" s="27"/>
      <c r="FRX12" s="27"/>
      <c r="FRY12" s="27"/>
      <c r="FRZ12" s="27"/>
      <c r="FSA12" s="27"/>
      <c r="FSB12" s="27"/>
      <c r="FSC12" s="27"/>
      <c r="FSD12" s="27"/>
      <c r="FSE12" s="27"/>
      <c r="FSF12" s="27"/>
      <c r="FSG12" s="27"/>
      <c r="FSH12" s="27"/>
      <c r="FSI12" s="27"/>
      <c r="FSJ12" s="27"/>
      <c r="FSK12" s="27"/>
      <c r="FSL12" s="27"/>
      <c r="FSM12" s="27"/>
      <c r="FSN12" s="27"/>
      <c r="FSO12" s="27"/>
      <c r="FSP12" s="27"/>
      <c r="FSQ12" s="27"/>
      <c r="FSR12" s="27"/>
      <c r="FSS12" s="27"/>
      <c r="FST12" s="27"/>
      <c r="FSU12" s="27"/>
      <c r="FSV12" s="27"/>
      <c r="FSW12" s="27"/>
      <c r="FSX12" s="27"/>
      <c r="FSY12" s="27"/>
      <c r="FSZ12" s="27"/>
      <c r="FTA12" s="27"/>
      <c r="FTB12" s="27"/>
      <c r="FTC12" s="27"/>
      <c r="FTD12" s="27"/>
      <c r="FTE12" s="27"/>
      <c r="FTF12" s="27"/>
      <c r="FTG12" s="27"/>
      <c r="FTH12" s="27"/>
      <c r="FTI12" s="27"/>
      <c r="FTJ12" s="27"/>
      <c r="FTK12" s="27"/>
      <c r="FTL12" s="27"/>
      <c r="FTM12" s="27"/>
      <c r="FTN12" s="27"/>
      <c r="FTO12" s="27"/>
      <c r="FTP12" s="27"/>
      <c r="FTQ12" s="27"/>
      <c r="FTR12" s="27"/>
      <c r="FTS12" s="27"/>
      <c r="FTT12" s="27"/>
      <c r="FTU12" s="27"/>
      <c r="FTV12" s="27"/>
      <c r="FTW12" s="27"/>
      <c r="FTX12" s="27"/>
      <c r="FTY12" s="27"/>
      <c r="FTZ12" s="27"/>
      <c r="FUA12" s="27"/>
      <c r="FUB12" s="27"/>
      <c r="FUC12" s="27"/>
      <c r="FUD12" s="27"/>
      <c r="FUE12" s="27"/>
      <c r="FUF12" s="27"/>
      <c r="FUG12" s="27"/>
      <c r="FUH12" s="27"/>
      <c r="FUI12" s="27"/>
      <c r="FUJ12" s="27"/>
      <c r="FUK12" s="27"/>
      <c r="FUL12" s="27"/>
      <c r="FUM12" s="27"/>
      <c r="FUN12" s="27"/>
      <c r="FUO12" s="27"/>
      <c r="FUP12" s="27"/>
      <c r="FUQ12" s="27"/>
      <c r="FUR12" s="27"/>
      <c r="FUS12" s="27"/>
      <c r="FUT12" s="27"/>
      <c r="FUU12" s="27"/>
      <c r="FUV12" s="27"/>
      <c r="FUW12" s="27"/>
      <c r="FUX12" s="27"/>
      <c r="FUY12" s="27"/>
      <c r="FUZ12" s="27"/>
      <c r="FVA12" s="27"/>
      <c r="FVB12" s="27"/>
      <c r="FVC12" s="27"/>
      <c r="FVD12" s="27"/>
      <c r="FVE12" s="27"/>
      <c r="FVF12" s="27"/>
      <c r="FVG12" s="27"/>
      <c r="FVH12" s="27"/>
      <c r="FVI12" s="27"/>
      <c r="FVJ12" s="27"/>
      <c r="FVK12" s="27"/>
      <c r="FVL12" s="27"/>
      <c r="FVM12" s="27"/>
      <c r="FVN12" s="27"/>
      <c r="FVO12" s="27"/>
      <c r="FVP12" s="27"/>
      <c r="FVQ12" s="27"/>
      <c r="FVR12" s="27"/>
      <c r="FVS12" s="27"/>
      <c r="FVT12" s="27"/>
      <c r="FVU12" s="27"/>
      <c r="FVV12" s="27"/>
      <c r="FVW12" s="27"/>
      <c r="FVX12" s="27"/>
      <c r="FVY12" s="27"/>
      <c r="FVZ12" s="27"/>
      <c r="FWA12" s="27"/>
      <c r="FWB12" s="27"/>
      <c r="FWC12" s="27"/>
      <c r="FWD12" s="27"/>
      <c r="FWE12" s="27"/>
      <c r="FWF12" s="27"/>
      <c r="FWG12" s="27"/>
      <c r="FWH12" s="27"/>
      <c r="FWI12" s="27"/>
      <c r="FWJ12" s="27"/>
      <c r="FWK12" s="27"/>
      <c r="FWL12" s="27"/>
      <c r="FWM12" s="27"/>
      <c r="FWN12" s="27"/>
      <c r="FWO12" s="27"/>
      <c r="FWP12" s="27"/>
      <c r="FWQ12" s="27"/>
      <c r="FWR12" s="27"/>
      <c r="FWS12" s="27"/>
      <c r="FWT12" s="27"/>
      <c r="FWU12" s="27"/>
      <c r="FWV12" s="27"/>
      <c r="FWW12" s="27"/>
      <c r="FWX12" s="27"/>
      <c r="FWY12" s="27"/>
      <c r="FWZ12" s="27"/>
      <c r="FXA12" s="27"/>
      <c r="FXB12" s="27"/>
      <c r="FXC12" s="27"/>
      <c r="FXD12" s="27"/>
      <c r="FXE12" s="27"/>
      <c r="FXF12" s="27"/>
      <c r="FXG12" s="27"/>
      <c r="FXH12" s="27"/>
      <c r="FXI12" s="27"/>
      <c r="FXJ12" s="27"/>
      <c r="FXK12" s="27"/>
      <c r="FXL12" s="27"/>
      <c r="FXM12" s="27"/>
      <c r="FXN12" s="27"/>
      <c r="FXO12" s="27"/>
      <c r="FXP12" s="27"/>
      <c r="FXQ12" s="27"/>
      <c r="FXR12" s="27"/>
      <c r="FXS12" s="27"/>
      <c r="FXT12" s="27"/>
      <c r="FXU12" s="27"/>
      <c r="FXV12" s="27"/>
      <c r="FXW12" s="27"/>
      <c r="FXX12" s="27"/>
      <c r="FXY12" s="27"/>
      <c r="FXZ12" s="27"/>
      <c r="FYA12" s="27"/>
      <c r="FYB12" s="27"/>
      <c r="FYC12" s="27"/>
      <c r="FYD12" s="27"/>
      <c r="FYE12" s="27"/>
      <c r="FYF12" s="27"/>
      <c r="FYG12" s="27"/>
      <c r="FYH12" s="27"/>
      <c r="FYI12" s="27"/>
      <c r="FYJ12" s="27"/>
      <c r="FYK12" s="27"/>
      <c r="FYL12" s="27"/>
      <c r="FYM12" s="27"/>
      <c r="FYN12" s="27"/>
      <c r="FYO12" s="27"/>
      <c r="FYP12" s="27"/>
      <c r="FYQ12" s="27"/>
      <c r="FYR12" s="27"/>
      <c r="FYS12" s="27"/>
      <c r="FYT12" s="27"/>
      <c r="FYU12" s="27"/>
      <c r="FYV12" s="27"/>
      <c r="FYW12" s="27"/>
      <c r="FYX12" s="27"/>
      <c r="FYY12" s="27"/>
      <c r="FYZ12" s="27"/>
      <c r="FZA12" s="27"/>
      <c r="FZB12" s="27"/>
      <c r="FZC12" s="27"/>
      <c r="FZD12" s="27"/>
      <c r="FZE12" s="27"/>
      <c r="FZF12" s="27"/>
      <c r="FZG12" s="27"/>
      <c r="FZH12" s="27"/>
      <c r="FZI12" s="27"/>
      <c r="FZJ12" s="27"/>
      <c r="FZK12" s="27"/>
      <c r="FZL12" s="27"/>
      <c r="FZM12" s="27"/>
      <c r="FZN12" s="27"/>
      <c r="FZO12" s="27"/>
      <c r="FZP12" s="27"/>
      <c r="FZQ12" s="27"/>
      <c r="FZR12" s="27"/>
      <c r="FZS12" s="27"/>
      <c r="FZT12" s="27"/>
      <c r="FZU12" s="27"/>
      <c r="FZV12" s="27"/>
      <c r="FZW12" s="27"/>
      <c r="FZX12" s="27"/>
      <c r="FZY12" s="27"/>
      <c r="FZZ12" s="27"/>
      <c r="GAA12" s="27"/>
      <c r="GAB12" s="27"/>
      <c r="GAC12" s="27"/>
      <c r="GAD12" s="27"/>
      <c r="GAE12" s="27"/>
      <c r="GAF12" s="27"/>
      <c r="GAG12" s="27"/>
      <c r="GAH12" s="27"/>
      <c r="GAI12" s="27"/>
      <c r="GAJ12" s="27"/>
      <c r="GAK12" s="27"/>
      <c r="GAL12" s="27"/>
      <c r="GAM12" s="27"/>
      <c r="GAN12" s="27"/>
      <c r="GAO12" s="27"/>
      <c r="GAP12" s="27"/>
      <c r="GAQ12" s="27"/>
      <c r="GAR12" s="27"/>
      <c r="GAS12" s="27"/>
      <c r="GAT12" s="27"/>
      <c r="GAU12" s="27"/>
      <c r="GAV12" s="27"/>
      <c r="GAW12" s="27"/>
      <c r="GAX12" s="27"/>
      <c r="GAY12" s="27"/>
      <c r="GAZ12" s="27"/>
      <c r="GBA12" s="27"/>
      <c r="GBB12" s="27"/>
      <c r="GBC12" s="27"/>
      <c r="GBD12" s="27"/>
      <c r="GBE12" s="27"/>
      <c r="GBF12" s="27"/>
      <c r="GBG12" s="27"/>
      <c r="GBH12" s="27"/>
      <c r="GBI12" s="27"/>
      <c r="GBJ12" s="27"/>
      <c r="GBK12" s="27"/>
      <c r="GBL12" s="27"/>
      <c r="GBM12" s="27"/>
      <c r="GBN12" s="27"/>
      <c r="GBO12" s="27"/>
      <c r="GBP12" s="27"/>
      <c r="GBQ12" s="27"/>
      <c r="GBR12" s="27"/>
      <c r="GBS12" s="27"/>
      <c r="GBT12" s="27"/>
      <c r="GBU12" s="27"/>
      <c r="GBV12" s="27"/>
      <c r="GBW12" s="27"/>
      <c r="GBX12" s="27"/>
      <c r="GBY12" s="27"/>
      <c r="GBZ12" s="27"/>
      <c r="GCA12" s="27"/>
      <c r="GCB12" s="27"/>
      <c r="GCC12" s="27"/>
      <c r="GCD12" s="27"/>
      <c r="GCE12" s="27"/>
      <c r="GCF12" s="27"/>
      <c r="GCG12" s="27"/>
      <c r="GCH12" s="27"/>
      <c r="GCI12" s="27"/>
      <c r="GCJ12" s="27"/>
      <c r="GCK12" s="27"/>
      <c r="GCL12" s="27"/>
      <c r="GCM12" s="27"/>
      <c r="GCN12" s="27"/>
      <c r="GCO12" s="27"/>
      <c r="GCP12" s="27"/>
      <c r="GCQ12" s="27"/>
      <c r="GCR12" s="27"/>
      <c r="GCS12" s="27"/>
      <c r="GCT12" s="27"/>
      <c r="GCU12" s="27"/>
      <c r="GCV12" s="27"/>
      <c r="GCW12" s="27"/>
      <c r="GCX12" s="27"/>
      <c r="GCY12" s="27"/>
      <c r="GCZ12" s="27"/>
      <c r="GDA12" s="27"/>
      <c r="GDB12" s="27"/>
      <c r="GDC12" s="27"/>
      <c r="GDD12" s="27"/>
      <c r="GDE12" s="27"/>
      <c r="GDF12" s="27"/>
      <c r="GDG12" s="27"/>
      <c r="GDH12" s="27"/>
      <c r="GDI12" s="27"/>
      <c r="GDJ12" s="27"/>
      <c r="GDK12" s="27"/>
      <c r="GDL12" s="27"/>
      <c r="GDM12" s="27"/>
      <c r="GDN12" s="27"/>
      <c r="GDO12" s="27"/>
      <c r="GDP12" s="27"/>
      <c r="GDQ12" s="27"/>
      <c r="GDR12" s="27"/>
      <c r="GDS12" s="27"/>
      <c r="GDT12" s="27"/>
      <c r="GDU12" s="27"/>
      <c r="GDV12" s="27"/>
      <c r="GDW12" s="27"/>
      <c r="GDX12" s="27"/>
      <c r="GDY12" s="27"/>
      <c r="GDZ12" s="27"/>
      <c r="GEA12" s="27"/>
      <c r="GEB12" s="27"/>
      <c r="GEC12" s="27"/>
      <c r="GED12" s="27"/>
      <c r="GEE12" s="27"/>
      <c r="GEF12" s="27"/>
      <c r="GEG12" s="27"/>
      <c r="GEH12" s="27"/>
      <c r="GEI12" s="27"/>
      <c r="GEJ12" s="27"/>
      <c r="GEK12" s="27"/>
      <c r="GEL12" s="27"/>
      <c r="GEM12" s="27"/>
      <c r="GEN12" s="27"/>
      <c r="GEO12" s="27"/>
      <c r="GEP12" s="27"/>
      <c r="GEQ12" s="27"/>
      <c r="GER12" s="27"/>
      <c r="GES12" s="27"/>
      <c r="GET12" s="27"/>
      <c r="GEU12" s="27"/>
      <c r="GEV12" s="27"/>
      <c r="GEW12" s="27"/>
      <c r="GEX12" s="27"/>
      <c r="GEY12" s="27"/>
      <c r="GEZ12" s="27"/>
      <c r="GFA12" s="27"/>
      <c r="GFB12" s="27"/>
      <c r="GFC12" s="27"/>
      <c r="GFD12" s="27"/>
      <c r="GFE12" s="27"/>
      <c r="GFF12" s="27"/>
      <c r="GFG12" s="27"/>
      <c r="GFH12" s="27"/>
      <c r="GFI12" s="27"/>
      <c r="GFJ12" s="27"/>
      <c r="GFK12" s="27"/>
      <c r="GFL12" s="27"/>
      <c r="GFM12" s="27"/>
      <c r="GFN12" s="27"/>
      <c r="GFO12" s="27"/>
      <c r="GFP12" s="27"/>
      <c r="GFQ12" s="27"/>
      <c r="GFR12" s="27"/>
      <c r="GFS12" s="27"/>
      <c r="GFT12" s="27"/>
      <c r="GFU12" s="27"/>
      <c r="GFV12" s="27"/>
      <c r="GFW12" s="27"/>
      <c r="GFX12" s="27"/>
      <c r="GFY12" s="27"/>
      <c r="GFZ12" s="27"/>
      <c r="GGA12" s="27"/>
      <c r="GGB12" s="27"/>
      <c r="GGC12" s="27"/>
      <c r="GGD12" s="27"/>
      <c r="GGE12" s="27"/>
      <c r="GGF12" s="27"/>
      <c r="GGG12" s="27"/>
      <c r="GGH12" s="27"/>
      <c r="GGI12" s="27"/>
      <c r="GGJ12" s="27"/>
      <c r="GGK12" s="27"/>
      <c r="GGL12" s="27"/>
      <c r="GGM12" s="27"/>
      <c r="GGN12" s="27"/>
      <c r="GGO12" s="27"/>
      <c r="GGP12" s="27"/>
      <c r="GGQ12" s="27"/>
      <c r="GGR12" s="27"/>
      <c r="GGS12" s="27"/>
      <c r="GGT12" s="27"/>
      <c r="GGU12" s="27"/>
      <c r="GGV12" s="27"/>
      <c r="GGW12" s="27"/>
      <c r="GGX12" s="27"/>
      <c r="GGY12" s="27"/>
      <c r="GGZ12" s="27"/>
      <c r="GHA12" s="27"/>
      <c r="GHB12" s="27"/>
      <c r="GHC12" s="27"/>
      <c r="GHD12" s="27"/>
      <c r="GHE12" s="27"/>
      <c r="GHF12" s="27"/>
      <c r="GHG12" s="27"/>
      <c r="GHH12" s="27"/>
      <c r="GHI12" s="27"/>
      <c r="GHJ12" s="27"/>
      <c r="GHK12" s="27"/>
      <c r="GHL12" s="27"/>
      <c r="GHM12" s="27"/>
      <c r="GHN12" s="27"/>
      <c r="GHO12" s="27"/>
      <c r="GHP12" s="27"/>
      <c r="GHQ12" s="27"/>
      <c r="GHR12" s="27"/>
      <c r="GHS12" s="27"/>
      <c r="GHT12" s="27"/>
      <c r="GHU12" s="27"/>
      <c r="GHV12" s="27"/>
      <c r="GHW12" s="27"/>
      <c r="GHX12" s="27"/>
      <c r="GHY12" s="27"/>
      <c r="GHZ12" s="27"/>
      <c r="GIA12" s="27"/>
      <c r="GIB12" s="27"/>
      <c r="GIC12" s="27"/>
      <c r="GID12" s="27"/>
      <c r="GIE12" s="27"/>
      <c r="GIF12" s="27"/>
      <c r="GIG12" s="27"/>
      <c r="GIH12" s="27"/>
      <c r="GII12" s="27"/>
      <c r="GIJ12" s="27"/>
      <c r="GIK12" s="27"/>
      <c r="GIL12" s="27"/>
      <c r="GIM12" s="27"/>
      <c r="GIN12" s="27"/>
      <c r="GIO12" s="27"/>
      <c r="GIP12" s="27"/>
      <c r="GIQ12" s="27"/>
      <c r="GIR12" s="27"/>
      <c r="GIS12" s="27"/>
      <c r="GIT12" s="27"/>
      <c r="GIU12" s="27"/>
      <c r="GIV12" s="27"/>
      <c r="GIW12" s="27"/>
      <c r="GIX12" s="27"/>
      <c r="GIY12" s="27"/>
      <c r="GIZ12" s="27"/>
      <c r="GJA12" s="27"/>
      <c r="GJB12" s="27"/>
      <c r="GJC12" s="27"/>
      <c r="GJD12" s="27"/>
      <c r="GJE12" s="27"/>
      <c r="GJF12" s="27"/>
      <c r="GJG12" s="27"/>
      <c r="GJH12" s="27"/>
      <c r="GJI12" s="27"/>
      <c r="GJJ12" s="27"/>
      <c r="GJK12" s="27"/>
      <c r="GJL12" s="27"/>
      <c r="GJM12" s="27"/>
      <c r="GJN12" s="27"/>
      <c r="GJO12" s="27"/>
      <c r="GJP12" s="27"/>
      <c r="GJQ12" s="27"/>
      <c r="GJR12" s="27"/>
      <c r="GJS12" s="27"/>
      <c r="GJT12" s="27"/>
      <c r="GJU12" s="27"/>
      <c r="GJV12" s="27"/>
      <c r="GJW12" s="27"/>
      <c r="GJX12" s="27"/>
      <c r="GJY12" s="27"/>
      <c r="GJZ12" s="27"/>
      <c r="GKA12" s="27"/>
      <c r="GKB12" s="27"/>
      <c r="GKC12" s="27"/>
      <c r="GKD12" s="27"/>
      <c r="GKE12" s="27"/>
      <c r="GKF12" s="27"/>
      <c r="GKG12" s="27"/>
      <c r="GKH12" s="27"/>
      <c r="GKI12" s="27"/>
      <c r="GKJ12" s="27"/>
      <c r="GKK12" s="27"/>
      <c r="GKL12" s="27"/>
      <c r="GKM12" s="27"/>
      <c r="GKN12" s="27"/>
      <c r="GKO12" s="27"/>
      <c r="GKP12" s="27"/>
      <c r="GKQ12" s="27"/>
      <c r="GKR12" s="27"/>
      <c r="GKS12" s="27"/>
      <c r="GKT12" s="27"/>
      <c r="GKU12" s="27"/>
      <c r="GKV12" s="27"/>
      <c r="GKW12" s="27"/>
      <c r="GKX12" s="27"/>
      <c r="GKY12" s="27"/>
      <c r="GKZ12" s="27"/>
      <c r="GLA12" s="27"/>
      <c r="GLB12" s="27"/>
      <c r="GLC12" s="27"/>
      <c r="GLD12" s="27"/>
      <c r="GLE12" s="27"/>
      <c r="GLF12" s="27"/>
      <c r="GLG12" s="27"/>
      <c r="GLH12" s="27"/>
      <c r="GLI12" s="27"/>
      <c r="GLJ12" s="27"/>
      <c r="GLK12" s="27"/>
      <c r="GLL12" s="27"/>
      <c r="GLM12" s="27"/>
      <c r="GLN12" s="27"/>
      <c r="GLO12" s="27"/>
      <c r="GLP12" s="27"/>
      <c r="GLQ12" s="27"/>
      <c r="GLR12" s="27"/>
      <c r="GLS12" s="27"/>
      <c r="GLT12" s="27"/>
      <c r="GLU12" s="27"/>
      <c r="GLV12" s="27"/>
      <c r="GLW12" s="27"/>
      <c r="GLX12" s="27"/>
      <c r="GLY12" s="27"/>
      <c r="GLZ12" s="27"/>
      <c r="GMA12" s="27"/>
      <c r="GMB12" s="27"/>
      <c r="GMC12" s="27"/>
      <c r="GMD12" s="27"/>
      <c r="GME12" s="27"/>
      <c r="GMF12" s="27"/>
      <c r="GMG12" s="27"/>
      <c r="GMH12" s="27"/>
      <c r="GMI12" s="27"/>
      <c r="GMJ12" s="27"/>
      <c r="GMK12" s="27"/>
      <c r="GML12" s="27"/>
      <c r="GMM12" s="27"/>
      <c r="GMN12" s="27"/>
      <c r="GMO12" s="27"/>
      <c r="GMP12" s="27"/>
      <c r="GMQ12" s="27"/>
      <c r="GMR12" s="27"/>
      <c r="GMS12" s="27"/>
      <c r="GMT12" s="27"/>
      <c r="GMU12" s="27"/>
      <c r="GMV12" s="27"/>
      <c r="GMW12" s="27"/>
      <c r="GMX12" s="27"/>
      <c r="GMY12" s="27"/>
      <c r="GMZ12" s="27"/>
      <c r="GNA12" s="27"/>
      <c r="GNB12" s="27"/>
      <c r="GNC12" s="27"/>
      <c r="GND12" s="27"/>
      <c r="GNE12" s="27"/>
      <c r="GNF12" s="27"/>
      <c r="GNG12" s="27"/>
      <c r="GNH12" s="27"/>
      <c r="GNI12" s="27"/>
      <c r="GNJ12" s="27"/>
      <c r="GNK12" s="27"/>
      <c r="GNL12" s="27"/>
      <c r="GNM12" s="27"/>
      <c r="GNN12" s="27"/>
      <c r="GNO12" s="27"/>
      <c r="GNP12" s="27"/>
      <c r="GNQ12" s="27"/>
      <c r="GNR12" s="27"/>
      <c r="GNS12" s="27"/>
      <c r="GNT12" s="27"/>
      <c r="GNU12" s="27"/>
      <c r="GNV12" s="27"/>
      <c r="GNW12" s="27"/>
      <c r="GNX12" s="27"/>
      <c r="GNY12" s="27"/>
      <c r="GNZ12" s="27"/>
      <c r="GOA12" s="27"/>
      <c r="GOB12" s="27"/>
      <c r="GOC12" s="27"/>
      <c r="GOD12" s="27"/>
      <c r="GOE12" s="27"/>
      <c r="GOF12" s="27"/>
      <c r="GOG12" s="27"/>
      <c r="GOH12" s="27"/>
      <c r="GOI12" s="27"/>
      <c r="GOJ12" s="27"/>
      <c r="GOK12" s="27"/>
      <c r="GOL12" s="27"/>
      <c r="GOM12" s="27"/>
      <c r="GON12" s="27"/>
      <c r="GOO12" s="27"/>
      <c r="GOP12" s="27"/>
      <c r="GOQ12" s="27"/>
      <c r="GOR12" s="27"/>
      <c r="GOS12" s="27"/>
      <c r="GOT12" s="27"/>
      <c r="GOU12" s="27"/>
      <c r="GOV12" s="27"/>
      <c r="GOW12" s="27"/>
      <c r="GOX12" s="27"/>
      <c r="GOY12" s="27"/>
      <c r="GOZ12" s="27"/>
      <c r="GPA12" s="27"/>
      <c r="GPB12" s="27"/>
      <c r="GPC12" s="27"/>
      <c r="GPD12" s="27"/>
      <c r="GPE12" s="27"/>
      <c r="GPF12" s="27"/>
      <c r="GPG12" s="27"/>
      <c r="GPH12" s="27"/>
      <c r="GPI12" s="27"/>
      <c r="GPJ12" s="27"/>
      <c r="GPK12" s="27"/>
      <c r="GPL12" s="27"/>
      <c r="GPM12" s="27"/>
      <c r="GPN12" s="27"/>
      <c r="GPO12" s="27"/>
      <c r="GPP12" s="27"/>
      <c r="GPQ12" s="27"/>
      <c r="GPR12" s="27"/>
      <c r="GPS12" s="27"/>
      <c r="GPT12" s="27"/>
      <c r="GPU12" s="27"/>
      <c r="GPV12" s="27"/>
      <c r="GPW12" s="27"/>
      <c r="GPX12" s="27"/>
      <c r="GPY12" s="27"/>
      <c r="GPZ12" s="27"/>
      <c r="GQA12" s="27"/>
      <c r="GQB12" s="27"/>
      <c r="GQC12" s="27"/>
      <c r="GQD12" s="27"/>
      <c r="GQE12" s="27"/>
      <c r="GQF12" s="27"/>
      <c r="GQG12" s="27"/>
      <c r="GQH12" s="27"/>
      <c r="GQI12" s="27"/>
      <c r="GQJ12" s="27"/>
      <c r="GQK12" s="27"/>
      <c r="GQL12" s="27"/>
      <c r="GQM12" s="27"/>
      <c r="GQN12" s="27"/>
      <c r="GQO12" s="27"/>
      <c r="GQP12" s="27"/>
      <c r="GQQ12" s="27"/>
      <c r="GQR12" s="27"/>
      <c r="GQS12" s="27"/>
      <c r="GQT12" s="27"/>
      <c r="GQU12" s="27"/>
      <c r="GQV12" s="27"/>
      <c r="GQW12" s="27"/>
      <c r="GQX12" s="27"/>
      <c r="GQY12" s="27"/>
      <c r="GQZ12" s="27"/>
      <c r="GRA12" s="27"/>
      <c r="GRB12" s="27"/>
      <c r="GRC12" s="27"/>
      <c r="GRD12" s="27"/>
      <c r="GRE12" s="27"/>
      <c r="GRF12" s="27"/>
      <c r="GRG12" s="27"/>
      <c r="GRH12" s="27"/>
      <c r="GRI12" s="27"/>
      <c r="GRJ12" s="27"/>
      <c r="GRK12" s="27"/>
      <c r="GRL12" s="27"/>
      <c r="GRM12" s="27"/>
      <c r="GRN12" s="27"/>
      <c r="GRO12" s="27"/>
      <c r="GRP12" s="27"/>
      <c r="GRQ12" s="27"/>
      <c r="GRR12" s="27"/>
      <c r="GRS12" s="27"/>
      <c r="GRT12" s="27"/>
      <c r="GRU12" s="27"/>
      <c r="GRV12" s="27"/>
      <c r="GRW12" s="27"/>
      <c r="GRX12" s="27"/>
      <c r="GRY12" s="27"/>
      <c r="GRZ12" s="27"/>
      <c r="GSA12" s="27"/>
      <c r="GSB12" s="27"/>
      <c r="GSC12" s="27"/>
      <c r="GSD12" s="27"/>
      <c r="GSE12" s="27"/>
      <c r="GSF12" s="27"/>
      <c r="GSG12" s="27"/>
      <c r="GSH12" s="27"/>
      <c r="GSI12" s="27"/>
      <c r="GSJ12" s="27"/>
      <c r="GSK12" s="27"/>
      <c r="GSL12" s="27"/>
      <c r="GSM12" s="27"/>
      <c r="GSN12" s="27"/>
      <c r="GSO12" s="27"/>
      <c r="GSP12" s="27"/>
      <c r="GSQ12" s="27"/>
      <c r="GSR12" s="27"/>
      <c r="GSS12" s="27"/>
      <c r="GST12" s="27"/>
      <c r="GSU12" s="27"/>
      <c r="GSV12" s="27"/>
      <c r="GSW12" s="27"/>
      <c r="GSX12" s="27"/>
      <c r="GSY12" s="27"/>
      <c r="GSZ12" s="27"/>
      <c r="GTA12" s="27"/>
      <c r="GTB12" s="27"/>
      <c r="GTC12" s="27"/>
      <c r="GTD12" s="27"/>
      <c r="GTE12" s="27"/>
      <c r="GTF12" s="27"/>
      <c r="GTG12" s="27"/>
      <c r="GTH12" s="27"/>
      <c r="GTI12" s="27"/>
      <c r="GTJ12" s="27"/>
      <c r="GTK12" s="27"/>
      <c r="GTL12" s="27"/>
      <c r="GTM12" s="27"/>
      <c r="GTN12" s="27"/>
      <c r="GTO12" s="27"/>
      <c r="GTP12" s="27"/>
      <c r="GTQ12" s="27"/>
      <c r="GTR12" s="27"/>
      <c r="GTS12" s="27"/>
      <c r="GTT12" s="27"/>
      <c r="GTU12" s="27"/>
      <c r="GTV12" s="27"/>
      <c r="GTW12" s="27"/>
      <c r="GTX12" s="27"/>
      <c r="GTY12" s="27"/>
      <c r="GTZ12" s="27"/>
      <c r="GUA12" s="27"/>
      <c r="GUB12" s="27"/>
      <c r="GUC12" s="27"/>
      <c r="GUD12" s="27"/>
      <c r="GUE12" s="27"/>
      <c r="GUF12" s="27"/>
      <c r="GUG12" s="27"/>
      <c r="GUH12" s="27"/>
      <c r="GUI12" s="27"/>
      <c r="GUJ12" s="27"/>
      <c r="GUK12" s="27"/>
      <c r="GUL12" s="27"/>
      <c r="GUM12" s="27"/>
      <c r="GUN12" s="27"/>
      <c r="GUO12" s="27"/>
      <c r="GUP12" s="27"/>
      <c r="GUQ12" s="27"/>
      <c r="GUR12" s="27"/>
      <c r="GUS12" s="27"/>
      <c r="GUT12" s="27"/>
      <c r="GUU12" s="27"/>
      <c r="GUV12" s="27"/>
      <c r="GUW12" s="27"/>
      <c r="GUX12" s="27"/>
      <c r="GUY12" s="27"/>
      <c r="GUZ12" s="27"/>
      <c r="GVA12" s="27"/>
      <c r="GVB12" s="27"/>
      <c r="GVC12" s="27"/>
      <c r="GVD12" s="27"/>
      <c r="GVE12" s="27"/>
      <c r="GVF12" s="27"/>
      <c r="GVG12" s="27"/>
      <c r="GVH12" s="27"/>
      <c r="GVI12" s="27"/>
      <c r="GVJ12" s="27"/>
      <c r="GVK12" s="27"/>
      <c r="GVL12" s="27"/>
      <c r="GVM12" s="27"/>
      <c r="GVN12" s="27"/>
      <c r="GVO12" s="27"/>
      <c r="GVP12" s="27"/>
      <c r="GVQ12" s="27"/>
      <c r="GVR12" s="27"/>
      <c r="GVS12" s="27"/>
      <c r="GVT12" s="27"/>
      <c r="GVU12" s="27"/>
      <c r="GVV12" s="27"/>
      <c r="GVW12" s="27"/>
      <c r="GVX12" s="27"/>
      <c r="GVY12" s="27"/>
      <c r="GVZ12" s="27"/>
      <c r="GWA12" s="27"/>
      <c r="GWB12" s="27"/>
      <c r="GWC12" s="27"/>
      <c r="GWD12" s="27"/>
      <c r="GWE12" s="27"/>
      <c r="GWF12" s="27"/>
      <c r="GWG12" s="27"/>
      <c r="GWH12" s="27"/>
      <c r="GWI12" s="27"/>
      <c r="GWJ12" s="27"/>
      <c r="GWK12" s="27"/>
      <c r="GWL12" s="27"/>
      <c r="GWM12" s="27"/>
      <c r="GWN12" s="27"/>
      <c r="GWO12" s="27"/>
      <c r="GWP12" s="27"/>
      <c r="GWQ12" s="27"/>
      <c r="GWR12" s="27"/>
      <c r="GWS12" s="27"/>
      <c r="GWT12" s="27"/>
      <c r="GWU12" s="27"/>
      <c r="GWV12" s="27"/>
      <c r="GWW12" s="27"/>
      <c r="GWX12" s="27"/>
      <c r="GWY12" s="27"/>
      <c r="GWZ12" s="27"/>
      <c r="GXA12" s="27"/>
      <c r="GXB12" s="27"/>
      <c r="GXC12" s="27"/>
      <c r="GXD12" s="27"/>
      <c r="GXE12" s="27"/>
      <c r="GXF12" s="27"/>
      <c r="GXG12" s="27"/>
      <c r="GXH12" s="27"/>
      <c r="GXI12" s="27"/>
      <c r="GXJ12" s="27"/>
      <c r="GXK12" s="27"/>
      <c r="GXL12" s="27"/>
      <c r="GXM12" s="27"/>
      <c r="GXN12" s="27"/>
      <c r="GXO12" s="27"/>
      <c r="GXP12" s="27"/>
      <c r="GXQ12" s="27"/>
      <c r="GXR12" s="27"/>
      <c r="GXS12" s="27"/>
      <c r="GXT12" s="27"/>
      <c r="GXU12" s="27"/>
      <c r="GXV12" s="27"/>
      <c r="GXW12" s="27"/>
      <c r="GXX12" s="27"/>
      <c r="GXY12" s="27"/>
      <c r="GXZ12" s="27"/>
      <c r="GYA12" s="27"/>
      <c r="GYB12" s="27"/>
      <c r="GYC12" s="27"/>
      <c r="GYD12" s="27"/>
      <c r="GYE12" s="27"/>
      <c r="GYF12" s="27"/>
      <c r="GYG12" s="27"/>
      <c r="GYH12" s="27"/>
      <c r="GYI12" s="27"/>
      <c r="GYJ12" s="27"/>
      <c r="GYK12" s="27"/>
      <c r="GYL12" s="27"/>
      <c r="GYM12" s="27"/>
      <c r="GYN12" s="27"/>
      <c r="GYO12" s="27"/>
      <c r="GYP12" s="27"/>
      <c r="GYQ12" s="27"/>
      <c r="GYR12" s="27"/>
      <c r="GYS12" s="27"/>
      <c r="GYT12" s="27"/>
      <c r="GYU12" s="27"/>
      <c r="GYV12" s="27"/>
      <c r="GYW12" s="27"/>
      <c r="GYX12" s="27"/>
      <c r="GYY12" s="27"/>
      <c r="GYZ12" s="27"/>
      <c r="GZA12" s="27"/>
      <c r="GZB12" s="27"/>
      <c r="GZC12" s="27"/>
      <c r="GZD12" s="27"/>
      <c r="GZE12" s="27"/>
      <c r="GZF12" s="27"/>
      <c r="GZG12" s="27"/>
      <c r="GZH12" s="27"/>
      <c r="GZI12" s="27"/>
      <c r="GZJ12" s="27"/>
      <c r="GZK12" s="27"/>
      <c r="GZL12" s="27"/>
      <c r="GZM12" s="27"/>
      <c r="GZN12" s="27"/>
      <c r="GZO12" s="27"/>
      <c r="GZP12" s="27"/>
      <c r="GZQ12" s="27"/>
      <c r="GZR12" s="27"/>
      <c r="GZS12" s="27"/>
      <c r="GZT12" s="27"/>
      <c r="GZU12" s="27"/>
      <c r="GZV12" s="27"/>
      <c r="GZW12" s="27"/>
      <c r="GZX12" s="27"/>
      <c r="GZY12" s="27"/>
      <c r="GZZ12" s="27"/>
      <c r="HAA12" s="27"/>
      <c r="HAB12" s="27"/>
      <c r="HAC12" s="27"/>
      <c r="HAD12" s="27"/>
      <c r="HAE12" s="27"/>
      <c r="HAF12" s="27"/>
      <c r="HAG12" s="27"/>
      <c r="HAH12" s="27"/>
      <c r="HAI12" s="27"/>
      <c r="HAJ12" s="27"/>
      <c r="HAK12" s="27"/>
      <c r="HAL12" s="27"/>
      <c r="HAM12" s="27"/>
      <c r="HAN12" s="27"/>
      <c r="HAO12" s="27"/>
      <c r="HAP12" s="27"/>
      <c r="HAQ12" s="27"/>
      <c r="HAR12" s="27"/>
      <c r="HAS12" s="27"/>
      <c r="HAT12" s="27"/>
      <c r="HAU12" s="27"/>
      <c r="HAV12" s="27"/>
      <c r="HAW12" s="27"/>
      <c r="HAX12" s="27"/>
      <c r="HAY12" s="27"/>
      <c r="HAZ12" s="27"/>
      <c r="HBA12" s="27"/>
      <c r="HBB12" s="27"/>
      <c r="HBC12" s="27"/>
      <c r="HBD12" s="27"/>
      <c r="HBE12" s="27"/>
      <c r="HBF12" s="27"/>
      <c r="HBG12" s="27"/>
      <c r="HBH12" s="27"/>
      <c r="HBI12" s="27"/>
      <c r="HBJ12" s="27"/>
      <c r="HBK12" s="27"/>
      <c r="HBL12" s="27"/>
      <c r="HBM12" s="27"/>
      <c r="HBN12" s="27"/>
      <c r="HBO12" s="27"/>
      <c r="HBP12" s="27"/>
      <c r="HBQ12" s="27"/>
      <c r="HBR12" s="27"/>
      <c r="HBS12" s="27"/>
      <c r="HBT12" s="27"/>
      <c r="HBU12" s="27"/>
      <c r="HBV12" s="27"/>
      <c r="HBW12" s="27"/>
      <c r="HBX12" s="27"/>
      <c r="HBY12" s="27"/>
      <c r="HBZ12" s="27"/>
      <c r="HCA12" s="27"/>
      <c r="HCB12" s="27"/>
      <c r="HCC12" s="27"/>
      <c r="HCD12" s="27"/>
      <c r="HCE12" s="27"/>
      <c r="HCF12" s="27"/>
      <c r="HCG12" s="27"/>
      <c r="HCH12" s="27"/>
      <c r="HCI12" s="27"/>
      <c r="HCJ12" s="27"/>
      <c r="HCK12" s="27"/>
      <c r="HCL12" s="27"/>
      <c r="HCM12" s="27"/>
      <c r="HCN12" s="27"/>
      <c r="HCO12" s="27"/>
      <c r="HCP12" s="27"/>
      <c r="HCQ12" s="27"/>
      <c r="HCR12" s="27"/>
      <c r="HCS12" s="27"/>
      <c r="HCT12" s="27"/>
      <c r="HCU12" s="27"/>
      <c r="HCV12" s="27"/>
      <c r="HCW12" s="27"/>
      <c r="HCX12" s="27"/>
      <c r="HCY12" s="27"/>
      <c r="HCZ12" s="27"/>
      <c r="HDA12" s="27"/>
      <c r="HDB12" s="27"/>
      <c r="HDC12" s="27"/>
      <c r="HDD12" s="27"/>
      <c r="HDE12" s="27"/>
      <c r="HDF12" s="27"/>
      <c r="HDG12" s="27"/>
      <c r="HDH12" s="27"/>
      <c r="HDI12" s="27"/>
      <c r="HDJ12" s="27"/>
      <c r="HDK12" s="27"/>
      <c r="HDL12" s="27"/>
      <c r="HDM12" s="27"/>
      <c r="HDN12" s="27"/>
      <c r="HDO12" s="27"/>
      <c r="HDP12" s="27"/>
      <c r="HDQ12" s="27"/>
      <c r="HDR12" s="27"/>
      <c r="HDS12" s="27"/>
      <c r="HDT12" s="27"/>
      <c r="HDU12" s="27"/>
      <c r="HDV12" s="27"/>
      <c r="HDW12" s="27"/>
      <c r="HDX12" s="27"/>
      <c r="HDY12" s="27"/>
      <c r="HDZ12" s="27"/>
      <c r="HEA12" s="27"/>
      <c r="HEB12" s="27"/>
      <c r="HEC12" s="27"/>
      <c r="HED12" s="27"/>
      <c r="HEE12" s="27"/>
      <c r="HEF12" s="27"/>
      <c r="HEG12" s="27"/>
      <c r="HEH12" s="27"/>
      <c r="HEI12" s="27"/>
      <c r="HEJ12" s="27"/>
      <c r="HEK12" s="27"/>
      <c r="HEL12" s="27"/>
      <c r="HEM12" s="27"/>
      <c r="HEN12" s="27"/>
      <c r="HEO12" s="27"/>
      <c r="HEP12" s="27"/>
      <c r="HEQ12" s="27"/>
      <c r="HER12" s="27"/>
      <c r="HES12" s="27"/>
      <c r="HET12" s="27"/>
      <c r="HEU12" s="27"/>
      <c r="HEV12" s="27"/>
      <c r="HEW12" s="27"/>
      <c r="HEX12" s="27"/>
      <c r="HEY12" s="27"/>
      <c r="HEZ12" s="27"/>
      <c r="HFA12" s="27"/>
      <c r="HFB12" s="27"/>
      <c r="HFC12" s="27"/>
      <c r="HFD12" s="27"/>
      <c r="HFE12" s="27"/>
      <c r="HFF12" s="27"/>
      <c r="HFG12" s="27"/>
      <c r="HFH12" s="27"/>
      <c r="HFI12" s="27"/>
      <c r="HFJ12" s="27"/>
      <c r="HFK12" s="27"/>
      <c r="HFL12" s="27"/>
      <c r="HFM12" s="27"/>
      <c r="HFN12" s="27"/>
      <c r="HFO12" s="27"/>
      <c r="HFP12" s="27"/>
      <c r="HFQ12" s="27"/>
      <c r="HFR12" s="27"/>
      <c r="HFS12" s="27"/>
      <c r="HFT12" s="27"/>
      <c r="HFU12" s="27"/>
      <c r="HFV12" s="27"/>
      <c r="HFW12" s="27"/>
      <c r="HFX12" s="27"/>
      <c r="HFY12" s="27"/>
      <c r="HFZ12" s="27"/>
      <c r="HGA12" s="27"/>
      <c r="HGB12" s="27"/>
      <c r="HGC12" s="27"/>
      <c r="HGD12" s="27"/>
      <c r="HGE12" s="27"/>
      <c r="HGF12" s="27"/>
      <c r="HGG12" s="27"/>
      <c r="HGH12" s="27"/>
      <c r="HGI12" s="27"/>
      <c r="HGJ12" s="27"/>
      <c r="HGK12" s="27"/>
      <c r="HGL12" s="27"/>
      <c r="HGM12" s="27"/>
      <c r="HGN12" s="27"/>
      <c r="HGO12" s="27"/>
      <c r="HGP12" s="27"/>
      <c r="HGQ12" s="27"/>
      <c r="HGR12" s="27"/>
      <c r="HGS12" s="27"/>
      <c r="HGT12" s="27"/>
      <c r="HGU12" s="27"/>
      <c r="HGV12" s="27"/>
      <c r="HGW12" s="27"/>
      <c r="HGX12" s="27"/>
      <c r="HGY12" s="27"/>
      <c r="HGZ12" s="27"/>
      <c r="HHA12" s="27"/>
      <c r="HHB12" s="27"/>
      <c r="HHC12" s="27"/>
      <c r="HHD12" s="27"/>
      <c r="HHE12" s="27"/>
      <c r="HHF12" s="27"/>
      <c r="HHG12" s="27"/>
      <c r="HHH12" s="27"/>
      <c r="HHI12" s="27"/>
      <c r="HHJ12" s="27"/>
      <c r="HHK12" s="27"/>
      <c r="HHL12" s="27"/>
      <c r="HHM12" s="27"/>
      <c r="HHN12" s="27"/>
      <c r="HHO12" s="27"/>
      <c r="HHP12" s="27"/>
      <c r="HHQ12" s="27"/>
      <c r="HHR12" s="27"/>
      <c r="HHS12" s="27"/>
      <c r="HHT12" s="27"/>
      <c r="HHU12" s="27"/>
      <c r="HHV12" s="27"/>
      <c r="HHW12" s="27"/>
      <c r="HHX12" s="27"/>
      <c r="HHY12" s="27"/>
      <c r="HHZ12" s="27"/>
      <c r="HIA12" s="27"/>
      <c r="HIB12" s="27"/>
      <c r="HIC12" s="27"/>
      <c r="HID12" s="27"/>
      <c r="HIE12" s="27"/>
      <c r="HIF12" s="27"/>
      <c r="HIG12" s="27"/>
      <c r="HIH12" s="27"/>
      <c r="HII12" s="27"/>
      <c r="HIJ12" s="27"/>
      <c r="HIK12" s="27"/>
      <c r="HIL12" s="27"/>
      <c r="HIM12" s="27"/>
      <c r="HIN12" s="27"/>
      <c r="HIO12" s="27"/>
      <c r="HIP12" s="27"/>
      <c r="HIQ12" s="27"/>
      <c r="HIR12" s="27"/>
      <c r="HIS12" s="27"/>
      <c r="HIT12" s="27"/>
      <c r="HIU12" s="27"/>
      <c r="HIV12" s="27"/>
      <c r="HIW12" s="27"/>
      <c r="HIX12" s="27"/>
      <c r="HIY12" s="27"/>
      <c r="HIZ12" s="27"/>
      <c r="HJA12" s="27"/>
      <c r="HJB12" s="27"/>
      <c r="HJC12" s="27"/>
      <c r="HJD12" s="27"/>
      <c r="HJE12" s="27"/>
      <c r="HJF12" s="27"/>
      <c r="HJG12" s="27"/>
      <c r="HJH12" s="27"/>
      <c r="HJI12" s="27"/>
      <c r="HJJ12" s="27"/>
      <c r="HJK12" s="27"/>
      <c r="HJL12" s="27"/>
      <c r="HJM12" s="27"/>
      <c r="HJN12" s="27"/>
      <c r="HJO12" s="27"/>
      <c r="HJP12" s="27"/>
      <c r="HJQ12" s="27"/>
      <c r="HJR12" s="27"/>
      <c r="HJS12" s="27"/>
      <c r="HJT12" s="27"/>
      <c r="HJU12" s="27"/>
      <c r="HJV12" s="27"/>
      <c r="HJW12" s="27"/>
      <c r="HJX12" s="27"/>
      <c r="HJY12" s="27"/>
      <c r="HJZ12" s="27"/>
      <c r="HKA12" s="27"/>
      <c r="HKB12" s="27"/>
      <c r="HKC12" s="27"/>
      <c r="HKD12" s="27"/>
      <c r="HKE12" s="27"/>
      <c r="HKF12" s="27"/>
      <c r="HKG12" s="27"/>
      <c r="HKH12" s="27"/>
      <c r="HKI12" s="27"/>
      <c r="HKJ12" s="27"/>
      <c r="HKK12" s="27"/>
      <c r="HKL12" s="27"/>
      <c r="HKM12" s="27"/>
      <c r="HKN12" s="27"/>
      <c r="HKO12" s="27"/>
      <c r="HKP12" s="27"/>
      <c r="HKQ12" s="27"/>
      <c r="HKR12" s="27"/>
      <c r="HKS12" s="27"/>
      <c r="HKT12" s="27"/>
      <c r="HKU12" s="27"/>
      <c r="HKV12" s="27"/>
      <c r="HKW12" s="27"/>
      <c r="HKX12" s="27"/>
      <c r="HKY12" s="27"/>
      <c r="HKZ12" s="27"/>
      <c r="HLA12" s="27"/>
      <c r="HLB12" s="27"/>
      <c r="HLC12" s="27"/>
      <c r="HLD12" s="27"/>
      <c r="HLE12" s="27"/>
      <c r="HLF12" s="27"/>
      <c r="HLG12" s="27"/>
      <c r="HLH12" s="27"/>
      <c r="HLI12" s="27"/>
      <c r="HLJ12" s="27"/>
      <c r="HLK12" s="27"/>
      <c r="HLL12" s="27"/>
      <c r="HLM12" s="27"/>
      <c r="HLN12" s="27"/>
      <c r="HLO12" s="27"/>
      <c r="HLP12" s="27"/>
      <c r="HLQ12" s="27"/>
      <c r="HLR12" s="27"/>
      <c r="HLS12" s="27"/>
      <c r="HLT12" s="27"/>
      <c r="HLU12" s="27"/>
      <c r="HLV12" s="27"/>
      <c r="HLW12" s="27"/>
      <c r="HLX12" s="27"/>
      <c r="HLY12" s="27"/>
      <c r="HLZ12" s="27"/>
      <c r="HMA12" s="27"/>
      <c r="HMB12" s="27"/>
      <c r="HMC12" s="27"/>
      <c r="HMD12" s="27"/>
      <c r="HME12" s="27"/>
      <c r="HMF12" s="27"/>
      <c r="HMG12" s="27"/>
      <c r="HMH12" s="27"/>
      <c r="HMI12" s="27"/>
      <c r="HMJ12" s="27"/>
      <c r="HMK12" s="27"/>
      <c r="HML12" s="27"/>
      <c r="HMM12" s="27"/>
      <c r="HMN12" s="27"/>
      <c r="HMO12" s="27"/>
      <c r="HMP12" s="27"/>
      <c r="HMQ12" s="27"/>
      <c r="HMR12" s="27"/>
      <c r="HMS12" s="27"/>
      <c r="HMT12" s="27"/>
      <c r="HMU12" s="27"/>
      <c r="HMV12" s="27"/>
      <c r="HMW12" s="27"/>
      <c r="HMX12" s="27"/>
      <c r="HMY12" s="27"/>
      <c r="HMZ12" s="27"/>
      <c r="HNA12" s="27"/>
      <c r="HNB12" s="27"/>
      <c r="HNC12" s="27"/>
      <c r="HND12" s="27"/>
      <c r="HNE12" s="27"/>
      <c r="HNF12" s="27"/>
      <c r="HNG12" s="27"/>
      <c r="HNH12" s="27"/>
      <c r="HNI12" s="27"/>
      <c r="HNJ12" s="27"/>
      <c r="HNK12" s="27"/>
      <c r="HNL12" s="27"/>
      <c r="HNM12" s="27"/>
      <c r="HNN12" s="27"/>
      <c r="HNO12" s="27"/>
      <c r="HNP12" s="27"/>
      <c r="HNQ12" s="27"/>
      <c r="HNR12" s="27"/>
      <c r="HNS12" s="27"/>
      <c r="HNT12" s="27"/>
      <c r="HNU12" s="27"/>
      <c r="HNV12" s="27"/>
      <c r="HNW12" s="27"/>
      <c r="HNX12" s="27"/>
      <c r="HNY12" s="27"/>
      <c r="HNZ12" s="27"/>
      <c r="HOA12" s="27"/>
      <c r="HOB12" s="27"/>
      <c r="HOC12" s="27"/>
      <c r="HOD12" s="27"/>
      <c r="HOE12" s="27"/>
      <c r="HOF12" s="27"/>
      <c r="HOG12" s="27"/>
      <c r="HOH12" s="27"/>
      <c r="HOI12" s="27"/>
      <c r="HOJ12" s="27"/>
      <c r="HOK12" s="27"/>
      <c r="HOL12" s="27"/>
      <c r="HOM12" s="27"/>
      <c r="HON12" s="27"/>
      <c r="HOO12" s="27"/>
      <c r="HOP12" s="27"/>
      <c r="HOQ12" s="27"/>
      <c r="HOR12" s="27"/>
      <c r="HOS12" s="27"/>
      <c r="HOT12" s="27"/>
      <c r="HOU12" s="27"/>
      <c r="HOV12" s="27"/>
      <c r="HOW12" s="27"/>
      <c r="HOX12" s="27"/>
      <c r="HOY12" s="27"/>
      <c r="HOZ12" s="27"/>
      <c r="HPA12" s="27"/>
      <c r="HPB12" s="27"/>
      <c r="HPC12" s="27"/>
      <c r="HPD12" s="27"/>
      <c r="HPE12" s="27"/>
      <c r="HPF12" s="27"/>
      <c r="HPG12" s="27"/>
      <c r="HPH12" s="27"/>
      <c r="HPI12" s="27"/>
      <c r="HPJ12" s="27"/>
      <c r="HPK12" s="27"/>
      <c r="HPL12" s="27"/>
      <c r="HPM12" s="27"/>
      <c r="HPN12" s="27"/>
      <c r="HPO12" s="27"/>
      <c r="HPP12" s="27"/>
      <c r="HPQ12" s="27"/>
      <c r="HPR12" s="27"/>
      <c r="HPS12" s="27"/>
      <c r="HPT12" s="27"/>
      <c r="HPU12" s="27"/>
      <c r="HPV12" s="27"/>
      <c r="HPW12" s="27"/>
      <c r="HPX12" s="27"/>
      <c r="HPY12" s="27"/>
      <c r="HPZ12" s="27"/>
      <c r="HQA12" s="27"/>
      <c r="HQB12" s="27"/>
      <c r="HQC12" s="27"/>
      <c r="HQD12" s="27"/>
      <c r="HQE12" s="27"/>
      <c r="HQF12" s="27"/>
      <c r="HQG12" s="27"/>
      <c r="HQH12" s="27"/>
      <c r="HQI12" s="27"/>
      <c r="HQJ12" s="27"/>
      <c r="HQK12" s="27"/>
      <c r="HQL12" s="27"/>
      <c r="HQM12" s="27"/>
      <c r="HQN12" s="27"/>
      <c r="HQO12" s="27"/>
      <c r="HQP12" s="27"/>
      <c r="HQQ12" s="27"/>
      <c r="HQR12" s="27"/>
      <c r="HQS12" s="27"/>
      <c r="HQT12" s="27"/>
      <c r="HQU12" s="27"/>
      <c r="HQV12" s="27"/>
      <c r="HQW12" s="27"/>
      <c r="HQX12" s="27"/>
      <c r="HQY12" s="27"/>
      <c r="HQZ12" s="27"/>
      <c r="HRA12" s="27"/>
      <c r="HRB12" s="27"/>
      <c r="HRC12" s="27"/>
      <c r="HRD12" s="27"/>
      <c r="HRE12" s="27"/>
      <c r="HRF12" s="27"/>
      <c r="HRG12" s="27"/>
      <c r="HRH12" s="27"/>
      <c r="HRI12" s="27"/>
      <c r="HRJ12" s="27"/>
      <c r="HRK12" s="27"/>
      <c r="HRL12" s="27"/>
      <c r="HRM12" s="27"/>
      <c r="HRN12" s="27"/>
      <c r="HRO12" s="27"/>
      <c r="HRP12" s="27"/>
      <c r="HRQ12" s="27"/>
      <c r="HRR12" s="27"/>
      <c r="HRS12" s="27"/>
      <c r="HRT12" s="27"/>
      <c r="HRU12" s="27"/>
      <c r="HRV12" s="27"/>
      <c r="HRW12" s="27"/>
      <c r="HRX12" s="27"/>
      <c r="HRY12" s="27"/>
      <c r="HRZ12" s="27"/>
      <c r="HSA12" s="27"/>
      <c r="HSB12" s="27"/>
      <c r="HSC12" s="27"/>
      <c r="HSD12" s="27"/>
      <c r="HSE12" s="27"/>
      <c r="HSF12" s="27"/>
      <c r="HSG12" s="27"/>
      <c r="HSH12" s="27"/>
      <c r="HSI12" s="27"/>
      <c r="HSJ12" s="27"/>
      <c r="HSK12" s="27"/>
      <c r="HSL12" s="27"/>
      <c r="HSM12" s="27"/>
      <c r="HSN12" s="27"/>
      <c r="HSO12" s="27"/>
      <c r="HSP12" s="27"/>
      <c r="HSQ12" s="27"/>
      <c r="HSR12" s="27"/>
      <c r="HSS12" s="27"/>
      <c r="HST12" s="27"/>
      <c r="HSU12" s="27"/>
      <c r="HSV12" s="27"/>
      <c r="HSW12" s="27"/>
      <c r="HSX12" s="27"/>
      <c r="HSY12" s="27"/>
      <c r="HSZ12" s="27"/>
      <c r="HTA12" s="27"/>
      <c r="HTB12" s="27"/>
      <c r="HTC12" s="27"/>
      <c r="HTD12" s="27"/>
      <c r="HTE12" s="27"/>
      <c r="HTF12" s="27"/>
      <c r="HTG12" s="27"/>
      <c r="HTH12" s="27"/>
      <c r="HTI12" s="27"/>
      <c r="HTJ12" s="27"/>
      <c r="HTK12" s="27"/>
      <c r="HTL12" s="27"/>
      <c r="HTM12" s="27"/>
      <c r="HTN12" s="27"/>
      <c r="HTO12" s="27"/>
      <c r="HTP12" s="27"/>
      <c r="HTQ12" s="27"/>
      <c r="HTR12" s="27"/>
      <c r="HTS12" s="27"/>
      <c r="HTT12" s="27"/>
      <c r="HTU12" s="27"/>
      <c r="HTV12" s="27"/>
      <c r="HTW12" s="27"/>
      <c r="HTX12" s="27"/>
      <c r="HTY12" s="27"/>
      <c r="HTZ12" s="27"/>
      <c r="HUA12" s="27"/>
      <c r="HUB12" s="27"/>
      <c r="HUC12" s="27"/>
      <c r="HUD12" s="27"/>
      <c r="HUE12" s="27"/>
      <c r="HUF12" s="27"/>
      <c r="HUG12" s="27"/>
      <c r="HUH12" s="27"/>
      <c r="HUI12" s="27"/>
      <c r="HUJ12" s="27"/>
      <c r="HUK12" s="27"/>
      <c r="HUL12" s="27"/>
      <c r="HUM12" s="27"/>
      <c r="HUN12" s="27"/>
      <c r="HUO12" s="27"/>
      <c r="HUP12" s="27"/>
      <c r="HUQ12" s="27"/>
      <c r="HUR12" s="27"/>
      <c r="HUS12" s="27"/>
      <c r="HUT12" s="27"/>
      <c r="HUU12" s="27"/>
      <c r="HUV12" s="27"/>
      <c r="HUW12" s="27"/>
      <c r="HUX12" s="27"/>
      <c r="HUY12" s="27"/>
      <c r="HUZ12" s="27"/>
      <c r="HVA12" s="27"/>
      <c r="HVB12" s="27"/>
      <c r="HVC12" s="27"/>
      <c r="HVD12" s="27"/>
      <c r="HVE12" s="27"/>
      <c r="HVF12" s="27"/>
      <c r="HVG12" s="27"/>
      <c r="HVH12" s="27"/>
      <c r="HVI12" s="27"/>
      <c r="HVJ12" s="27"/>
      <c r="HVK12" s="27"/>
      <c r="HVL12" s="27"/>
      <c r="HVM12" s="27"/>
      <c r="HVN12" s="27"/>
      <c r="HVO12" s="27"/>
      <c r="HVP12" s="27"/>
      <c r="HVQ12" s="27"/>
      <c r="HVR12" s="27"/>
      <c r="HVS12" s="27"/>
      <c r="HVT12" s="27"/>
      <c r="HVU12" s="27"/>
      <c r="HVV12" s="27"/>
      <c r="HVW12" s="27"/>
      <c r="HVX12" s="27"/>
      <c r="HVY12" s="27"/>
      <c r="HVZ12" s="27"/>
      <c r="HWA12" s="27"/>
      <c r="HWB12" s="27"/>
      <c r="HWC12" s="27"/>
      <c r="HWD12" s="27"/>
      <c r="HWE12" s="27"/>
      <c r="HWF12" s="27"/>
      <c r="HWG12" s="27"/>
      <c r="HWH12" s="27"/>
      <c r="HWI12" s="27"/>
      <c r="HWJ12" s="27"/>
      <c r="HWK12" s="27"/>
      <c r="HWL12" s="27"/>
      <c r="HWM12" s="27"/>
      <c r="HWN12" s="27"/>
      <c r="HWO12" s="27"/>
      <c r="HWP12" s="27"/>
      <c r="HWQ12" s="27"/>
      <c r="HWR12" s="27"/>
      <c r="HWS12" s="27"/>
      <c r="HWT12" s="27"/>
      <c r="HWU12" s="27"/>
      <c r="HWV12" s="27"/>
      <c r="HWW12" s="27"/>
      <c r="HWX12" s="27"/>
      <c r="HWY12" s="27"/>
      <c r="HWZ12" s="27"/>
      <c r="HXA12" s="27"/>
      <c r="HXB12" s="27"/>
      <c r="HXC12" s="27"/>
      <c r="HXD12" s="27"/>
      <c r="HXE12" s="27"/>
      <c r="HXF12" s="27"/>
      <c r="HXG12" s="27"/>
      <c r="HXH12" s="27"/>
      <c r="HXI12" s="27"/>
      <c r="HXJ12" s="27"/>
      <c r="HXK12" s="27"/>
      <c r="HXL12" s="27"/>
      <c r="HXM12" s="27"/>
      <c r="HXN12" s="27"/>
      <c r="HXO12" s="27"/>
      <c r="HXP12" s="27"/>
      <c r="HXQ12" s="27"/>
      <c r="HXR12" s="27"/>
      <c r="HXS12" s="27"/>
      <c r="HXT12" s="27"/>
      <c r="HXU12" s="27"/>
      <c r="HXV12" s="27"/>
      <c r="HXW12" s="27"/>
      <c r="HXX12" s="27"/>
      <c r="HXY12" s="27"/>
      <c r="HXZ12" s="27"/>
      <c r="HYA12" s="27"/>
      <c r="HYB12" s="27"/>
      <c r="HYC12" s="27"/>
      <c r="HYD12" s="27"/>
      <c r="HYE12" s="27"/>
      <c r="HYF12" s="27"/>
      <c r="HYG12" s="27"/>
      <c r="HYH12" s="27"/>
      <c r="HYI12" s="27"/>
      <c r="HYJ12" s="27"/>
      <c r="HYK12" s="27"/>
      <c r="HYL12" s="27"/>
      <c r="HYM12" s="27"/>
      <c r="HYN12" s="27"/>
      <c r="HYO12" s="27"/>
      <c r="HYP12" s="27"/>
      <c r="HYQ12" s="27"/>
      <c r="HYR12" s="27"/>
      <c r="HYS12" s="27"/>
      <c r="HYT12" s="27"/>
      <c r="HYU12" s="27"/>
      <c r="HYV12" s="27"/>
      <c r="HYW12" s="27"/>
      <c r="HYX12" s="27"/>
      <c r="HYY12" s="27"/>
      <c r="HYZ12" s="27"/>
      <c r="HZA12" s="27"/>
      <c r="HZB12" s="27"/>
      <c r="HZC12" s="27"/>
      <c r="HZD12" s="27"/>
      <c r="HZE12" s="27"/>
      <c r="HZF12" s="27"/>
      <c r="HZG12" s="27"/>
      <c r="HZH12" s="27"/>
      <c r="HZI12" s="27"/>
      <c r="HZJ12" s="27"/>
      <c r="HZK12" s="27"/>
      <c r="HZL12" s="27"/>
      <c r="HZM12" s="27"/>
      <c r="HZN12" s="27"/>
      <c r="HZO12" s="27"/>
      <c r="HZP12" s="27"/>
      <c r="HZQ12" s="27"/>
      <c r="HZR12" s="27"/>
      <c r="HZS12" s="27"/>
      <c r="HZT12" s="27"/>
      <c r="HZU12" s="27"/>
      <c r="HZV12" s="27"/>
      <c r="HZW12" s="27"/>
      <c r="HZX12" s="27"/>
      <c r="HZY12" s="27"/>
      <c r="HZZ12" s="27"/>
      <c r="IAA12" s="27"/>
      <c r="IAB12" s="27"/>
      <c r="IAC12" s="27"/>
      <c r="IAD12" s="27"/>
      <c r="IAE12" s="27"/>
      <c r="IAF12" s="27"/>
      <c r="IAG12" s="27"/>
      <c r="IAH12" s="27"/>
      <c r="IAI12" s="27"/>
      <c r="IAJ12" s="27"/>
      <c r="IAK12" s="27"/>
      <c r="IAL12" s="27"/>
      <c r="IAM12" s="27"/>
      <c r="IAN12" s="27"/>
      <c r="IAO12" s="27"/>
      <c r="IAP12" s="27"/>
      <c r="IAQ12" s="27"/>
      <c r="IAR12" s="27"/>
      <c r="IAS12" s="27"/>
      <c r="IAT12" s="27"/>
      <c r="IAU12" s="27"/>
      <c r="IAV12" s="27"/>
      <c r="IAW12" s="27"/>
      <c r="IAX12" s="27"/>
      <c r="IAY12" s="27"/>
      <c r="IAZ12" s="27"/>
      <c r="IBA12" s="27"/>
      <c r="IBB12" s="27"/>
      <c r="IBC12" s="27"/>
      <c r="IBD12" s="27"/>
      <c r="IBE12" s="27"/>
      <c r="IBF12" s="27"/>
      <c r="IBG12" s="27"/>
      <c r="IBH12" s="27"/>
      <c r="IBI12" s="27"/>
      <c r="IBJ12" s="27"/>
      <c r="IBK12" s="27"/>
      <c r="IBL12" s="27"/>
      <c r="IBM12" s="27"/>
      <c r="IBN12" s="27"/>
      <c r="IBO12" s="27"/>
      <c r="IBP12" s="27"/>
      <c r="IBQ12" s="27"/>
      <c r="IBR12" s="27"/>
      <c r="IBS12" s="27"/>
      <c r="IBT12" s="27"/>
      <c r="IBU12" s="27"/>
      <c r="IBV12" s="27"/>
      <c r="IBW12" s="27"/>
      <c r="IBX12" s="27"/>
      <c r="IBY12" s="27"/>
      <c r="IBZ12" s="27"/>
      <c r="ICA12" s="27"/>
      <c r="ICB12" s="27"/>
      <c r="ICC12" s="27"/>
      <c r="ICD12" s="27"/>
      <c r="ICE12" s="27"/>
      <c r="ICF12" s="27"/>
      <c r="ICG12" s="27"/>
      <c r="ICH12" s="27"/>
      <c r="ICI12" s="27"/>
      <c r="ICJ12" s="27"/>
      <c r="ICK12" s="27"/>
      <c r="ICL12" s="27"/>
      <c r="ICM12" s="27"/>
      <c r="ICN12" s="27"/>
      <c r="ICO12" s="27"/>
      <c r="ICP12" s="27"/>
      <c r="ICQ12" s="27"/>
      <c r="ICR12" s="27"/>
      <c r="ICS12" s="27"/>
      <c r="ICT12" s="27"/>
      <c r="ICU12" s="27"/>
      <c r="ICV12" s="27"/>
      <c r="ICW12" s="27"/>
      <c r="ICX12" s="27"/>
      <c r="ICY12" s="27"/>
      <c r="ICZ12" s="27"/>
      <c r="IDA12" s="27"/>
      <c r="IDB12" s="27"/>
      <c r="IDC12" s="27"/>
      <c r="IDD12" s="27"/>
      <c r="IDE12" s="27"/>
      <c r="IDF12" s="27"/>
      <c r="IDG12" s="27"/>
      <c r="IDH12" s="27"/>
      <c r="IDI12" s="27"/>
      <c r="IDJ12" s="27"/>
      <c r="IDK12" s="27"/>
      <c r="IDL12" s="27"/>
      <c r="IDM12" s="27"/>
      <c r="IDN12" s="27"/>
      <c r="IDO12" s="27"/>
      <c r="IDP12" s="27"/>
      <c r="IDQ12" s="27"/>
      <c r="IDR12" s="27"/>
      <c r="IDS12" s="27"/>
      <c r="IDT12" s="27"/>
      <c r="IDU12" s="27"/>
      <c r="IDV12" s="27"/>
      <c r="IDW12" s="27"/>
      <c r="IDX12" s="27"/>
      <c r="IDY12" s="27"/>
      <c r="IDZ12" s="27"/>
      <c r="IEA12" s="27"/>
      <c r="IEB12" s="27"/>
      <c r="IEC12" s="27"/>
      <c r="IED12" s="27"/>
      <c r="IEE12" s="27"/>
      <c r="IEF12" s="27"/>
      <c r="IEG12" s="27"/>
      <c r="IEH12" s="27"/>
      <c r="IEI12" s="27"/>
      <c r="IEJ12" s="27"/>
      <c r="IEK12" s="27"/>
      <c r="IEL12" s="27"/>
      <c r="IEM12" s="27"/>
      <c r="IEN12" s="27"/>
      <c r="IEO12" s="27"/>
      <c r="IEP12" s="27"/>
      <c r="IEQ12" s="27"/>
      <c r="IER12" s="27"/>
      <c r="IES12" s="27"/>
      <c r="IET12" s="27"/>
      <c r="IEU12" s="27"/>
      <c r="IEV12" s="27"/>
      <c r="IEW12" s="27"/>
      <c r="IEX12" s="27"/>
      <c r="IEY12" s="27"/>
      <c r="IEZ12" s="27"/>
      <c r="IFA12" s="27"/>
      <c r="IFB12" s="27"/>
      <c r="IFC12" s="27"/>
      <c r="IFD12" s="27"/>
      <c r="IFE12" s="27"/>
      <c r="IFF12" s="27"/>
      <c r="IFG12" s="27"/>
      <c r="IFH12" s="27"/>
      <c r="IFI12" s="27"/>
      <c r="IFJ12" s="27"/>
      <c r="IFK12" s="27"/>
      <c r="IFL12" s="27"/>
      <c r="IFM12" s="27"/>
      <c r="IFN12" s="27"/>
      <c r="IFO12" s="27"/>
      <c r="IFP12" s="27"/>
      <c r="IFQ12" s="27"/>
      <c r="IFR12" s="27"/>
      <c r="IFS12" s="27"/>
      <c r="IFT12" s="27"/>
      <c r="IFU12" s="27"/>
      <c r="IFV12" s="27"/>
      <c r="IFW12" s="27"/>
      <c r="IFX12" s="27"/>
      <c r="IFY12" s="27"/>
      <c r="IFZ12" s="27"/>
      <c r="IGA12" s="27"/>
      <c r="IGB12" s="27"/>
      <c r="IGC12" s="27"/>
      <c r="IGD12" s="27"/>
      <c r="IGE12" s="27"/>
      <c r="IGF12" s="27"/>
      <c r="IGG12" s="27"/>
      <c r="IGH12" s="27"/>
      <c r="IGI12" s="27"/>
      <c r="IGJ12" s="27"/>
      <c r="IGK12" s="27"/>
      <c r="IGL12" s="27"/>
      <c r="IGM12" s="27"/>
      <c r="IGN12" s="27"/>
      <c r="IGO12" s="27"/>
      <c r="IGP12" s="27"/>
      <c r="IGQ12" s="27"/>
      <c r="IGR12" s="27"/>
      <c r="IGS12" s="27"/>
      <c r="IGT12" s="27"/>
      <c r="IGU12" s="27"/>
      <c r="IGV12" s="27"/>
      <c r="IGW12" s="27"/>
      <c r="IGX12" s="27"/>
      <c r="IGY12" s="27"/>
      <c r="IGZ12" s="27"/>
      <c r="IHA12" s="27"/>
      <c r="IHB12" s="27"/>
      <c r="IHC12" s="27"/>
      <c r="IHD12" s="27"/>
      <c r="IHE12" s="27"/>
      <c r="IHF12" s="27"/>
      <c r="IHG12" s="27"/>
      <c r="IHH12" s="27"/>
      <c r="IHI12" s="27"/>
      <c r="IHJ12" s="27"/>
      <c r="IHK12" s="27"/>
      <c r="IHL12" s="27"/>
      <c r="IHM12" s="27"/>
      <c r="IHN12" s="27"/>
      <c r="IHO12" s="27"/>
      <c r="IHP12" s="27"/>
      <c r="IHQ12" s="27"/>
      <c r="IHR12" s="27"/>
      <c r="IHS12" s="27"/>
      <c r="IHT12" s="27"/>
      <c r="IHU12" s="27"/>
      <c r="IHV12" s="27"/>
      <c r="IHW12" s="27"/>
      <c r="IHX12" s="27"/>
      <c r="IHY12" s="27"/>
      <c r="IHZ12" s="27"/>
      <c r="IIA12" s="27"/>
      <c r="IIB12" s="27"/>
      <c r="IIC12" s="27"/>
      <c r="IID12" s="27"/>
      <c r="IIE12" s="27"/>
      <c r="IIF12" s="27"/>
      <c r="IIG12" s="27"/>
      <c r="IIH12" s="27"/>
      <c r="III12" s="27"/>
      <c r="IIJ12" s="27"/>
      <c r="IIK12" s="27"/>
      <c r="IIL12" s="27"/>
      <c r="IIM12" s="27"/>
      <c r="IIN12" s="27"/>
      <c r="IIO12" s="27"/>
      <c r="IIP12" s="27"/>
      <c r="IIQ12" s="27"/>
      <c r="IIR12" s="27"/>
      <c r="IIS12" s="27"/>
      <c r="IIT12" s="27"/>
      <c r="IIU12" s="27"/>
      <c r="IIV12" s="27"/>
      <c r="IIW12" s="27"/>
      <c r="IIX12" s="27"/>
      <c r="IIY12" s="27"/>
      <c r="IIZ12" s="27"/>
      <c r="IJA12" s="27"/>
      <c r="IJB12" s="27"/>
      <c r="IJC12" s="27"/>
      <c r="IJD12" s="27"/>
      <c r="IJE12" s="27"/>
      <c r="IJF12" s="27"/>
      <c r="IJG12" s="27"/>
      <c r="IJH12" s="27"/>
      <c r="IJI12" s="27"/>
      <c r="IJJ12" s="27"/>
      <c r="IJK12" s="27"/>
      <c r="IJL12" s="27"/>
      <c r="IJM12" s="27"/>
      <c r="IJN12" s="27"/>
      <c r="IJO12" s="27"/>
      <c r="IJP12" s="27"/>
      <c r="IJQ12" s="27"/>
      <c r="IJR12" s="27"/>
      <c r="IJS12" s="27"/>
      <c r="IJT12" s="27"/>
      <c r="IJU12" s="27"/>
      <c r="IJV12" s="27"/>
      <c r="IJW12" s="27"/>
      <c r="IJX12" s="27"/>
      <c r="IJY12" s="27"/>
      <c r="IJZ12" s="27"/>
      <c r="IKA12" s="27"/>
      <c r="IKB12" s="27"/>
      <c r="IKC12" s="27"/>
      <c r="IKD12" s="27"/>
      <c r="IKE12" s="27"/>
      <c r="IKF12" s="27"/>
      <c r="IKG12" s="27"/>
      <c r="IKH12" s="27"/>
      <c r="IKI12" s="27"/>
      <c r="IKJ12" s="27"/>
      <c r="IKK12" s="27"/>
      <c r="IKL12" s="27"/>
      <c r="IKM12" s="27"/>
      <c r="IKN12" s="27"/>
      <c r="IKO12" s="27"/>
      <c r="IKP12" s="27"/>
      <c r="IKQ12" s="27"/>
      <c r="IKR12" s="27"/>
      <c r="IKS12" s="27"/>
      <c r="IKT12" s="27"/>
      <c r="IKU12" s="27"/>
      <c r="IKV12" s="27"/>
      <c r="IKW12" s="27"/>
      <c r="IKX12" s="27"/>
      <c r="IKY12" s="27"/>
      <c r="IKZ12" s="27"/>
      <c r="ILA12" s="27"/>
      <c r="ILB12" s="27"/>
      <c r="ILC12" s="27"/>
      <c r="ILD12" s="27"/>
      <c r="ILE12" s="27"/>
      <c r="ILF12" s="27"/>
      <c r="ILG12" s="27"/>
      <c r="ILH12" s="27"/>
      <c r="ILI12" s="27"/>
      <c r="ILJ12" s="27"/>
      <c r="ILK12" s="27"/>
      <c r="ILL12" s="27"/>
      <c r="ILM12" s="27"/>
      <c r="ILN12" s="27"/>
      <c r="ILO12" s="27"/>
      <c r="ILP12" s="27"/>
      <c r="ILQ12" s="27"/>
      <c r="ILR12" s="27"/>
      <c r="ILS12" s="27"/>
      <c r="ILT12" s="27"/>
      <c r="ILU12" s="27"/>
      <c r="ILV12" s="27"/>
      <c r="ILW12" s="27"/>
      <c r="ILX12" s="27"/>
      <c r="ILY12" s="27"/>
      <c r="ILZ12" s="27"/>
      <c r="IMA12" s="27"/>
      <c r="IMB12" s="27"/>
      <c r="IMC12" s="27"/>
      <c r="IMD12" s="27"/>
      <c r="IME12" s="27"/>
      <c r="IMF12" s="27"/>
      <c r="IMG12" s="27"/>
      <c r="IMH12" s="27"/>
      <c r="IMI12" s="27"/>
      <c r="IMJ12" s="27"/>
      <c r="IMK12" s="27"/>
      <c r="IML12" s="27"/>
      <c r="IMM12" s="27"/>
      <c r="IMN12" s="27"/>
      <c r="IMO12" s="27"/>
      <c r="IMP12" s="27"/>
      <c r="IMQ12" s="27"/>
      <c r="IMR12" s="27"/>
      <c r="IMS12" s="27"/>
      <c r="IMT12" s="27"/>
      <c r="IMU12" s="27"/>
      <c r="IMV12" s="27"/>
      <c r="IMW12" s="27"/>
      <c r="IMX12" s="27"/>
      <c r="IMY12" s="27"/>
      <c r="IMZ12" s="27"/>
      <c r="INA12" s="27"/>
      <c r="INB12" s="27"/>
      <c r="INC12" s="27"/>
      <c r="IND12" s="27"/>
      <c r="INE12" s="27"/>
      <c r="INF12" s="27"/>
      <c r="ING12" s="27"/>
      <c r="INH12" s="27"/>
      <c r="INI12" s="27"/>
      <c r="INJ12" s="27"/>
      <c r="INK12" s="27"/>
      <c r="INL12" s="27"/>
      <c r="INM12" s="27"/>
      <c r="INN12" s="27"/>
      <c r="INO12" s="27"/>
      <c r="INP12" s="27"/>
      <c r="INQ12" s="27"/>
      <c r="INR12" s="27"/>
      <c r="INS12" s="27"/>
      <c r="INT12" s="27"/>
      <c r="INU12" s="27"/>
      <c r="INV12" s="27"/>
      <c r="INW12" s="27"/>
      <c r="INX12" s="27"/>
      <c r="INY12" s="27"/>
      <c r="INZ12" s="27"/>
      <c r="IOA12" s="27"/>
      <c r="IOB12" s="27"/>
      <c r="IOC12" s="27"/>
      <c r="IOD12" s="27"/>
      <c r="IOE12" s="27"/>
      <c r="IOF12" s="27"/>
      <c r="IOG12" s="27"/>
      <c r="IOH12" s="27"/>
      <c r="IOI12" s="27"/>
      <c r="IOJ12" s="27"/>
      <c r="IOK12" s="27"/>
      <c r="IOL12" s="27"/>
      <c r="IOM12" s="27"/>
      <c r="ION12" s="27"/>
      <c r="IOO12" s="27"/>
      <c r="IOP12" s="27"/>
      <c r="IOQ12" s="27"/>
      <c r="IOR12" s="27"/>
      <c r="IOS12" s="27"/>
      <c r="IOT12" s="27"/>
      <c r="IOU12" s="27"/>
      <c r="IOV12" s="27"/>
      <c r="IOW12" s="27"/>
      <c r="IOX12" s="27"/>
      <c r="IOY12" s="27"/>
      <c r="IOZ12" s="27"/>
      <c r="IPA12" s="27"/>
      <c r="IPB12" s="27"/>
      <c r="IPC12" s="27"/>
      <c r="IPD12" s="27"/>
      <c r="IPE12" s="27"/>
      <c r="IPF12" s="27"/>
      <c r="IPG12" s="27"/>
      <c r="IPH12" s="27"/>
      <c r="IPI12" s="27"/>
      <c r="IPJ12" s="27"/>
      <c r="IPK12" s="27"/>
      <c r="IPL12" s="27"/>
      <c r="IPM12" s="27"/>
      <c r="IPN12" s="27"/>
      <c r="IPO12" s="27"/>
      <c r="IPP12" s="27"/>
      <c r="IPQ12" s="27"/>
      <c r="IPR12" s="27"/>
      <c r="IPS12" s="27"/>
      <c r="IPT12" s="27"/>
      <c r="IPU12" s="27"/>
      <c r="IPV12" s="27"/>
      <c r="IPW12" s="27"/>
      <c r="IPX12" s="27"/>
      <c r="IPY12" s="27"/>
      <c r="IPZ12" s="27"/>
      <c r="IQA12" s="27"/>
      <c r="IQB12" s="27"/>
      <c r="IQC12" s="27"/>
      <c r="IQD12" s="27"/>
      <c r="IQE12" s="27"/>
      <c r="IQF12" s="27"/>
      <c r="IQG12" s="27"/>
      <c r="IQH12" s="27"/>
      <c r="IQI12" s="27"/>
      <c r="IQJ12" s="27"/>
      <c r="IQK12" s="27"/>
      <c r="IQL12" s="27"/>
      <c r="IQM12" s="27"/>
      <c r="IQN12" s="27"/>
      <c r="IQO12" s="27"/>
      <c r="IQP12" s="27"/>
      <c r="IQQ12" s="27"/>
      <c r="IQR12" s="27"/>
      <c r="IQS12" s="27"/>
      <c r="IQT12" s="27"/>
      <c r="IQU12" s="27"/>
      <c r="IQV12" s="27"/>
      <c r="IQW12" s="27"/>
      <c r="IQX12" s="27"/>
      <c r="IQY12" s="27"/>
      <c r="IQZ12" s="27"/>
      <c r="IRA12" s="27"/>
      <c r="IRB12" s="27"/>
      <c r="IRC12" s="27"/>
      <c r="IRD12" s="27"/>
      <c r="IRE12" s="27"/>
      <c r="IRF12" s="27"/>
      <c r="IRG12" s="27"/>
      <c r="IRH12" s="27"/>
      <c r="IRI12" s="27"/>
      <c r="IRJ12" s="27"/>
      <c r="IRK12" s="27"/>
      <c r="IRL12" s="27"/>
      <c r="IRM12" s="27"/>
      <c r="IRN12" s="27"/>
      <c r="IRO12" s="27"/>
      <c r="IRP12" s="27"/>
      <c r="IRQ12" s="27"/>
      <c r="IRR12" s="27"/>
      <c r="IRS12" s="27"/>
      <c r="IRT12" s="27"/>
      <c r="IRU12" s="27"/>
      <c r="IRV12" s="27"/>
      <c r="IRW12" s="27"/>
      <c r="IRX12" s="27"/>
      <c r="IRY12" s="27"/>
      <c r="IRZ12" s="27"/>
      <c r="ISA12" s="27"/>
      <c r="ISB12" s="27"/>
      <c r="ISC12" s="27"/>
      <c r="ISD12" s="27"/>
      <c r="ISE12" s="27"/>
      <c r="ISF12" s="27"/>
      <c r="ISG12" s="27"/>
      <c r="ISH12" s="27"/>
      <c r="ISI12" s="27"/>
      <c r="ISJ12" s="27"/>
      <c r="ISK12" s="27"/>
      <c r="ISL12" s="27"/>
      <c r="ISM12" s="27"/>
      <c r="ISN12" s="27"/>
      <c r="ISO12" s="27"/>
      <c r="ISP12" s="27"/>
      <c r="ISQ12" s="27"/>
      <c r="ISR12" s="27"/>
      <c r="ISS12" s="27"/>
      <c r="IST12" s="27"/>
      <c r="ISU12" s="27"/>
      <c r="ISV12" s="27"/>
      <c r="ISW12" s="27"/>
      <c r="ISX12" s="27"/>
      <c r="ISY12" s="27"/>
      <c r="ISZ12" s="27"/>
      <c r="ITA12" s="27"/>
      <c r="ITB12" s="27"/>
      <c r="ITC12" s="27"/>
      <c r="ITD12" s="27"/>
      <c r="ITE12" s="27"/>
      <c r="ITF12" s="27"/>
      <c r="ITG12" s="27"/>
      <c r="ITH12" s="27"/>
      <c r="ITI12" s="27"/>
      <c r="ITJ12" s="27"/>
      <c r="ITK12" s="27"/>
      <c r="ITL12" s="27"/>
      <c r="ITM12" s="27"/>
      <c r="ITN12" s="27"/>
      <c r="ITO12" s="27"/>
      <c r="ITP12" s="27"/>
      <c r="ITQ12" s="27"/>
      <c r="ITR12" s="27"/>
      <c r="ITS12" s="27"/>
      <c r="ITT12" s="27"/>
      <c r="ITU12" s="27"/>
      <c r="ITV12" s="27"/>
      <c r="ITW12" s="27"/>
      <c r="ITX12" s="27"/>
      <c r="ITY12" s="27"/>
      <c r="ITZ12" s="27"/>
      <c r="IUA12" s="27"/>
      <c r="IUB12" s="27"/>
      <c r="IUC12" s="27"/>
      <c r="IUD12" s="27"/>
      <c r="IUE12" s="27"/>
      <c r="IUF12" s="27"/>
      <c r="IUG12" s="27"/>
      <c r="IUH12" s="27"/>
      <c r="IUI12" s="27"/>
      <c r="IUJ12" s="27"/>
      <c r="IUK12" s="27"/>
      <c r="IUL12" s="27"/>
      <c r="IUM12" s="27"/>
      <c r="IUN12" s="27"/>
      <c r="IUO12" s="27"/>
      <c r="IUP12" s="27"/>
      <c r="IUQ12" s="27"/>
      <c r="IUR12" s="27"/>
      <c r="IUS12" s="27"/>
      <c r="IUT12" s="27"/>
      <c r="IUU12" s="27"/>
      <c r="IUV12" s="27"/>
      <c r="IUW12" s="27"/>
      <c r="IUX12" s="27"/>
      <c r="IUY12" s="27"/>
      <c r="IUZ12" s="27"/>
      <c r="IVA12" s="27"/>
      <c r="IVB12" s="27"/>
      <c r="IVC12" s="27"/>
      <c r="IVD12" s="27"/>
      <c r="IVE12" s="27"/>
      <c r="IVF12" s="27"/>
      <c r="IVG12" s="27"/>
      <c r="IVH12" s="27"/>
      <c r="IVI12" s="27"/>
      <c r="IVJ12" s="27"/>
      <c r="IVK12" s="27"/>
      <c r="IVL12" s="27"/>
      <c r="IVM12" s="27"/>
      <c r="IVN12" s="27"/>
      <c r="IVO12" s="27"/>
      <c r="IVP12" s="27"/>
      <c r="IVQ12" s="27"/>
      <c r="IVR12" s="27"/>
      <c r="IVS12" s="27"/>
      <c r="IVT12" s="27"/>
      <c r="IVU12" s="27"/>
      <c r="IVV12" s="27"/>
      <c r="IVW12" s="27"/>
      <c r="IVX12" s="27"/>
      <c r="IVY12" s="27"/>
      <c r="IVZ12" s="27"/>
      <c r="IWA12" s="27"/>
      <c r="IWB12" s="27"/>
      <c r="IWC12" s="27"/>
      <c r="IWD12" s="27"/>
      <c r="IWE12" s="27"/>
      <c r="IWF12" s="27"/>
      <c r="IWG12" s="27"/>
      <c r="IWH12" s="27"/>
      <c r="IWI12" s="27"/>
      <c r="IWJ12" s="27"/>
      <c r="IWK12" s="27"/>
      <c r="IWL12" s="27"/>
      <c r="IWM12" s="27"/>
      <c r="IWN12" s="27"/>
      <c r="IWO12" s="27"/>
      <c r="IWP12" s="27"/>
      <c r="IWQ12" s="27"/>
      <c r="IWR12" s="27"/>
      <c r="IWS12" s="27"/>
      <c r="IWT12" s="27"/>
      <c r="IWU12" s="27"/>
      <c r="IWV12" s="27"/>
      <c r="IWW12" s="27"/>
      <c r="IWX12" s="27"/>
      <c r="IWY12" s="27"/>
      <c r="IWZ12" s="27"/>
      <c r="IXA12" s="27"/>
      <c r="IXB12" s="27"/>
      <c r="IXC12" s="27"/>
      <c r="IXD12" s="27"/>
      <c r="IXE12" s="27"/>
      <c r="IXF12" s="27"/>
      <c r="IXG12" s="27"/>
      <c r="IXH12" s="27"/>
      <c r="IXI12" s="27"/>
      <c r="IXJ12" s="27"/>
      <c r="IXK12" s="27"/>
      <c r="IXL12" s="27"/>
      <c r="IXM12" s="27"/>
      <c r="IXN12" s="27"/>
      <c r="IXO12" s="27"/>
      <c r="IXP12" s="27"/>
      <c r="IXQ12" s="27"/>
      <c r="IXR12" s="27"/>
      <c r="IXS12" s="27"/>
      <c r="IXT12" s="27"/>
      <c r="IXU12" s="27"/>
      <c r="IXV12" s="27"/>
      <c r="IXW12" s="27"/>
      <c r="IXX12" s="27"/>
      <c r="IXY12" s="27"/>
      <c r="IXZ12" s="27"/>
      <c r="IYA12" s="27"/>
      <c r="IYB12" s="27"/>
      <c r="IYC12" s="27"/>
      <c r="IYD12" s="27"/>
      <c r="IYE12" s="27"/>
      <c r="IYF12" s="27"/>
      <c r="IYG12" s="27"/>
      <c r="IYH12" s="27"/>
      <c r="IYI12" s="27"/>
      <c r="IYJ12" s="27"/>
      <c r="IYK12" s="27"/>
      <c r="IYL12" s="27"/>
      <c r="IYM12" s="27"/>
      <c r="IYN12" s="27"/>
      <c r="IYO12" s="27"/>
      <c r="IYP12" s="27"/>
      <c r="IYQ12" s="27"/>
      <c r="IYR12" s="27"/>
      <c r="IYS12" s="27"/>
      <c r="IYT12" s="27"/>
      <c r="IYU12" s="27"/>
      <c r="IYV12" s="27"/>
      <c r="IYW12" s="27"/>
      <c r="IYX12" s="27"/>
      <c r="IYY12" s="27"/>
      <c r="IYZ12" s="27"/>
      <c r="IZA12" s="27"/>
      <c r="IZB12" s="27"/>
      <c r="IZC12" s="27"/>
      <c r="IZD12" s="27"/>
      <c r="IZE12" s="27"/>
      <c r="IZF12" s="27"/>
      <c r="IZG12" s="27"/>
      <c r="IZH12" s="27"/>
      <c r="IZI12" s="27"/>
      <c r="IZJ12" s="27"/>
      <c r="IZK12" s="27"/>
      <c r="IZL12" s="27"/>
      <c r="IZM12" s="27"/>
      <c r="IZN12" s="27"/>
      <c r="IZO12" s="27"/>
      <c r="IZP12" s="27"/>
      <c r="IZQ12" s="27"/>
      <c r="IZR12" s="27"/>
      <c r="IZS12" s="27"/>
      <c r="IZT12" s="27"/>
      <c r="IZU12" s="27"/>
      <c r="IZV12" s="27"/>
      <c r="IZW12" s="27"/>
      <c r="IZX12" s="27"/>
      <c r="IZY12" s="27"/>
      <c r="IZZ12" s="27"/>
      <c r="JAA12" s="27"/>
      <c r="JAB12" s="27"/>
      <c r="JAC12" s="27"/>
      <c r="JAD12" s="27"/>
      <c r="JAE12" s="27"/>
      <c r="JAF12" s="27"/>
      <c r="JAG12" s="27"/>
      <c r="JAH12" s="27"/>
      <c r="JAI12" s="27"/>
      <c r="JAJ12" s="27"/>
      <c r="JAK12" s="27"/>
      <c r="JAL12" s="27"/>
      <c r="JAM12" s="27"/>
      <c r="JAN12" s="27"/>
      <c r="JAO12" s="27"/>
      <c r="JAP12" s="27"/>
      <c r="JAQ12" s="27"/>
      <c r="JAR12" s="27"/>
      <c r="JAS12" s="27"/>
      <c r="JAT12" s="27"/>
      <c r="JAU12" s="27"/>
      <c r="JAV12" s="27"/>
      <c r="JAW12" s="27"/>
      <c r="JAX12" s="27"/>
      <c r="JAY12" s="27"/>
      <c r="JAZ12" s="27"/>
      <c r="JBA12" s="27"/>
      <c r="JBB12" s="27"/>
      <c r="JBC12" s="27"/>
      <c r="JBD12" s="27"/>
      <c r="JBE12" s="27"/>
      <c r="JBF12" s="27"/>
      <c r="JBG12" s="27"/>
      <c r="JBH12" s="27"/>
      <c r="JBI12" s="27"/>
      <c r="JBJ12" s="27"/>
      <c r="JBK12" s="27"/>
      <c r="JBL12" s="27"/>
      <c r="JBM12" s="27"/>
      <c r="JBN12" s="27"/>
      <c r="JBO12" s="27"/>
      <c r="JBP12" s="27"/>
      <c r="JBQ12" s="27"/>
      <c r="JBR12" s="27"/>
      <c r="JBS12" s="27"/>
      <c r="JBT12" s="27"/>
      <c r="JBU12" s="27"/>
      <c r="JBV12" s="27"/>
      <c r="JBW12" s="27"/>
      <c r="JBX12" s="27"/>
      <c r="JBY12" s="27"/>
      <c r="JBZ12" s="27"/>
      <c r="JCA12" s="27"/>
      <c r="JCB12" s="27"/>
      <c r="JCC12" s="27"/>
      <c r="JCD12" s="27"/>
      <c r="JCE12" s="27"/>
      <c r="JCF12" s="27"/>
      <c r="JCG12" s="27"/>
      <c r="JCH12" s="27"/>
      <c r="JCI12" s="27"/>
      <c r="JCJ12" s="27"/>
      <c r="JCK12" s="27"/>
      <c r="JCL12" s="27"/>
      <c r="JCM12" s="27"/>
      <c r="JCN12" s="27"/>
      <c r="JCO12" s="27"/>
      <c r="JCP12" s="27"/>
      <c r="JCQ12" s="27"/>
      <c r="JCR12" s="27"/>
      <c r="JCS12" s="27"/>
      <c r="JCT12" s="27"/>
      <c r="JCU12" s="27"/>
      <c r="JCV12" s="27"/>
      <c r="JCW12" s="27"/>
      <c r="JCX12" s="27"/>
      <c r="JCY12" s="27"/>
      <c r="JCZ12" s="27"/>
      <c r="JDA12" s="27"/>
      <c r="JDB12" s="27"/>
      <c r="JDC12" s="27"/>
      <c r="JDD12" s="27"/>
      <c r="JDE12" s="27"/>
      <c r="JDF12" s="27"/>
      <c r="JDG12" s="27"/>
      <c r="JDH12" s="27"/>
      <c r="JDI12" s="27"/>
      <c r="JDJ12" s="27"/>
      <c r="JDK12" s="27"/>
      <c r="JDL12" s="27"/>
      <c r="JDM12" s="27"/>
      <c r="JDN12" s="27"/>
      <c r="JDO12" s="27"/>
      <c r="JDP12" s="27"/>
      <c r="JDQ12" s="27"/>
      <c r="JDR12" s="27"/>
      <c r="JDS12" s="27"/>
      <c r="JDT12" s="27"/>
      <c r="JDU12" s="27"/>
      <c r="JDV12" s="27"/>
      <c r="JDW12" s="27"/>
      <c r="JDX12" s="27"/>
      <c r="JDY12" s="27"/>
      <c r="JDZ12" s="27"/>
      <c r="JEA12" s="27"/>
      <c r="JEB12" s="27"/>
      <c r="JEC12" s="27"/>
      <c r="JED12" s="27"/>
      <c r="JEE12" s="27"/>
      <c r="JEF12" s="27"/>
      <c r="JEG12" s="27"/>
      <c r="JEH12" s="27"/>
      <c r="JEI12" s="27"/>
      <c r="JEJ12" s="27"/>
      <c r="JEK12" s="27"/>
      <c r="JEL12" s="27"/>
      <c r="JEM12" s="27"/>
      <c r="JEN12" s="27"/>
      <c r="JEO12" s="27"/>
      <c r="JEP12" s="27"/>
      <c r="JEQ12" s="27"/>
      <c r="JER12" s="27"/>
      <c r="JES12" s="27"/>
      <c r="JET12" s="27"/>
      <c r="JEU12" s="27"/>
      <c r="JEV12" s="27"/>
      <c r="JEW12" s="27"/>
      <c r="JEX12" s="27"/>
      <c r="JEY12" s="27"/>
      <c r="JEZ12" s="27"/>
      <c r="JFA12" s="27"/>
      <c r="JFB12" s="27"/>
      <c r="JFC12" s="27"/>
      <c r="JFD12" s="27"/>
      <c r="JFE12" s="27"/>
      <c r="JFF12" s="27"/>
      <c r="JFG12" s="27"/>
      <c r="JFH12" s="27"/>
      <c r="JFI12" s="27"/>
      <c r="JFJ12" s="27"/>
      <c r="JFK12" s="27"/>
      <c r="JFL12" s="27"/>
      <c r="JFM12" s="27"/>
      <c r="JFN12" s="27"/>
      <c r="JFO12" s="27"/>
      <c r="JFP12" s="27"/>
      <c r="JFQ12" s="27"/>
      <c r="JFR12" s="27"/>
      <c r="JFS12" s="27"/>
      <c r="JFT12" s="27"/>
      <c r="JFU12" s="27"/>
      <c r="JFV12" s="27"/>
      <c r="JFW12" s="27"/>
      <c r="JFX12" s="27"/>
      <c r="JFY12" s="27"/>
      <c r="JFZ12" s="27"/>
      <c r="JGA12" s="27"/>
      <c r="JGB12" s="27"/>
      <c r="JGC12" s="27"/>
      <c r="JGD12" s="27"/>
      <c r="JGE12" s="27"/>
      <c r="JGF12" s="27"/>
      <c r="JGG12" s="27"/>
      <c r="JGH12" s="27"/>
      <c r="JGI12" s="27"/>
      <c r="JGJ12" s="27"/>
      <c r="JGK12" s="27"/>
      <c r="JGL12" s="27"/>
      <c r="JGM12" s="27"/>
      <c r="JGN12" s="27"/>
      <c r="JGO12" s="27"/>
      <c r="JGP12" s="27"/>
      <c r="JGQ12" s="27"/>
      <c r="JGR12" s="27"/>
      <c r="JGS12" s="27"/>
      <c r="JGT12" s="27"/>
      <c r="JGU12" s="27"/>
      <c r="JGV12" s="27"/>
      <c r="JGW12" s="27"/>
      <c r="JGX12" s="27"/>
      <c r="JGY12" s="27"/>
      <c r="JGZ12" s="27"/>
      <c r="JHA12" s="27"/>
      <c r="JHB12" s="27"/>
      <c r="JHC12" s="27"/>
      <c r="JHD12" s="27"/>
      <c r="JHE12" s="27"/>
      <c r="JHF12" s="27"/>
      <c r="JHG12" s="27"/>
      <c r="JHH12" s="27"/>
      <c r="JHI12" s="27"/>
      <c r="JHJ12" s="27"/>
      <c r="JHK12" s="27"/>
      <c r="JHL12" s="27"/>
      <c r="JHM12" s="27"/>
      <c r="JHN12" s="27"/>
      <c r="JHO12" s="27"/>
      <c r="JHP12" s="27"/>
      <c r="JHQ12" s="27"/>
      <c r="JHR12" s="27"/>
      <c r="JHS12" s="27"/>
      <c r="JHT12" s="27"/>
      <c r="JHU12" s="27"/>
      <c r="JHV12" s="27"/>
      <c r="JHW12" s="27"/>
      <c r="JHX12" s="27"/>
      <c r="JHY12" s="27"/>
      <c r="JHZ12" s="27"/>
      <c r="JIA12" s="27"/>
      <c r="JIB12" s="27"/>
      <c r="JIC12" s="27"/>
      <c r="JID12" s="27"/>
      <c r="JIE12" s="27"/>
      <c r="JIF12" s="27"/>
      <c r="JIG12" s="27"/>
      <c r="JIH12" s="27"/>
      <c r="JII12" s="27"/>
      <c r="JIJ12" s="27"/>
      <c r="JIK12" s="27"/>
      <c r="JIL12" s="27"/>
      <c r="JIM12" s="27"/>
      <c r="JIN12" s="27"/>
      <c r="JIO12" s="27"/>
      <c r="JIP12" s="27"/>
      <c r="JIQ12" s="27"/>
      <c r="JIR12" s="27"/>
      <c r="JIS12" s="27"/>
      <c r="JIT12" s="27"/>
      <c r="JIU12" s="27"/>
      <c r="JIV12" s="27"/>
      <c r="JIW12" s="27"/>
      <c r="JIX12" s="27"/>
      <c r="JIY12" s="27"/>
      <c r="JIZ12" s="27"/>
      <c r="JJA12" s="27"/>
      <c r="JJB12" s="27"/>
      <c r="JJC12" s="27"/>
      <c r="JJD12" s="27"/>
      <c r="JJE12" s="27"/>
      <c r="JJF12" s="27"/>
      <c r="JJG12" s="27"/>
      <c r="JJH12" s="27"/>
      <c r="JJI12" s="27"/>
      <c r="JJJ12" s="27"/>
      <c r="JJK12" s="27"/>
      <c r="JJL12" s="27"/>
      <c r="JJM12" s="27"/>
      <c r="JJN12" s="27"/>
      <c r="JJO12" s="27"/>
      <c r="JJP12" s="27"/>
      <c r="JJQ12" s="27"/>
      <c r="JJR12" s="27"/>
      <c r="JJS12" s="27"/>
      <c r="JJT12" s="27"/>
      <c r="JJU12" s="27"/>
      <c r="JJV12" s="27"/>
      <c r="JJW12" s="27"/>
      <c r="JJX12" s="27"/>
      <c r="JJY12" s="27"/>
      <c r="JJZ12" s="27"/>
      <c r="JKA12" s="27"/>
      <c r="JKB12" s="27"/>
      <c r="JKC12" s="27"/>
      <c r="JKD12" s="27"/>
      <c r="JKE12" s="27"/>
      <c r="JKF12" s="27"/>
      <c r="JKG12" s="27"/>
      <c r="JKH12" s="27"/>
      <c r="JKI12" s="27"/>
      <c r="JKJ12" s="27"/>
      <c r="JKK12" s="27"/>
      <c r="JKL12" s="27"/>
      <c r="JKM12" s="27"/>
      <c r="JKN12" s="27"/>
      <c r="JKO12" s="27"/>
      <c r="JKP12" s="27"/>
      <c r="JKQ12" s="27"/>
      <c r="JKR12" s="27"/>
      <c r="JKS12" s="27"/>
      <c r="JKT12" s="27"/>
      <c r="JKU12" s="27"/>
      <c r="JKV12" s="27"/>
      <c r="JKW12" s="27"/>
      <c r="JKX12" s="27"/>
      <c r="JKY12" s="27"/>
      <c r="JKZ12" s="27"/>
      <c r="JLA12" s="27"/>
      <c r="JLB12" s="27"/>
      <c r="JLC12" s="27"/>
      <c r="JLD12" s="27"/>
      <c r="JLE12" s="27"/>
      <c r="JLF12" s="27"/>
      <c r="JLG12" s="27"/>
      <c r="JLH12" s="27"/>
      <c r="JLI12" s="27"/>
      <c r="JLJ12" s="27"/>
      <c r="JLK12" s="27"/>
      <c r="JLL12" s="27"/>
      <c r="JLM12" s="27"/>
      <c r="JLN12" s="27"/>
      <c r="JLO12" s="27"/>
      <c r="JLP12" s="27"/>
      <c r="JLQ12" s="27"/>
      <c r="JLR12" s="27"/>
      <c r="JLS12" s="27"/>
      <c r="JLT12" s="27"/>
      <c r="JLU12" s="27"/>
      <c r="JLV12" s="27"/>
      <c r="JLW12" s="27"/>
      <c r="JLX12" s="27"/>
      <c r="JLY12" s="27"/>
      <c r="JLZ12" s="27"/>
      <c r="JMA12" s="27"/>
      <c r="JMB12" s="27"/>
      <c r="JMC12" s="27"/>
      <c r="JMD12" s="27"/>
      <c r="JME12" s="27"/>
      <c r="JMF12" s="27"/>
      <c r="JMG12" s="27"/>
      <c r="JMH12" s="27"/>
      <c r="JMI12" s="27"/>
      <c r="JMJ12" s="27"/>
      <c r="JMK12" s="27"/>
      <c r="JML12" s="27"/>
      <c r="JMM12" s="27"/>
      <c r="JMN12" s="27"/>
      <c r="JMO12" s="27"/>
      <c r="JMP12" s="27"/>
      <c r="JMQ12" s="27"/>
      <c r="JMR12" s="27"/>
      <c r="JMS12" s="27"/>
      <c r="JMT12" s="27"/>
      <c r="JMU12" s="27"/>
      <c r="JMV12" s="27"/>
      <c r="JMW12" s="27"/>
      <c r="JMX12" s="27"/>
      <c r="JMY12" s="27"/>
      <c r="JMZ12" s="27"/>
      <c r="JNA12" s="27"/>
      <c r="JNB12" s="27"/>
      <c r="JNC12" s="27"/>
      <c r="JND12" s="27"/>
      <c r="JNE12" s="27"/>
      <c r="JNF12" s="27"/>
      <c r="JNG12" s="27"/>
      <c r="JNH12" s="27"/>
      <c r="JNI12" s="27"/>
      <c r="JNJ12" s="27"/>
      <c r="JNK12" s="27"/>
      <c r="JNL12" s="27"/>
      <c r="JNM12" s="27"/>
      <c r="JNN12" s="27"/>
      <c r="JNO12" s="27"/>
      <c r="JNP12" s="27"/>
      <c r="JNQ12" s="27"/>
      <c r="JNR12" s="27"/>
      <c r="JNS12" s="27"/>
      <c r="JNT12" s="27"/>
      <c r="JNU12" s="27"/>
      <c r="JNV12" s="27"/>
      <c r="JNW12" s="27"/>
      <c r="JNX12" s="27"/>
      <c r="JNY12" s="27"/>
      <c r="JNZ12" s="27"/>
      <c r="JOA12" s="27"/>
      <c r="JOB12" s="27"/>
      <c r="JOC12" s="27"/>
      <c r="JOD12" s="27"/>
      <c r="JOE12" s="27"/>
      <c r="JOF12" s="27"/>
      <c r="JOG12" s="27"/>
      <c r="JOH12" s="27"/>
      <c r="JOI12" s="27"/>
      <c r="JOJ12" s="27"/>
      <c r="JOK12" s="27"/>
      <c r="JOL12" s="27"/>
      <c r="JOM12" s="27"/>
      <c r="JON12" s="27"/>
      <c r="JOO12" s="27"/>
      <c r="JOP12" s="27"/>
      <c r="JOQ12" s="27"/>
      <c r="JOR12" s="27"/>
      <c r="JOS12" s="27"/>
      <c r="JOT12" s="27"/>
      <c r="JOU12" s="27"/>
      <c r="JOV12" s="27"/>
      <c r="JOW12" s="27"/>
      <c r="JOX12" s="27"/>
      <c r="JOY12" s="27"/>
      <c r="JOZ12" s="27"/>
      <c r="JPA12" s="27"/>
      <c r="JPB12" s="27"/>
      <c r="JPC12" s="27"/>
      <c r="JPD12" s="27"/>
      <c r="JPE12" s="27"/>
      <c r="JPF12" s="27"/>
      <c r="JPG12" s="27"/>
      <c r="JPH12" s="27"/>
      <c r="JPI12" s="27"/>
      <c r="JPJ12" s="27"/>
      <c r="JPK12" s="27"/>
      <c r="JPL12" s="27"/>
      <c r="JPM12" s="27"/>
      <c r="JPN12" s="27"/>
      <c r="JPO12" s="27"/>
      <c r="JPP12" s="27"/>
      <c r="JPQ12" s="27"/>
      <c r="JPR12" s="27"/>
      <c r="JPS12" s="27"/>
      <c r="JPT12" s="27"/>
      <c r="JPU12" s="27"/>
      <c r="JPV12" s="27"/>
      <c r="JPW12" s="27"/>
      <c r="JPX12" s="27"/>
      <c r="JPY12" s="27"/>
      <c r="JPZ12" s="27"/>
      <c r="JQA12" s="27"/>
      <c r="JQB12" s="27"/>
      <c r="JQC12" s="27"/>
      <c r="JQD12" s="27"/>
      <c r="JQE12" s="27"/>
      <c r="JQF12" s="27"/>
      <c r="JQG12" s="27"/>
      <c r="JQH12" s="27"/>
      <c r="JQI12" s="27"/>
      <c r="JQJ12" s="27"/>
      <c r="JQK12" s="27"/>
      <c r="JQL12" s="27"/>
      <c r="JQM12" s="27"/>
      <c r="JQN12" s="27"/>
      <c r="JQO12" s="27"/>
      <c r="JQP12" s="27"/>
      <c r="JQQ12" s="27"/>
      <c r="JQR12" s="27"/>
      <c r="JQS12" s="27"/>
      <c r="JQT12" s="27"/>
      <c r="JQU12" s="27"/>
      <c r="JQV12" s="27"/>
      <c r="JQW12" s="27"/>
      <c r="JQX12" s="27"/>
      <c r="JQY12" s="27"/>
      <c r="JQZ12" s="27"/>
      <c r="JRA12" s="27"/>
      <c r="JRB12" s="27"/>
      <c r="JRC12" s="27"/>
      <c r="JRD12" s="27"/>
      <c r="JRE12" s="27"/>
      <c r="JRF12" s="27"/>
      <c r="JRG12" s="27"/>
      <c r="JRH12" s="27"/>
      <c r="JRI12" s="27"/>
      <c r="JRJ12" s="27"/>
      <c r="JRK12" s="27"/>
      <c r="JRL12" s="27"/>
      <c r="JRM12" s="27"/>
      <c r="JRN12" s="27"/>
      <c r="JRO12" s="27"/>
      <c r="JRP12" s="27"/>
      <c r="JRQ12" s="27"/>
      <c r="JRR12" s="27"/>
      <c r="JRS12" s="27"/>
      <c r="JRT12" s="27"/>
      <c r="JRU12" s="27"/>
      <c r="JRV12" s="27"/>
      <c r="JRW12" s="27"/>
      <c r="JRX12" s="27"/>
      <c r="JRY12" s="27"/>
      <c r="JRZ12" s="27"/>
      <c r="JSA12" s="27"/>
      <c r="JSB12" s="27"/>
      <c r="JSC12" s="27"/>
      <c r="JSD12" s="27"/>
      <c r="JSE12" s="27"/>
      <c r="JSF12" s="27"/>
      <c r="JSG12" s="27"/>
      <c r="JSH12" s="27"/>
      <c r="JSI12" s="27"/>
      <c r="JSJ12" s="27"/>
      <c r="JSK12" s="27"/>
      <c r="JSL12" s="27"/>
      <c r="JSM12" s="27"/>
      <c r="JSN12" s="27"/>
      <c r="JSO12" s="27"/>
      <c r="JSP12" s="27"/>
      <c r="JSQ12" s="27"/>
      <c r="JSR12" s="27"/>
      <c r="JSS12" s="27"/>
      <c r="JST12" s="27"/>
      <c r="JSU12" s="27"/>
      <c r="JSV12" s="27"/>
      <c r="JSW12" s="27"/>
      <c r="JSX12" s="27"/>
      <c r="JSY12" s="27"/>
      <c r="JSZ12" s="27"/>
      <c r="JTA12" s="27"/>
      <c r="JTB12" s="27"/>
      <c r="JTC12" s="27"/>
      <c r="JTD12" s="27"/>
      <c r="JTE12" s="27"/>
      <c r="JTF12" s="27"/>
      <c r="JTG12" s="27"/>
      <c r="JTH12" s="27"/>
      <c r="JTI12" s="27"/>
      <c r="JTJ12" s="27"/>
      <c r="JTK12" s="27"/>
      <c r="JTL12" s="27"/>
      <c r="JTM12" s="27"/>
      <c r="JTN12" s="27"/>
      <c r="JTO12" s="27"/>
      <c r="JTP12" s="27"/>
      <c r="JTQ12" s="27"/>
      <c r="JTR12" s="27"/>
      <c r="JTS12" s="27"/>
      <c r="JTT12" s="27"/>
      <c r="JTU12" s="27"/>
      <c r="JTV12" s="27"/>
      <c r="JTW12" s="27"/>
      <c r="JTX12" s="27"/>
      <c r="JTY12" s="27"/>
      <c r="JTZ12" s="27"/>
      <c r="JUA12" s="27"/>
      <c r="JUB12" s="27"/>
      <c r="JUC12" s="27"/>
      <c r="JUD12" s="27"/>
      <c r="JUE12" s="27"/>
      <c r="JUF12" s="27"/>
      <c r="JUG12" s="27"/>
      <c r="JUH12" s="27"/>
      <c r="JUI12" s="27"/>
      <c r="JUJ12" s="27"/>
      <c r="JUK12" s="27"/>
      <c r="JUL12" s="27"/>
      <c r="JUM12" s="27"/>
      <c r="JUN12" s="27"/>
      <c r="JUO12" s="27"/>
      <c r="JUP12" s="27"/>
      <c r="JUQ12" s="27"/>
      <c r="JUR12" s="27"/>
      <c r="JUS12" s="27"/>
      <c r="JUT12" s="27"/>
      <c r="JUU12" s="27"/>
      <c r="JUV12" s="27"/>
      <c r="JUW12" s="27"/>
      <c r="JUX12" s="27"/>
      <c r="JUY12" s="27"/>
      <c r="JUZ12" s="27"/>
      <c r="JVA12" s="27"/>
      <c r="JVB12" s="27"/>
      <c r="JVC12" s="27"/>
      <c r="JVD12" s="27"/>
      <c r="JVE12" s="27"/>
      <c r="JVF12" s="27"/>
      <c r="JVG12" s="27"/>
      <c r="JVH12" s="27"/>
      <c r="JVI12" s="27"/>
      <c r="JVJ12" s="27"/>
      <c r="JVK12" s="27"/>
      <c r="JVL12" s="27"/>
      <c r="JVM12" s="27"/>
      <c r="JVN12" s="27"/>
      <c r="JVO12" s="27"/>
      <c r="JVP12" s="27"/>
      <c r="JVQ12" s="27"/>
      <c r="JVR12" s="27"/>
      <c r="JVS12" s="27"/>
      <c r="JVT12" s="27"/>
      <c r="JVU12" s="27"/>
      <c r="JVV12" s="27"/>
      <c r="JVW12" s="27"/>
      <c r="JVX12" s="27"/>
      <c r="JVY12" s="27"/>
      <c r="JVZ12" s="27"/>
      <c r="JWA12" s="27"/>
      <c r="JWB12" s="27"/>
      <c r="JWC12" s="27"/>
      <c r="JWD12" s="27"/>
      <c r="JWE12" s="27"/>
      <c r="JWF12" s="27"/>
      <c r="JWG12" s="27"/>
      <c r="JWH12" s="27"/>
      <c r="JWI12" s="27"/>
      <c r="JWJ12" s="27"/>
      <c r="JWK12" s="27"/>
      <c r="JWL12" s="27"/>
      <c r="JWM12" s="27"/>
      <c r="JWN12" s="27"/>
      <c r="JWO12" s="27"/>
      <c r="JWP12" s="27"/>
      <c r="JWQ12" s="27"/>
      <c r="JWR12" s="27"/>
      <c r="JWS12" s="27"/>
      <c r="JWT12" s="27"/>
      <c r="JWU12" s="27"/>
      <c r="JWV12" s="27"/>
      <c r="JWW12" s="27"/>
      <c r="JWX12" s="27"/>
      <c r="JWY12" s="27"/>
      <c r="JWZ12" s="27"/>
      <c r="JXA12" s="27"/>
      <c r="JXB12" s="27"/>
      <c r="JXC12" s="27"/>
      <c r="JXD12" s="27"/>
      <c r="JXE12" s="27"/>
      <c r="JXF12" s="27"/>
      <c r="JXG12" s="27"/>
      <c r="JXH12" s="27"/>
      <c r="JXI12" s="27"/>
      <c r="JXJ12" s="27"/>
      <c r="JXK12" s="27"/>
      <c r="JXL12" s="27"/>
      <c r="JXM12" s="27"/>
      <c r="JXN12" s="27"/>
      <c r="JXO12" s="27"/>
      <c r="JXP12" s="27"/>
      <c r="JXQ12" s="27"/>
      <c r="JXR12" s="27"/>
      <c r="JXS12" s="27"/>
      <c r="JXT12" s="27"/>
      <c r="JXU12" s="27"/>
      <c r="JXV12" s="27"/>
      <c r="JXW12" s="27"/>
      <c r="JXX12" s="27"/>
      <c r="JXY12" s="27"/>
      <c r="JXZ12" s="27"/>
      <c r="JYA12" s="27"/>
      <c r="JYB12" s="27"/>
      <c r="JYC12" s="27"/>
      <c r="JYD12" s="27"/>
      <c r="JYE12" s="27"/>
      <c r="JYF12" s="27"/>
      <c r="JYG12" s="27"/>
      <c r="JYH12" s="27"/>
      <c r="JYI12" s="27"/>
      <c r="JYJ12" s="27"/>
      <c r="JYK12" s="27"/>
      <c r="JYL12" s="27"/>
      <c r="JYM12" s="27"/>
      <c r="JYN12" s="27"/>
      <c r="JYO12" s="27"/>
      <c r="JYP12" s="27"/>
      <c r="JYQ12" s="27"/>
      <c r="JYR12" s="27"/>
      <c r="JYS12" s="27"/>
      <c r="JYT12" s="27"/>
      <c r="JYU12" s="27"/>
      <c r="JYV12" s="27"/>
      <c r="JYW12" s="27"/>
      <c r="JYX12" s="27"/>
      <c r="JYY12" s="27"/>
      <c r="JYZ12" s="27"/>
      <c r="JZA12" s="27"/>
      <c r="JZB12" s="27"/>
      <c r="JZC12" s="27"/>
      <c r="JZD12" s="27"/>
      <c r="JZE12" s="27"/>
      <c r="JZF12" s="27"/>
      <c r="JZG12" s="27"/>
      <c r="JZH12" s="27"/>
      <c r="JZI12" s="27"/>
      <c r="JZJ12" s="27"/>
      <c r="JZK12" s="27"/>
      <c r="JZL12" s="27"/>
      <c r="JZM12" s="27"/>
      <c r="JZN12" s="27"/>
      <c r="JZO12" s="27"/>
      <c r="JZP12" s="27"/>
      <c r="JZQ12" s="27"/>
      <c r="JZR12" s="27"/>
      <c r="JZS12" s="27"/>
      <c r="JZT12" s="27"/>
      <c r="JZU12" s="27"/>
      <c r="JZV12" s="27"/>
      <c r="JZW12" s="27"/>
      <c r="JZX12" s="27"/>
      <c r="JZY12" s="27"/>
      <c r="JZZ12" s="27"/>
      <c r="KAA12" s="27"/>
      <c r="KAB12" s="27"/>
      <c r="KAC12" s="27"/>
      <c r="KAD12" s="27"/>
      <c r="KAE12" s="27"/>
      <c r="KAF12" s="27"/>
      <c r="KAG12" s="27"/>
      <c r="KAH12" s="27"/>
      <c r="KAI12" s="27"/>
      <c r="KAJ12" s="27"/>
      <c r="KAK12" s="27"/>
      <c r="KAL12" s="27"/>
      <c r="KAM12" s="27"/>
      <c r="KAN12" s="27"/>
      <c r="KAO12" s="27"/>
      <c r="KAP12" s="27"/>
      <c r="KAQ12" s="27"/>
      <c r="KAR12" s="27"/>
      <c r="KAS12" s="27"/>
      <c r="KAT12" s="27"/>
      <c r="KAU12" s="27"/>
      <c r="KAV12" s="27"/>
      <c r="KAW12" s="27"/>
      <c r="KAX12" s="27"/>
      <c r="KAY12" s="27"/>
      <c r="KAZ12" s="27"/>
      <c r="KBA12" s="27"/>
      <c r="KBB12" s="27"/>
      <c r="KBC12" s="27"/>
      <c r="KBD12" s="27"/>
      <c r="KBE12" s="27"/>
      <c r="KBF12" s="27"/>
      <c r="KBG12" s="27"/>
      <c r="KBH12" s="27"/>
      <c r="KBI12" s="27"/>
      <c r="KBJ12" s="27"/>
      <c r="KBK12" s="27"/>
      <c r="KBL12" s="27"/>
      <c r="KBM12" s="27"/>
      <c r="KBN12" s="27"/>
      <c r="KBO12" s="27"/>
      <c r="KBP12" s="27"/>
      <c r="KBQ12" s="27"/>
      <c r="KBR12" s="27"/>
      <c r="KBS12" s="27"/>
      <c r="KBT12" s="27"/>
      <c r="KBU12" s="27"/>
      <c r="KBV12" s="27"/>
      <c r="KBW12" s="27"/>
      <c r="KBX12" s="27"/>
      <c r="KBY12" s="27"/>
      <c r="KBZ12" s="27"/>
      <c r="KCA12" s="27"/>
      <c r="KCB12" s="27"/>
      <c r="KCC12" s="27"/>
      <c r="KCD12" s="27"/>
      <c r="KCE12" s="27"/>
      <c r="KCF12" s="27"/>
      <c r="KCG12" s="27"/>
      <c r="KCH12" s="27"/>
      <c r="KCI12" s="27"/>
      <c r="KCJ12" s="27"/>
      <c r="KCK12" s="27"/>
      <c r="KCL12" s="27"/>
      <c r="KCM12" s="27"/>
      <c r="KCN12" s="27"/>
      <c r="KCO12" s="27"/>
      <c r="KCP12" s="27"/>
      <c r="KCQ12" s="27"/>
      <c r="KCR12" s="27"/>
      <c r="KCS12" s="27"/>
      <c r="KCT12" s="27"/>
      <c r="KCU12" s="27"/>
      <c r="KCV12" s="27"/>
      <c r="KCW12" s="27"/>
      <c r="KCX12" s="27"/>
      <c r="KCY12" s="27"/>
      <c r="KCZ12" s="27"/>
      <c r="KDA12" s="27"/>
      <c r="KDB12" s="27"/>
      <c r="KDC12" s="27"/>
      <c r="KDD12" s="27"/>
      <c r="KDE12" s="27"/>
      <c r="KDF12" s="27"/>
      <c r="KDG12" s="27"/>
      <c r="KDH12" s="27"/>
      <c r="KDI12" s="27"/>
      <c r="KDJ12" s="27"/>
      <c r="KDK12" s="27"/>
      <c r="KDL12" s="27"/>
      <c r="KDM12" s="27"/>
      <c r="KDN12" s="27"/>
      <c r="KDO12" s="27"/>
      <c r="KDP12" s="27"/>
      <c r="KDQ12" s="27"/>
      <c r="KDR12" s="27"/>
      <c r="KDS12" s="27"/>
      <c r="KDT12" s="27"/>
      <c r="KDU12" s="27"/>
      <c r="KDV12" s="27"/>
      <c r="KDW12" s="27"/>
      <c r="KDX12" s="27"/>
      <c r="KDY12" s="27"/>
      <c r="KDZ12" s="27"/>
      <c r="KEA12" s="27"/>
      <c r="KEB12" s="27"/>
      <c r="KEC12" s="27"/>
      <c r="KED12" s="27"/>
      <c r="KEE12" s="27"/>
      <c r="KEF12" s="27"/>
      <c r="KEG12" s="27"/>
      <c r="KEH12" s="27"/>
      <c r="KEI12" s="27"/>
      <c r="KEJ12" s="27"/>
      <c r="KEK12" s="27"/>
      <c r="KEL12" s="27"/>
      <c r="KEM12" s="27"/>
      <c r="KEN12" s="27"/>
      <c r="KEO12" s="27"/>
      <c r="KEP12" s="27"/>
      <c r="KEQ12" s="27"/>
      <c r="KER12" s="27"/>
      <c r="KES12" s="27"/>
      <c r="KET12" s="27"/>
      <c r="KEU12" s="27"/>
      <c r="KEV12" s="27"/>
      <c r="KEW12" s="27"/>
      <c r="KEX12" s="27"/>
      <c r="KEY12" s="27"/>
      <c r="KEZ12" s="27"/>
      <c r="KFA12" s="27"/>
      <c r="KFB12" s="27"/>
      <c r="KFC12" s="27"/>
      <c r="KFD12" s="27"/>
      <c r="KFE12" s="27"/>
      <c r="KFF12" s="27"/>
      <c r="KFG12" s="27"/>
      <c r="KFH12" s="27"/>
      <c r="KFI12" s="27"/>
      <c r="KFJ12" s="27"/>
      <c r="KFK12" s="27"/>
      <c r="KFL12" s="27"/>
      <c r="KFM12" s="27"/>
      <c r="KFN12" s="27"/>
      <c r="KFO12" s="27"/>
      <c r="KFP12" s="27"/>
      <c r="KFQ12" s="27"/>
      <c r="KFR12" s="27"/>
      <c r="KFS12" s="27"/>
      <c r="KFT12" s="27"/>
      <c r="KFU12" s="27"/>
      <c r="KFV12" s="27"/>
      <c r="KFW12" s="27"/>
      <c r="KFX12" s="27"/>
      <c r="KFY12" s="27"/>
      <c r="KFZ12" s="27"/>
      <c r="KGA12" s="27"/>
      <c r="KGB12" s="27"/>
      <c r="KGC12" s="27"/>
      <c r="KGD12" s="27"/>
      <c r="KGE12" s="27"/>
      <c r="KGF12" s="27"/>
      <c r="KGG12" s="27"/>
      <c r="KGH12" s="27"/>
      <c r="KGI12" s="27"/>
      <c r="KGJ12" s="27"/>
      <c r="KGK12" s="27"/>
      <c r="KGL12" s="27"/>
      <c r="KGM12" s="27"/>
      <c r="KGN12" s="27"/>
      <c r="KGO12" s="27"/>
      <c r="KGP12" s="27"/>
      <c r="KGQ12" s="27"/>
      <c r="KGR12" s="27"/>
      <c r="KGS12" s="27"/>
      <c r="KGT12" s="27"/>
      <c r="KGU12" s="27"/>
      <c r="KGV12" s="27"/>
      <c r="KGW12" s="27"/>
      <c r="KGX12" s="27"/>
      <c r="KGY12" s="27"/>
      <c r="KGZ12" s="27"/>
      <c r="KHA12" s="27"/>
      <c r="KHB12" s="27"/>
      <c r="KHC12" s="27"/>
      <c r="KHD12" s="27"/>
      <c r="KHE12" s="27"/>
      <c r="KHF12" s="27"/>
      <c r="KHG12" s="27"/>
      <c r="KHH12" s="27"/>
      <c r="KHI12" s="27"/>
      <c r="KHJ12" s="27"/>
      <c r="KHK12" s="27"/>
      <c r="KHL12" s="27"/>
      <c r="KHM12" s="27"/>
      <c r="KHN12" s="27"/>
      <c r="KHO12" s="27"/>
      <c r="KHP12" s="27"/>
      <c r="KHQ12" s="27"/>
      <c r="KHR12" s="27"/>
      <c r="KHS12" s="27"/>
      <c r="KHT12" s="27"/>
      <c r="KHU12" s="27"/>
      <c r="KHV12" s="27"/>
      <c r="KHW12" s="27"/>
      <c r="KHX12" s="27"/>
      <c r="KHY12" s="27"/>
      <c r="KHZ12" s="27"/>
      <c r="KIA12" s="27"/>
      <c r="KIB12" s="27"/>
      <c r="KIC12" s="27"/>
      <c r="KID12" s="27"/>
      <c r="KIE12" s="27"/>
      <c r="KIF12" s="27"/>
      <c r="KIG12" s="27"/>
      <c r="KIH12" s="27"/>
      <c r="KII12" s="27"/>
      <c r="KIJ12" s="27"/>
      <c r="KIK12" s="27"/>
      <c r="KIL12" s="27"/>
      <c r="KIM12" s="27"/>
      <c r="KIN12" s="27"/>
      <c r="KIO12" s="27"/>
      <c r="KIP12" s="27"/>
      <c r="KIQ12" s="27"/>
      <c r="KIR12" s="27"/>
      <c r="KIS12" s="27"/>
      <c r="KIT12" s="27"/>
      <c r="KIU12" s="27"/>
      <c r="KIV12" s="27"/>
      <c r="KIW12" s="27"/>
      <c r="KIX12" s="27"/>
      <c r="KIY12" s="27"/>
      <c r="KIZ12" s="27"/>
      <c r="KJA12" s="27"/>
      <c r="KJB12" s="27"/>
      <c r="KJC12" s="27"/>
      <c r="KJD12" s="27"/>
      <c r="KJE12" s="27"/>
      <c r="KJF12" s="27"/>
      <c r="KJG12" s="27"/>
      <c r="KJH12" s="27"/>
      <c r="KJI12" s="27"/>
      <c r="KJJ12" s="27"/>
      <c r="KJK12" s="27"/>
      <c r="KJL12" s="27"/>
      <c r="KJM12" s="27"/>
      <c r="KJN12" s="27"/>
      <c r="KJO12" s="27"/>
      <c r="KJP12" s="27"/>
      <c r="KJQ12" s="27"/>
      <c r="KJR12" s="27"/>
      <c r="KJS12" s="27"/>
      <c r="KJT12" s="27"/>
      <c r="KJU12" s="27"/>
      <c r="KJV12" s="27"/>
      <c r="KJW12" s="27"/>
      <c r="KJX12" s="27"/>
      <c r="KJY12" s="27"/>
      <c r="KJZ12" s="27"/>
      <c r="KKA12" s="27"/>
      <c r="KKB12" s="27"/>
      <c r="KKC12" s="27"/>
      <c r="KKD12" s="27"/>
      <c r="KKE12" s="27"/>
      <c r="KKF12" s="27"/>
      <c r="KKG12" s="27"/>
      <c r="KKH12" s="27"/>
      <c r="KKI12" s="27"/>
      <c r="KKJ12" s="27"/>
      <c r="KKK12" s="27"/>
      <c r="KKL12" s="27"/>
      <c r="KKM12" s="27"/>
      <c r="KKN12" s="27"/>
      <c r="KKO12" s="27"/>
      <c r="KKP12" s="27"/>
      <c r="KKQ12" s="27"/>
      <c r="KKR12" s="27"/>
      <c r="KKS12" s="27"/>
      <c r="KKT12" s="27"/>
      <c r="KKU12" s="27"/>
      <c r="KKV12" s="27"/>
      <c r="KKW12" s="27"/>
      <c r="KKX12" s="27"/>
      <c r="KKY12" s="27"/>
      <c r="KKZ12" s="27"/>
      <c r="KLA12" s="27"/>
      <c r="KLB12" s="27"/>
      <c r="KLC12" s="27"/>
      <c r="KLD12" s="27"/>
      <c r="KLE12" s="27"/>
      <c r="KLF12" s="27"/>
      <c r="KLG12" s="27"/>
      <c r="KLH12" s="27"/>
      <c r="KLI12" s="27"/>
      <c r="KLJ12" s="27"/>
      <c r="KLK12" s="27"/>
      <c r="KLL12" s="27"/>
      <c r="KLM12" s="27"/>
      <c r="KLN12" s="27"/>
      <c r="KLO12" s="27"/>
      <c r="KLP12" s="27"/>
      <c r="KLQ12" s="27"/>
      <c r="KLR12" s="27"/>
      <c r="KLS12" s="27"/>
      <c r="KLT12" s="27"/>
      <c r="KLU12" s="27"/>
      <c r="KLV12" s="27"/>
      <c r="KLW12" s="27"/>
      <c r="KLX12" s="27"/>
      <c r="KLY12" s="27"/>
      <c r="KLZ12" s="27"/>
      <c r="KMA12" s="27"/>
      <c r="KMB12" s="27"/>
      <c r="KMC12" s="27"/>
      <c r="KMD12" s="27"/>
      <c r="KME12" s="27"/>
      <c r="KMF12" s="27"/>
      <c r="KMG12" s="27"/>
      <c r="KMH12" s="27"/>
      <c r="KMI12" s="27"/>
      <c r="KMJ12" s="27"/>
      <c r="KMK12" s="27"/>
      <c r="KML12" s="27"/>
      <c r="KMM12" s="27"/>
      <c r="KMN12" s="27"/>
      <c r="KMO12" s="27"/>
      <c r="KMP12" s="27"/>
      <c r="KMQ12" s="27"/>
      <c r="KMR12" s="27"/>
      <c r="KMS12" s="27"/>
      <c r="KMT12" s="27"/>
      <c r="KMU12" s="27"/>
      <c r="KMV12" s="27"/>
      <c r="KMW12" s="27"/>
      <c r="KMX12" s="27"/>
      <c r="KMY12" s="27"/>
      <c r="KMZ12" s="27"/>
      <c r="KNA12" s="27"/>
      <c r="KNB12" s="27"/>
      <c r="KNC12" s="27"/>
      <c r="KND12" s="27"/>
      <c r="KNE12" s="27"/>
      <c r="KNF12" s="27"/>
      <c r="KNG12" s="27"/>
      <c r="KNH12" s="27"/>
      <c r="KNI12" s="27"/>
      <c r="KNJ12" s="27"/>
      <c r="KNK12" s="27"/>
      <c r="KNL12" s="27"/>
      <c r="KNM12" s="27"/>
      <c r="KNN12" s="27"/>
      <c r="KNO12" s="27"/>
      <c r="KNP12" s="27"/>
      <c r="KNQ12" s="27"/>
      <c r="KNR12" s="27"/>
      <c r="KNS12" s="27"/>
      <c r="KNT12" s="27"/>
      <c r="KNU12" s="27"/>
      <c r="KNV12" s="27"/>
      <c r="KNW12" s="27"/>
      <c r="KNX12" s="27"/>
      <c r="KNY12" s="27"/>
      <c r="KNZ12" s="27"/>
      <c r="KOA12" s="27"/>
      <c r="KOB12" s="27"/>
      <c r="KOC12" s="27"/>
      <c r="KOD12" s="27"/>
      <c r="KOE12" s="27"/>
      <c r="KOF12" s="27"/>
      <c r="KOG12" s="27"/>
      <c r="KOH12" s="27"/>
      <c r="KOI12" s="27"/>
      <c r="KOJ12" s="27"/>
      <c r="KOK12" s="27"/>
      <c r="KOL12" s="27"/>
      <c r="KOM12" s="27"/>
      <c r="KON12" s="27"/>
      <c r="KOO12" s="27"/>
      <c r="KOP12" s="27"/>
      <c r="KOQ12" s="27"/>
      <c r="KOR12" s="27"/>
      <c r="KOS12" s="27"/>
      <c r="KOT12" s="27"/>
      <c r="KOU12" s="27"/>
      <c r="KOV12" s="27"/>
      <c r="KOW12" s="27"/>
      <c r="KOX12" s="27"/>
      <c r="KOY12" s="27"/>
      <c r="KOZ12" s="27"/>
      <c r="KPA12" s="27"/>
      <c r="KPB12" s="27"/>
      <c r="KPC12" s="27"/>
      <c r="KPD12" s="27"/>
      <c r="KPE12" s="27"/>
      <c r="KPF12" s="27"/>
      <c r="KPG12" s="27"/>
      <c r="KPH12" s="27"/>
      <c r="KPI12" s="27"/>
      <c r="KPJ12" s="27"/>
      <c r="KPK12" s="27"/>
      <c r="KPL12" s="27"/>
      <c r="KPM12" s="27"/>
      <c r="KPN12" s="27"/>
      <c r="KPO12" s="27"/>
      <c r="KPP12" s="27"/>
      <c r="KPQ12" s="27"/>
      <c r="KPR12" s="27"/>
      <c r="KPS12" s="27"/>
      <c r="KPT12" s="27"/>
      <c r="KPU12" s="27"/>
      <c r="KPV12" s="27"/>
      <c r="KPW12" s="27"/>
      <c r="KPX12" s="27"/>
      <c r="KPY12" s="27"/>
      <c r="KPZ12" s="27"/>
      <c r="KQA12" s="27"/>
      <c r="KQB12" s="27"/>
      <c r="KQC12" s="27"/>
      <c r="KQD12" s="27"/>
      <c r="KQE12" s="27"/>
      <c r="KQF12" s="27"/>
      <c r="KQG12" s="27"/>
      <c r="KQH12" s="27"/>
      <c r="KQI12" s="27"/>
      <c r="KQJ12" s="27"/>
      <c r="KQK12" s="27"/>
      <c r="KQL12" s="27"/>
      <c r="KQM12" s="27"/>
      <c r="KQN12" s="27"/>
      <c r="KQO12" s="27"/>
      <c r="KQP12" s="27"/>
      <c r="KQQ12" s="27"/>
      <c r="KQR12" s="27"/>
      <c r="KQS12" s="27"/>
      <c r="KQT12" s="27"/>
      <c r="KQU12" s="27"/>
      <c r="KQV12" s="27"/>
      <c r="KQW12" s="27"/>
      <c r="KQX12" s="27"/>
      <c r="KQY12" s="27"/>
      <c r="KQZ12" s="27"/>
      <c r="KRA12" s="27"/>
      <c r="KRB12" s="27"/>
      <c r="KRC12" s="27"/>
      <c r="KRD12" s="27"/>
      <c r="KRE12" s="27"/>
      <c r="KRF12" s="27"/>
      <c r="KRG12" s="27"/>
      <c r="KRH12" s="27"/>
      <c r="KRI12" s="27"/>
      <c r="KRJ12" s="27"/>
      <c r="KRK12" s="27"/>
      <c r="KRL12" s="27"/>
      <c r="KRM12" s="27"/>
      <c r="KRN12" s="27"/>
      <c r="KRO12" s="27"/>
      <c r="KRP12" s="27"/>
      <c r="KRQ12" s="27"/>
      <c r="KRR12" s="27"/>
      <c r="KRS12" s="27"/>
      <c r="KRT12" s="27"/>
      <c r="KRU12" s="27"/>
      <c r="KRV12" s="27"/>
      <c r="KRW12" s="27"/>
      <c r="KRX12" s="27"/>
      <c r="KRY12" s="27"/>
      <c r="KRZ12" s="27"/>
      <c r="KSA12" s="27"/>
      <c r="KSB12" s="27"/>
      <c r="KSC12" s="27"/>
      <c r="KSD12" s="27"/>
      <c r="KSE12" s="27"/>
      <c r="KSF12" s="27"/>
      <c r="KSG12" s="27"/>
      <c r="KSH12" s="27"/>
      <c r="KSI12" s="27"/>
      <c r="KSJ12" s="27"/>
      <c r="KSK12" s="27"/>
      <c r="KSL12" s="27"/>
      <c r="KSM12" s="27"/>
      <c r="KSN12" s="27"/>
      <c r="KSO12" s="27"/>
      <c r="KSP12" s="27"/>
      <c r="KSQ12" s="27"/>
      <c r="KSR12" s="27"/>
      <c r="KSS12" s="27"/>
      <c r="KST12" s="27"/>
      <c r="KSU12" s="27"/>
      <c r="KSV12" s="27"/>
      <c r="KSW12" s="27"/>
      <c r="KSX12" s="27"/>
      <c r="KSY12" s="27"/>
      <c r="KSZ12" s="27"/>
      <c r="KTA12" s="27"/>
      <c r="KTB12" s="27"/>
      <c r="KTC12" s="27"/>
      <c r="KTD12" s="27"/>
      <c r="KTE12" s="27"/>
      <c r="KTF12" s="27"/>
      <c r="KTG12" s="27"/>
      <c r="KTH12" s="27"/>
      <c r="KTI12" s="27"/>
      <c r="KTJ12" s="27"/>
      <c r="KTK12" s="27"/>
      <c r="KTL12" s="27"/>
      <c r="KTM12" s="27"/>
      <c r="KTN12" s="27"/>
      <c r="KTO12" s="27"/>
      <c r="KTP12" s="27"/>
      <c r="KTQ12" s="27"/>
      <c r="KTR12" s="27"/>
      <c r="KTS12" s="27"/>
      <c r="KTT12" s="27"/>
      <c r="KTU12" s="27"/>
      <c r="KTV12" s="27"/>
      <c r="KTW12" s="27"/>
      <c r="KTX12" s="27"/>
      <c r="KTY12" s="27"/>
      <c r="KTZ12" s="27"/>
      <c r="KUA12" s="27"/>
      <c r="KUB12" s="27"/>
      <c r="KUC12" s="27"/>
      <c r="KUD12" s="27"/>
      <c r="KUE12" s="27"/>
      <c r="KUF12" s="27"/>
      <c r="KUG12" s="27"/>
      <c r="KUH12" s="27"/>
      <c r="KUI12" s="27"/>
      <c r="KUJ12" s="27"/>
      <c r="KUK12" s="27"/>
      <c r="KUL12" s="27"/>
      <c r="KUM12" s="27"/>
      <c r="KUN12" s="27"/>
      <c r="KUO12" s="27"/>
      <c r="KUP12" s="27"/>
      <c r="KUQ12" s="27"/>
      <c r="KUR12" s="27"/>
      <c r="KUS12" s="27"/>
      <c r="KUT12" s="27"/>
      <c r="KUU12" s="27"/>
      <c r="KUV12" s="27"/>
      <c r="KUW12" s="27"/>
      <c r="KUX12" s="27"/>
      <c r="KUY12" s="27"/>
      <c r="KUZ12" s="27"/>
      <c r="KVA12" s="27"/>
      <c r="KVB12" s="27"/>
      <c r="KVC12" s="27"/>
      <c r="KVD12" s="27"/>
      <c r="KVE12" s="27"/>
      <c r="KVF12" s="27"/>
      <c r="KVG12" s="27"/>
      <c r="KVH12" s="27"/>
      <c r="KVI12" s="27"/>
      <c r="KVJ12" s="27"/>
      <c r="KVK12" s="27"/>
      <c r="KVL12" s="27"/>
      <c r="KVM12" s="27"/>
      <c r="KVN12" s="27"/>
      <c r="KVO12" s="27"/>
      <c r="KVP12" s="27"/>
      <c r="KVQ12" s="27"/>
      <c r="KVR12" s="27"/>
      <c r="KVS12" s="27"/>
      <c r="KVT12" s="27"/>
      <c r="KVU12" s="27"/>
      <c r="KVV12" s="27"/>
      <c r="KVW12" s="27"/>
      <c r="KVX12" s="27"/>
      <c r="KVY12" s="27"/>
      <c r="KVZ12" s="27"/>
      <c r="KWA12" s="27"/>
      <c r="KWB12" s="27"/>
      <c r="KWC12" s="27"/>
      <c r="KWD12" s="27"/>
      <c r="KWE12" s="27"/>
      <c r="KWF12" s="27"/>
      <c r="KWG12" s="27"/>
      <c r="KWH12" s="27"/>
      <c r="KWI12" s="27"/>
      <c r="KWJ12" s="27"/>
      <c r="KWK12" s="27"/>
      <c r="KWL12" s="27"/>
      <c r="KWM12" s="27"/>
      <c r="KWN12" s="27"/>
      <c r="KWO12" s="27"/>
      <c r="KWP12" s="27"/>
      <c r="KWQ12" s="27"/>
      <c r="KWR12" s="27"/>
      <c r="KWS12" s="27"/>
      <c r="KWT12" s="27"/>
      <c r="KWU12" s="27"/>
      <c r="KWV12" s="27"/>
      <c r="KWW12" s="27"/>
      <c r="KWX12" s="27"/>
      <c r="KWY12" s="27"/>
      <c r="KWZ12" s="27"/>
      <c r="KXA12" s="27"/>
      <c r="KXB12" s="27"/>
      <c r="KXC12" s="27"/>
      <c r="KXD12" s="27"/>
      <c r="KXE12" s="27"/>
      <c r="KXF12" s="27"/>
      <c r="KXG12" s="27"/>
      <c r="KXH12" s="27"/>
      <c r="KXI12" s="27"/>
      <c r="KXJ12" s="27"/>
      <c r="KXK12" s="27"/>
      <c r="KXL12" s="27"/>
      <c r="KXM12" s="27"/>
      <c r="KXN12" s="27"/>
      <c r="KXO12" s="27"/>
      <c r="KXP12" s="27"/>
      <c r="KXQ12" s="27"/>
      <c r="KXR12" s="27"/>
      <c r="KXS12" s="27"/>
      <c r="KXT12" s="27"/>
      <c r="KXU12" s="27"/>
      <c r="KXV12" s="27"/>
      <c r="KXW12" s="27"/>
      <c r="KXX12" s="27"/>
      <c r="KXY12" s="27"/>
      <c r="KXZ12" s="27"/>
      <c r="KYA12" s="27"/>
      <c r="KYB12" s="27"/>
      <c r="KYC12" s="27"/>
      <c r="KYD12" s="27"/>
      <c r="KYE12" s="27"/>
      <c r="KYF12" s="27"/>
      <c r="KYG12" s="27"/>
      <c r="KYH12" s="27"/>
      <c r="KYI12" s="27"/>
      <c r="KYJ12" s="27"/>
      <c r="KYK12" s="27"/>
      <c r="KYL12" s="27"/>
      <c r="KYM12" s="27"/>
      <c r="KYN12" s="27"/>
      <c r="KYO12" s="27"/>
      <c r="KYP12" s="27"/>
      <c r="KYQ12" s="27"/>
      <c r="KYR12" s="27"/>
      <c r="KYS12" s="27"/>
      <c r="KYT12" s="27"/>
      <c r="KYU12" s="27"/>
      <c r="KYV12" s="27"/>
      <c r="KYW12" s="27"/>
      <c r="KYX12" s="27"/>
      <c r="KYY12" s="27"/>
      <c r="KYZ12" s="27"/>
      <c r="KZA12" s="27"/>
      <c r="KZB12" s="27"/>
      <c r="KZC12" s="27"/>
      <c r="KZD12" s="27"/>
      <c r="KZE12" s="27"/>
      <c r="KZF12" s="27"/>
      <c r="KZG12" s="27"/>
      <c r="KZH12" s="27"/>
      <c r="KZI12" s="27"/>
      <c r="KZJ12" s="27"/>
      <c r="KZK12" s="27"/>
      <c r="KZL12" s="27"/>
      <c r="KZM12" s="27"/>
      <c r="KZN12" s="27"/>
      <c r="KZO12" s="27"/>
      <c r="KZP12" s="27"/>
      <c r="KZQ12" s="27"/>
      <c r="KZR12" s="27"/>
      <c r="KZS12" s="27"/>
      <c r="KZT12" s="27"/>
      <c r="KZU12" s="27"/>
      <c r="KZV12" s="27"/>
      <c r="KZW12" s="27"/>
      <c r="KZX12" s="27"/>
      <c r="KZY12" s="27"/>
      <c r="KZZ12" s="27"/>
      <c r="LAA12" s="27"/>
      <c r="LAB12" s="27"/>
      <c r="LAC12" s="27"/>
      <c r="LAD12" s="27"/>
      <c r="LAE12" s="27"/>
      <c r="LAF12" s="27"/>
      <c r="LAG12" s="27"/>
      <c r="LAH12" s="27"/>
      <c r="LAI12" s="27"/>
      <c r="LAJ12" s="27"/>
      <c r="LAK12" s="27"/>
      <c r="LAL12" s="27"/>
      <c r="LAM12" s="27"/>
      <c r="LAN12" s="27"/>
      <c r="LAO12" s="27"/>
      <c r="LAP12" s="27"/>
      <c r="LAQ12" s="27"/>
      <c r="LAR12" s="27"/>
      <c r="LAS12" s="27"/>
      <c r="LAT12" s="27"/>
      <c r="LAU12" s="27"/>
      <c r="LAV12" s="27"/>
      <c r="LAW12" s="27"/>
      <c r="LAX12" s="27"/>
      <c r="LAY12" s="27"/>
      <c r="LAZ12" s="27"/>
      <c r="LBA12" s="27"/>
      <c r="LBB12" s="27"/>
      <c r="LBC12" s="27"/>
      <c r="LBD12" s="27"/>
      <c r="LBE12" s="27"/>
      <c r="LBF12" s="27"/>
      <c r="LBG12" s="27"/>
      <c r="LBH12" s="27"/>
      <c r="LBI12" s="27"/>
      <c r="LBJ12" s="27"/>
      <c r="LBK12" s="27"/>
      <c r="LBL12" s="27"/>
      <c r="LBM12" s="27"/>
      <c r="LBN12" s="27"/>
      <c r="LBO12" s="27"/>
      <c r="LBP12" s="27"/>
      <c r="LBQ12" s="27"/>
      <c r="LBR12" s="27"/>
      <c r="LBS12" s="27"/>
      <c r="LBT12" s="27"/>
      <c r="LBU12" s="27"/>
      <c r="LBV12" s="27"/>
      <c r="LBW12" s="27"/>
      <c r="LBX12" s="27"/>
      <c r="LBY12" s="27"/>
      <c r="LBZ12" s="27"/>
      <c r="LCA12" s="27"/>
      <c r="LCB12" s="27"/>
      <c r="LCC12" s="27"/>
      <c r="LCD12" s="27"/>
      <c r="LCE12" s="27"/>
      <c r="LCF12" s="27"/>
      <c r="LCG12" s="27"/>
      <c r="LCH12" s="27"/>
      <c r="LCI12" s="27"/>
      <c r="LCJ12" s="27"/>
      <c r="LCK12" s="27"/>
      <c r="LCL12" s="27"/>
      <c r="LCM12" s="27"/>
      <c r="LCN12" s="27"/>
      <c r="LCO12" s="27"/>
      <c r="LCP12" s="27"/>
      <c r="LCQ12" s="27"/>
      <c r="LCR12" s="27"/>
      <c r="LCS12" s="27"/>
      <c r="LCT12" s="27"/>
      <c r="LCU12" s="27"/>
      <c r="LCV12" s="27"/>
      <c r="LCW12" s="27"/>
      <c r="LCX12" s="27"/>
      <c r="LCY12" s="27"/>
      <c r="LCZ12" s="27"/>
      <c r="LDA12" s="27"/>
      <c r="LDB12" s="27"/>
      <c r="LDC12" s="27"/>
      <c r="LDD12" s="27"/>
      <c r="LDE12" s="27"/>
      <c r="LDF12" s="27"/>
      <c r="LDG12" s="27"/>
      <c r="LDH12" s="27"/>
      <c r="LDI12" s="27"/>
      <c r="LDJ12" s="27"/>
      <c r="LDK12" s="27"/>
      <c r="LDL12" s="27"/>
      <c r="LDM12" s="27"/>
      <c r="LDN12" s="27"/>
      <c r="LDO12" s="27"/>
      <c r="LDP12" s="27"/>
      <c r="LDQ12" s="27"/>
      <c r="LDR12" s="27"/>
      <c r="LDS12" s="27"/>
      <c r="LDT12" s="27"/>
      <c r="LDU12" s="27"/>
      <c r="LDV12" s="27"/>
      <c r="LDW12" s="27"/>
      <c r="LDX12" s="27"/>
      <c r="LDY12" s="27"/>
      <c r="LDZ12" s="27"/>
      <c r="LEA12" s="27"/>
      <c r="LEB12" s="27"/>
      <c r="LEC12" s="27"/>
      <c r="LED12" s="27"/>
      <c r="LEE12" s="27"/>
      <c r="LEF12" s="27"/>
      <c r="LEG12" s="27"/>
      <c r="LEH12" s="27"/>
      <c r="LEI12" s="27"/>
      <c r="LEJ12" s="27"/>
      <c r="LEK12" s="27"/>
      <c r="LEL12" s="27"/>
      <c r="LEM12" s="27"/>
      <c r="LEN12" s="27"/>
      <c r="LEO12" s="27"/>
      <c r="LEP12" s="27"/>
      <c r="LEQ12" s="27"/>
      <c r="LER12" s="27"/>
      <c r="LES12" s="27"/>
      <c r="LET12" s="27"/>
      <c r="LEU12" s="27"/>
      <c r="LEV12" s="27"/>
      <c r="LEW12" s="27"/>
      <c r="LEX12" s="27"/>
      <c r="LEY12" s="27"/>
      <c r="LEZ12" s="27"/>
      <c r="LFA12" s="27"/>
      <c r="LFB12" s="27"/>
      <c r="LFC12" s="27"/>
      <c r="LFD12" s="27"/>
      <c r="LFE12" s="27"/>
      <c r="LFF12" s="27"/>
      <c r="LFG12" s="27"/>
      <c r="LFH12" s="27"/>
      <c r="LFI12" s="27"/>
      <c r="LFJ12" s="27"/>
      <c r="LFK12" s="27"/>
      <c r="LFL12" s="27"/>
      <c r="LFM12" s="27"/>
      <c r="LFN12" s="27"/>
      <c r="LFO12" s="27"/>
      <c r="LFP12" s="27"/>
      <c r="LFQ12" s="27"/>
      <c r="LFR12" s="27"/>
      <c r="LFS12" s="27"/>
      <c r="LFT12" s="27"/>
      <c r="LFU12" s="27"/>
      <c r="LFV12" s="27"/>
      <c r="LFW12" s="27"/>
      <c r="LFX12" s="27"/>
      <c r="LFY12" s="27"/>
      <c r="LFZ12" s="27"/>
      <c r="LGA12" s="27"/>
      <c r="LGB12" s="27"/>
      <c r="LGC12" s="27"/>
      <c r="LGD12" s="27"/>
      <c r="LGE12" s="27"/>
      <c r="LGF12" s="27"/>
      <c r="LGG12" s="27"/>
      <c r="LGH12" s="27"/>
      <c r="LGI12" s="27"/>
      <c r="LGJ12" s="27"/>
      <c r="LGK12" s="27"/>
      <c r="LGL12" s="27"/>
      <c r="LGM12" s="27"/>
      <c r="LGN12" s="27"/>
      <c r="LGO12" s="27"/>
      <c r="LGP12" s="27"/>
      <c r="LGQ12" s="27"/>
      <c r="LGR12" s="27"/>
      <c r="LGS12" s="27"/>
      <c r="LGT12" s="27"/>
      <c r="LGU12" s="27"/>
      <c r="LGV12" s="27"/>
      <c r="LGW12" s="27"/>
      <c r="LGX12" s="27"/>
      <c r="LGY12" s="27"/>
      <c r="LGZ12" s="27"/>
      <c r="LHA12" s="27"/>
      <c r="LHB12" s="27"/>
      <c r="LHC12" s="27"/>
      <c r="LHD12" s="27"/>
      <c r="LHE12" s="27"/>
      <c r="LHF12" s="27"/>
      <c r="LHG12" s="27"/>
      <c r="LHH12" s="27"/>
      <c r="LHI12" s="27"/>
      <c r="LHJ12" s="27"/>
      <c r="LHK12" s="27"/>
      <c r="LHL12" s="27"/>
      <c r="LHM12" s="27"/>
      <c r="LHN12" s="27"/>
      <c r="LHO12" s="27"/>
      <c r="LHP12" s="27"/>
      <c r="LHQ12" s="27"/>
      <c r="LHR12" s="27"/>
      <c r="LHS12" s="27"/>
      <c r="LHT12" s="27"/>
      <c r="LHU12" s="27"/>
      <c r="LHV12" s="27"/>
      <c r="LHW12" s="27"/>
      <c r="LHX12" s="27"/>
      <c r="LHY12" s="27"/>
      <c r="LHZ12" s="27"/>
      <c r="LIA12" s="27"/>
      <c r="LIB12" s="27"/>
      <c r="LIC12" s="27"/>
      <c r="LID12" s="27"/>
      <c r="LIE12" s="27"/>
      <c r="LIF12" s="27"/>
      <c r="LIG12" s="27"/>
      <c r="LIH12" s="27"/>
      <c r="LII12" s="27"/>
      <c r="LIJ12" s="27"/>
      <c r="LIK12" s="27"/>
      <c r="LIL12" s="27"/>
      <c r="LIM12" s="27"/>
      <c r="LIN12" s="27"/>
      <c r="LIO12" s="27"/>
      <c r="LIP12" s="27"/>
      <c r="LIQ12" s="27"/>
      <c r="LIR12" s="27"/>
      <c r="LIS12" s="27"/>
      <c r="LIT12" s="27"/>
      <c r="LIU12" s="27"/>
      <c r="LIV12" s="27"/>
      <c r="LIW12" s="27"/>
      <c r="LIX12" s="27"/>
      <c r="LIY12" s="27"/>
      <c r="LIZ12" s="27"/>
      <c r="LJA12" s="27"/>
      <c r="LJB12" s="27"/>
      <c r="LJC12" s="27"/>
      <c r="LJD12" s="27"/>
      <c r="LJE12" s="27"/>
      <c r="LJF12" s="27"/>
      <c r="LJG12" s="27"/>
      <c r="LJH12" s="27"/>
      <c r="LJI12" s="27"/>
      <c r="LJJ12" s="27"/>
      <c r="LJK12" s="27"/>
      <c r="LJL12" s="27"/>
      <c r="LJM12" s="27"/>
      <c r="LJN12" s="27"/>
      <c r="LJO12" s="27"/>
      <c r="LJP12" s="27"/>
      <c r="LJQ12" s="27"/>
      <c r="LJR12" s="27"/>
      <c r="LJS12" s="27"/>
      <c r="LJT12" s="27"/>
      <c r="LJU12" s="27"/>
      <c r="LJV12" s="27"/>
      <c r="LJW12" s="27"/>
      <c r="LJX12" s="27"/>
      <c r="LJY12" s="27"/>
      <c r="LJZ12" s="27"/>
      <c r="LKA12" s="27"/>
      <c r="LKB12" s="27"/>
      <c r="LKC12" s="27"/>
      <c r="LKD12" s="27"/>
      <c r="LKE12" s="27"/>
      <c r="LKF12" s="27"/>
      <c r="LKG12" s="27"/>
      <c r="LKH12" s="27"/>
      <c r="LKI12" s="27"/>
      <c r="LKJ12" s="27"/>
      <c r="LKK12" s="27"/>
      <c r="LKL12" s="27"/>
      <c r="LKM12" s="27"/>
      <c r="LKN12" s="27"/>
      <c r="LKO12" s="27"/>
      <c r="LKP12" s="27"/>
      <c r="LKQ12" s="27"/>
      <c r="LKR12" s="27"/>
      <c r="LKS12" s="27"/>
      <c r="LKT12" s="27"/>
      <c r="LKU12" s="27"/>
      <c r="LKV12" s="27"/>
      <c r="LKW12" s="27"/>
      <c r="LKX12" s="27"/>
      <c r="LKY12" s="27"/>
      <c r="LKZ12" s="27"/>
      <c r="LLA12" s="27"/>
      <c r="LLB12" s="27"/>
      <c r="LLC12" s="27"/>
      <c r="LLD12" s="27"/>
      <c r="LLE12" s="27"/>
      <c r="LLF12" s="27"/>
      <c r="LLG12" s="27"/>
      <c r="LLH12" s="27"/>
      <c r="LLI12" s="27"/>
      <c r="LLJ12" s="27"/>
      <c r="LLK12" s="27"/>
      <c r="LLL12" s="27"/>
      <c r="LLM12" s="27"/>
      <c r="LLN12" s="27"/>
      <c r="LLO12" s="27"/>
      <c r="LLP12" s="27"/>
      <c r="LLQ12" s="27"/>
      <c r="LLR12" s="27"/>
      <c r="LLS12" s="27"/>
      <c r="LLT12" s="27"/>
      <c r="LLU12" s="27"/>
      <c r="LLV12" s="27"/>
      <c r="LLW12" s="27"/>
      <c r="LLX12" s="27"/>
      <c r="LLY12" s="27"/>
      <c r="LLZ12" s="27"/>
      <c r="LMA12" s="27"/>
      <c r="LMB12" s="27"/>
      <c r="LMC12" s="27"/>
      <c r="LMD12" s="27"/>
      <c r="LME12" s="27"/>
      <c r="LMF12" s="27"/>
      <c r="LMG12" s="27"/>
      <c r="LMH12" s="27"/>
      <c r="LMI12" s="27"/>
      <c r="LMJ12" s="27"/>
      <c r="LMK12" s="27"/>
      <c r="LML12" s="27"/>
      <c r="LMM12" s="27"/>
      <c r="LMN12" s="27"/>
      <c r="LMO12" s="27"/>
      <c r="LMP12" s="27"/>
      <c r="LMQ12" s="27"/>
      <c r="LMR12" s="27"/>
      <c r="LMS12" s="27"/>
      <c r="LMT12" s="27"/>
      <c r="LMU12" s="27"/>
      <c r="LMV12" s="27"/>
      <c r="LMW12" s="27"/>
      <c r="LMX12" s="27"/>
      <c r="LMY12" s="27"/>
      <c r="LMZ12" s="27"/>
      <c r="LNA12" s="27"/>
      <c r="LNB12" s="27"/>
      <c r="LNC12" s="27"/>
      <c r="LND12" s="27"/>
      <c r="LNE12" s="27"/>
      <c r="LNF12" s="27"/>
      <c r="LNG12" s="27"/>
      <c r="LNH12" s="27"/>
      <c r="LNI12" s="27"/>
      <c r="LNJ12" s="27"/>
      <c r="LNK12" s="27"/>
      <c r="LNL12" s="27"/>
      <c r="LNM12" s="27"/>
      <c r="LNN12" s="27"/>
      <c r="LNO12" s="27"/>
      <c r="LNP12" s="27"/>
      <c r="LNQ12" s="27"/>
      <c r="LNR12" s="27"/>
      <c r="LNS12" s="27"/>
      <c r="LNT12" s="27"/>
      <c r="LNU12" s="27"/>
      <c r="LNV12" s="27"/>
      <c r="LNW12" s="27"/>
      <c r="LNX12" s="27"/>
      <c r="LNY12" s="27"/>
      <c r="LNZ12" s="27"/>
      <c r="LOA12" s="27"/>
      <c r="LOB12" s="27"/>
      <c r="LOC12" s="27"/>
      <c r="LOD12" s="27"/>
      <c r="LOE12" s="27"/>
      <c r="LOF12" s="27"/>
      <c r="LOG12" s="27"/>
      <c r="LOH12" s="27"/>
      <c r="LOI12" s="27"/>
      <c r="LOJ12" s="27"/>
      <c r="LOK12" s="27"/>
      <c r="LOL12" s="27"/>
      <c r="LOM12" s="27"/>
      <c r="LON12" s="27"/>
      <c r="LOO12" s="27"/>
      <c r="LOP12" s="27"/>
      <c r="LOQ12" s="27"/>
      <c r="LOR12" s="27"/>
      <c r="LOS12" s="27"/>
      <c r="LOT12" s="27"/>
      <c r="LOU12" s="27"/>
      <c r="LOV12" s="27"/>
      <c r="LOW12" s="27"/>
      <c r="LOX12" s="27"/>
      <c r="LOY12" s="27"/>
      <c r="LOZ12" s="27"/>
      <c r="LPA12" s="27"/>
      <c r="LPB12" s="27"/>
      <c r="LPC12" s="27"/>
      <c r="LPD12" s="27"/>
      <c r="LPE12" s="27"/>
      <c r="LPF12" s="27"/>
      <c r="LPG12" s="27"/>
      <c r="LPH12" s="27"/>
      <c r="LPI12" s="27"/>
      <c r="LPJ12" s="27"/>
      <c r="LPK12" s="27"/>
      <c r="LPL12" s="27"/>
      <c r="LPM12" s="27"/>
      <c r="LPN12" s="27"/>
      <c r="LPO12" s="27"/>
      <c r="LPP12" s="27"/>
      <c r="LPQ12" s="27"/>
      <c r="LPR12" s="27"/>
      <c r="LPS12" s="27"/>
      <c r="LPT12" s="27"/>
      <c r="LPU12" s="27"/>
      <c r="LPV12" s="27"/>
      <c r="LPW12" s="27"/>
      <c r="LPX12" s="27"/>
      <c r="LPY12" s="27"/>
      <c r="LPZ12" s="27"/>
      <c r="LQA12" s="27"/>
      <c r="LQB12" s="27"/>
      <c r="LQC12" s="27"/>
      <c r="LQD12" s="27"/>
      <c r="LQE12" s="27"/>
      <c r="LQF12" s="27"/>
      <c r="LQG12" s="27"/>
      <c r="LQH12" s="27"/>
      <c r="LQI12" s="27"/>
      <c r="LQJ12" s="27"/>
      <c r="LQK12" s="27"/>
      <c r="LQL12" s="27"/>
      <c r="LQM12" s="27"/>
      <c r="LQN12" s="27"/>
      <c r="LQO12" s="27"/>
      <c r="LQP12" s="27"/>
      <c r="LQQ12" s="27"/>
      <c r="LQR12" s="27"/>
      <c r="LQS12" s="27"/>
      <c r="LQT12" s="27"/>
      <c r="LQU12" s="27"/>
      <c r="LQV12" s="27"/>
      <c r="LQW12" s="27"/>
      <c r="LQX12" s="27"/>
      <c r="LQY12" s="27"/>
      <c r="LQZ12" s="27"/>
      <c r="LRA12" s="27"/>
      <c r="LRB12" s="27"/>
      <c r="LRC12" s="27"/>
      <c r="LRD12" s="27"/>
      <c r="LRE12" s="27"/>
      <c r="LRF12" s="27"/>
      <c r="LRG12" s="27"/>
      <c r="LRH12" s="27"/>
      <c r="LRI12" s="27"/>
      <c r="LRJ12" s="27"/>
      <c r="LRK12" s="27"/>
      <c r="LRL12" s="27"/>
      <c r="LRM12" s="27"/>
      <c r="LRN12" s="27"/>
      <c r="LRO12" s="27"/>
      <c r="LRP12" s="27"/>
      <c r="LRQ12" s="27"/>
      <c r="LRR12" s="27"/>
      <c r="LRS12" s="27"/>
      <c r="LRT12" s="27"/>
      <c r="LRU12" s="27"/>
      <c r="LRV12" s="27"/>
      <c r="LRW12" s="27"/>
      <c r="LRX12" s="27"/>
      <c r="LRY12" s="27"/>
      <c r="LRZ12" s="27"/>
      <c r="LSA12" s="27"/>
      <c r="LSB12" s="27"/>
      <c r="LSC12" s="27"/>
      <c r="LSD12" s="27"/>
      <c r="LSE12" s="27"/>
      <c r="LSF12" s="27"/>
      <c r="LSG12" s="27"/>
      <c r="LSH12" s="27"/>
      <c r="LSI12" s="27"/>
      <c r="LSJ12" s="27"/>
      <c r="LSK12" s="27"/>
      <c r="LSL12" s="27"/>
      <c r="LSM12" s="27"/>
      <c r="LSN12" s="27"/>
      <c r="LSO12" s="27"/>
      <c r="LSP12" s="27"/>
      <c r="LSQ12" s="27"/>
      <c r="LSR12" s="27"/>
      <c r="LSS12" s="27"/>
      <c r="LST12" s="27"/>
      <c r="LSU12" s="27"/>
      <c r="LSV12" s="27"/>
      <c r="LSW12" s="27"/>
      <c r="LSX12" s="27"/>
      <c r="LSY12" s="27"/>
      <c r="LSZ12" s="27"/>
      <c r="LTA12" s="27"/>
      <c r="LTB12" s="27"/>
      <c r="LTC12" s="27"/>
      <c r="LTD12" s="27"/>
      <c r="LTE12" s="27"/>
      <c r="LTF12" s="27"/>
      <c r="LTG12" s="27"/>
      <c r="LTH12" s="27"/>
      <c r="LTI12" s="27"/>
      <c r="LTJ12" s="27"/>
      <c r="LTK12" s="27"/>
      <c r="LTL12" s="27"/>
      <c r="LTM12" s="27"/>
      <c r="LTN12" s="27"/>
      <c r="LTO12" s="27"/>
      <c r="LTP12" s="27"/>
      <c r="LTQ12" s="27"/>
      <c r="LTR12" s="27"/>
      <c r="LTS12" s="27"/>
      <c r="LTT12" s="27"/>
      <c r="LTU12" s="27"/>
      <c r="LTV12" s="27"/>
      <c r="LTW12" s="27"/>
      <c r="LTX12" s="27"/>
      <c r="LTY12" s="27"/>
      <c r="LTZ12" s="27"/>
      <c r="LUA12" s="27"/>
      <c r="LUB12" s="27"/>
      <c r="LUC12" s="27"/>
      <c r="LUD12" s="27"/>
      <c r="LUE12" s="27"/>
      <c r="LUF12" s="27"/>
      <c r="LUG12" s="27"/>
      <c r="LUH12" s="27"/>
      <c r="LUI12" s="27"/>
      <c r="LUJ12" s="27"/>
      <c r="LUK12" s="27"/>
      <c r="LUL12" s="27"/>
      <c r="LUM12" s="27"/>
      <c r="LUN12" s="27"/>
      <c r="LUO12" s="27"/>
      <c r="LUP12" s="27"/>
      <c r="LUQ12" s="27"/>
      <c r="LUR12" s="27"/>
      <c r="LUS12" s="27"/>
      <c r="LUT12" s="27"/>
      <c r="LUU12" s="27"/>
      <c r="LUV12" s="27"/>
      <c r="LUW12" s="27"/>
      <c r="LUX12" s="27"/>
      <c r="LUY12" s="27"/>
      <c r="LUZ12" s="27"/>
      <c r="LVA12" s="27"/>
      <c r="LVB12" s="27"/>
      <c r="LVC12" s="27"/>
      <c r="LVD12" s="27"/>
      <c r="LVE12" s="27"/>
      <c r="LVF12" s="27"/>
      <c r="LVG12" s="27"/>
      <c r="LVH12" s="27"/>
      <c r="LVI12" s="27"/>
      <c r="LVJ12" s="27"/>
      <c r="LVK12" s="27"/>
      <c r="LVL12" s="27"/>
      <c r="LVM12" s="27"/>
      <c r="LVN12" s="27"/>
      <c r="LVO12" s="27"/>
      <c r="LVP12" s="27"/>
      <c r="LVQ12" s="27"/>
      <c r="LVR12" s="27"/>
      <c r="LVS12" s="27"/>
      <c r="LVT12" s="27"/>
      <c r="LVU12" s="27"/>
      <c r="LVV12" s="27"/>
      <c r="LVW12" s="27"/>
      <c r="LVX12" s="27"/>
      <c r="LVY12" s="27"/>
      <c r="LVZ12" s="27"/>
      <c r="LWA12" s="27"/>
      <c r="LWB12" s="27"/>
      <c r="LWC12" s="27"/>
      <c r="LWD12" s="27"/>
      <c r="LWE12" s="27"/>
      <c r="LWF12" s="27"/>
      <c r="LWG12" s="27"/>
      <c r="LWH12" s="27"/>
      <c r="LWI12" s="27"/>
      <c r="LWJ12" s="27"/>
      <c r="LWK12" s="27"/>
      <c r="LWL12" s="27"/>
      <c r="LWM12" s="27"/>
      <c r="LWN12" s="27"/>
      <c r="LWO12" s="27"/>
      <c r="LWP12" s="27"/>
      <c r="LWQ12" s="27"/>
      <c r="LWR12" s="27"/>
      <c r="LWS12" s="27"/>
      <c r="LWT12" s="27"/>
      <c r="LWU12" s="27"/>
      <c r="LWV12" s="27"/>
      <c r="LWW12" s="27"/>
      <c r="LWX12" s="27"/>
      <c r="LWY12" s="27"/>
      <c r="LWZ12" s="27"/>
      <c r="LXA12" s="27"/>
      <c r="LXB12" s="27"/>
      <c r="LXC12" s="27"/>
      <c r="LXD12" s="27"/>
      <c r="LXE12" s="27"/>
      <c r="LXF12" s="27"/>
      <c r="LXG12" s="27"/>
      <c r="LXH12" s="27"/>
      <c r="LXI12" s="27"/>
      <c r="LXJ12" s="27"/>
      <c r="LXK12" s="27"/>
      <c r="LXL12" s="27"/>
      <c r="LXM12" s="27"/>
      <c r="LXN12" s="27"/>
      <c r="LXO12" s="27"/>
      <c r="LXP12" s="27"/>
      <c r="LXQ12" s="27"/>
      <c r="LXR12" s="27"/>
      <c r="LXS12" s="27"/>
      <c r="LXT12" s="27"/>
      <c r="LXU12" s="27"/>
      <c r="LXV12" s="27"/>
      <c r="LXW12" s="27"/>
      <c r="LXX12" s="27"/>
      <c r="LXY12" s="27"/>
      <c r="LXZ12" s="27"/>
      <c r="LYA12" s="27"/>
      <c r="LYB12" s="27"/>
      <c r="LYC12" s="27"/>
      <c r="LYD12" s="27"/>
      <c r="LYE12" s="27"/>
      <c r="LYF12" s="27"/>
      <c r="LYG12" s="27"/>
      <c r="LYH12" s="27"/>
      <c r="LYI12" s="27"/>
      <c r="LYJ12" s="27"/>
      <c r="LYK12" s="27"/>
      <c r="LYL12" s="27"/>
      <c r="LYM12" s="27"/>
      <c r="LYN12" s="27"/>
      <c r="LYO12" s="27"/>
      <c r="LYP12" s="27"/>
      <c r="LYQ12" s="27"/>
      <c r="LYR12" s="27"/>
      <c r="LYS12" s="27"/>
      <c r="LYT12" s="27"/>
      <c r="LYU12" s="27"/>
      <c r="LYV12" s="27"/>
      <c r="LYW12" s="27"/>
      <c r="LYX12" s="27"/>
      <c r="LYY12" s="27"/>
      <c r="LYZ12" s="27"/>
      <c r="LZA12" s="27"/>
      <c r="LZB12" s="27"/>
      <c r="LZC12" s="27"/>
      <c r="LZD12" s="27"/>
      <c r="LZE12" s="27"/>
      <c r="LZF12" s="27"/>
      <c r="LZG12" s="27"/>
      <c r="LZH12" s="27"/>
      <c r="LZI12" s="27"/>
      <c r="LZJ12" s="27"/>
      <c r="LZK12" s="27"/>
      <c r="LZL12" s="27"/>
      <c r="LZM12" s="27"/>
      <c r="LZN12" s="27"/>
      <c r="LZO12" s="27"/>
      <c r="LZP12" s="27"/>
      <c r="LZQ12" s="27"/>
      <c r="LZR12" s="27"/>
      <c r="LZS12" s="27"/>
      <c r="LZT12" s="27"/>
      <c r="LZU12" s="27"/>
      <c r="LZV12" s="27"/>
      <c r="LZW12" s="27"/>
      <c r="LZX12" s="27"/>
      <c r="LZY12" s="27"/>
      <c r="LZZ12" s="27"/>
      <c r="MAA12" s="27"/>
      <c r="MAB12" s="27"/>
      <c r="MAC12" s="27"/>
      <c r="MAD12" s="27"/>
      <c r="MAE12" s="27"/>
      <c r="MAF12" s="27"/>
      <c r="MAG12" s="27"/>
      <c r="MAH12" s="27"/>
      <c r="MAI12" s="27"/>
      <c r="MAJ12" s="27"/>
      <c r="MAK12" s="27"/>
      <c r="MAL12" s="27"/>
      <c r="MAM12" s="27"/>
      <c r="MAN12" s="27"/>
      <c r="MAO12" s="27"/>
      <c r="MAP12" s="27"/>
      <c r="MAQ12" s="27"/>
      <c r="MAR12" s="27"/>
      <c r="MAS12" s="27"/>
      <c r="MAT12" s="27"/>
      <c r="MAU12" s="27"/>
      <c r="MAV12" s="27"/>
      <c r="MAW12" s="27"/>
      <c r="MAX12" s="27"/>
      <c r="MAY12" s="27"/>
      <c r="MAZ12" s="27"/>
      <c r="MBA12" s="27"/>
      <c r="MBB12" s="27"/>
      <c r="MBC12" s="27"/>
      <c r="MBD12" s="27"/>
      <c r="MBE12" s="27"/>
      <c r="MBF12" s="27"/>
      <c r="MBG12" s="27"/>
      <c r="MBH12" s="27"/>
      <c r="MBI12" s="27"/>
      <c r="MBJ12" s="27"/>
      <c r="MBK12" s="27"/>
      <c r="MBL12" s="27"/>
      <c r="MBM12" s="27"/>
      <c r="MBN12" s="27"/>
      <c r="MBO12" s="27"/>
      <c r="MBP12" s="27"/>
      <c r="MBQ12" s="27"/>
      <c r="MBR12" s="27"/>
      <c r="MBS12" s="27"/>
      <c r="MBT12" s="27"/>
      <c r="MBU12" s="27"/>
      <c r="MBV12" s="27"/>
      <c r="MBW12" s="27"/>
      <c r="MBX12" s="27"/>
      <c r="MBY12" s="27"/>
      <c r="MBZ12" s="27"/>
      <c r="MCA12" s="27"/>
      <c r="MCB12" s="27"/>
      <c r="MCC12" s="27"/>
      <c r="MCD12" s="27"/>
      <c r="MCE12" s="27"/>
      <c r="MCF12" s="27"/>
      <c r="MCG12" s="27"/>
      <c r="MCH12" s="27"/>
      <c r="MCI12" s="27"/>
      <c r="MCJ12" s="27"/>
      <c r="MCK12" s="27"/>
      <c r="MCL12" s="27"/>
      <c r="MCM12" s="27"/>
      <c r="MCN12" s="27"/>
      <c r="MCO12" s="27"/>
      <c r="MCP12" s="27"/>
      <c r="MCQ12" s="27"/>
      <c r="MCR12" s="27"/>
      <c r="MCS12" s="27"/>
      <c r="MCT12" s="27"/>
      <c r="MCU12" s="27"/>
      <c r="MCV12" s="27"/>
      <c r="MCW12" s="27"/>
      <c r="MCX12" s="27"/>
      <c r="MCY12" s="27"/>
      <c r="MCZ12" s="27"/>
      <c r="MDA12" s="27"/>
      <c r="MDB12" s="27"/>
      <c r="MDC12" s="27"/>
      <c r="MDD12" s="27"/>
      <c r="MDE12" s="27"/>
      <c r="MDF12" s="27"/>
      <c r="MDG12" s="27"/>
      <c r="MDH12" s="27"/>
      <c r="MDI12" s="27"/>
      <c r="MDJ12" s="27"/>
      <c r="MDK12" s="27"/>
      <c r="MDL12" s="27"/>
      <c r="MDM12" s="27"/>
      <c r="MDN12" s="27"/>
      <c r="MDO12" s="27"/>
      <c r="MDP12" s="27"/>
      <c r="MDQ12" s="27"/>
      <c r="MDR12" s="27"/>
      <c r="MDS12" s="27"/>
      <c r="MDT12" s="27"/>
      <c r="MDU12" s="27"/>
      <c r="MDV12" s="27"/>
      <c r="MDW12" s="27"/>
      <c r="MDX12" s="27"/>
      <c r="MDY12" s="27"/>
      <c r="MDZ12" s="27"/>
      <c r="MEA12" s="27"/>
      <c r="MEB12" s="27"/>
      <c r="MEC12" s="27"/>
      <c r="MED12" s="27"/>
      <c r="MEE12" s="27"/>
      <c r="MEF12" s="27"/>
      <c r="MEG12" s="27"/>
      <c r="MEH12" s="27"/>
      <c r="MEI12" s="27"/>
      <c r="MEJ12" s="27"/>
      <c r="MEK12" s="27"/>
      <c r="MEL12" s="27"/>
      <c r="MEM12" s="27"/>
      <c r="MEN12" s="27"/>
      <c r="MEO12" s="27"/>
      <c r="MEP12" s="27"/>
      <c r="MEQ12" s="27"/>
      <c r="MER12" s="27"/>
      <c r="MES12" s="27"/>
      <c r="MET12" s="27"/>
      <c r="MEU12" s="27"/>
      <c r="MEV12" s="27"/>
      <c r="MEW12" s="27"/>
      <c r="MEX12" s="27"/>
      <c r="MEY12" s="27"/>
      <c r="MEZ12" s="27"/>
      <c r="MFA12" s="27"/>
      <c r="MFB12" s="27"/>
      <c r="MFC12" s="27"/>
      <c r="MFD12" s="27"/>
      <c r="MFE12" s="27"/>
      <c r="MFF12" s="27"/>
      <c r="MFG12" s="27"/>
      <c r="MFH12" s="27"/>
      <c r="MFI12" s="27"/>
      <c r="MFJ12" s="27"/>
      <c r="MFK12" s="27"/>
      <c r="MFL12" s="27"/>
      <c r="MFM12" s="27"/>
      <c r="MFN12" s="27"/>
      <c r="MFO12" s="27"/>
      <c r="MFP12" s="27"/>
      <c r="MFQ12" s="27"/>
      <c r="MFR12" s="27"/>
      <c r="MFS12" s="27"/>
      <c r="MFT12" s="27"/>
      <c r="MFU12" s="27"/>
      <c r="MFV12" s="27"/>
      <c r="MFW12" s="27"/>
      <c r="MFX12" s="27"/>
      <c r="MFY12" s="27"/>
      <c r="MFZ12" s="27"/>
      <c r="MGA12" s="27"/>
      <c r="MGB12" s="27"/>
      <c r="MGC12" s="27"/>
      <c r="MGD12" s="27"/>
      <c r="MGE12" s="27"/>
      <c r="MGF12" s="27"/>
      <c r="MGG12" s="27"/>
      <c r="MGH12" s="27"/>
      <c r="MGI12" s="27"/>
      <c r="MGJ12" s="27"/>
      <c r="MGK12" s="27"/>
      <c r="MGL12" s="27"/>
      <c r="MGM12" s="27"/>
      <c r="MGN12" s="27"/>
      <c r="MGO12" s="27"/>
      <c r="MGP12" s="27"/>
      <c r="MGQ12" s="27"/>
      <c r="MGR12" s="27"/>
      <c r="MGS12" s="27"/>
      <c r="MGT12" s="27"/>
      <c r="MGU12" s="27"/>
      <c r="MGV12" s="27"/>
      <c r="MGW12" s="27"/>
      <c r="MGX12" s="27"/>
      <c r="MGY12" s="27"/>
      <c r="MGZ12" s="27"/>
      <c r="MHA12" s="27"/>
      <c r="MHB12" s="27"/>
      <c r="MHC12" s="27"/>
      <c r="MHD12" s="27"/>
      <c r="MHE12" s="27"/>
      <c r="MHF12" s="27"/>
      <c r="MHG12" s="27"/>
      <c r="MHH12" s="27"/>
      <c r="MHI12" s="27"/>
      <c r="MHJ12" s="27"/>
      <c r="MHK12" s="27"/>
      <c r="MHL12" s="27"/>
      <c r="MHM12" s="27"/>
      <c r="MHN12" s="27"/>
      <c r="MHO12" s="27"/>
      <c r="MHP12" s="27"/>
      <c r="MHQ12" s="27"/>
      <c r="MHR12" s="27"/>
      <c r="MHS12" s="27"/>
      <c r="MHT12" s="27"/>
      <c r="MHU12" s="27"/>
      <c r="MHV12" s="27"/>
      <c r="MHW12" s="27"/>
      <c r="MHX12" s="27"/>
      <c r="MHY12" s="27"/>
      <c r="MHZ12" s="27"/>
      <c r="MIA12" s="27"/>
      <c r="MIB12" s="27"/>
      <c r="MIC12" s="27"/>
      <c r="MID12" s="27"/>
      <c r="MIE12" s="27"/>
      <c r="MIF12" s="27"/>
      <c r="MIG12" s="27"/>
      <c r="MIH12" s="27"/>
      <c r="MII12" s="27"/>
      <c r="MIJ12" s="27"/>
      <c r="MIK12" s="27"/>
      <c r="MIL12" s="27"/>
      <c r="MIM12" s="27"/>
      <c r="MIN12" s="27"/>
      <c r="MIO12" s="27"/>
      <c r="MIP12" s="27"/>
      <c r="MIQ12" s="27"/>
      <c r="MIR12" s="27"/>
      <c r="MIS12" s="27"/>
      <c r="MIT12" s="27"/>
      <c r="MIU12" s="27"/>
      <c r="MIV12" s="27"/>
      <c r="MIW12" s="27"/>
      <c r="MIX12" s="27"/>
      <c r="MIY12" s="27"/>
      <c r="MIZ12" s="27"/>
      <c r="MJA12" s="27"/>
      <c r="MJB12" s="27"/>
      <c r="MJC12" s="27"/>
      <c r="MJD12" s="27"/>
      <c r="MJE12" s="27"/>
      <c r="MJF12" s="27"/>
      <c r="MJG12" s="27"/>
      <c r="MJH12" s="27"/>
      <c r="MJI12" s="27"/>
      <c r="MJJ12" s="27"/>
      <c r="MJK12" s="27"/>
      <c r="MJL12" s="27"/>
      <c r="MJM12" s="27"/>
      <c r="MJN12" s="27"/>
      <c r="MJO12" s="27"/>
      <c r="MJP12" s="27"/>
      <c r="MJQ12" s="27"/>
      <c r="MJR12" s="27"/>
      <c r="MJS12" s="27"/>
      <c r="MJT12" s="27"/>
      <c r="MJU12" s="27"/>
      <c r="MJV12" s="27"/>
      <c r="MJW12" s="27"/>
      <c r="MJX12" s="27"/>
      <c r="MJY12" s="27"/>
      <c r="MJZ12" s="27"/>
      <c r="MKA12" s="27"/>
      <c r="MKB12" s="27"/>
      <c r="MKC12" s="27"/>
      <c r="MKD12" s="27"/>
      <c r="MKE12" s="27"/>
      <c r="MKF12" s="27"/>
      <c r="MKG12" s="27"/>
      <c r="MKH12" s="27"/>
      <c r="MKI12" s="27"/>
      <c r="MKJ12" s="27"/>
      <c r="MKK12" s="27"/>
      <c r="MKL12" s="27"/>
      <c r="MKM12" s="27"/>
      <c r="MKN12" s="27"/>
      <c r="MKO12" s="27"/>
      <c r="MKP12" s="27"/>
      <c r="MKQ12" s="27"/>
      <c r="MKR12" s="27"/>
      <c r="MKS12" s="27"/>
      <c r="MKT12" s="27"/>
      <c r="MKU12" s="27"/>
      <c r="MKV12" s="27"/>
      <c r="MKW12" s="27"/>
      <c r="MKX12" s="27"/>
      <c r="MKY12" s="27"/>
      <c r="MKZ12" s="27"/>
      <c r="MLA12" s="27"/>
      <c r="MLB12" s="27"/>
      <c r="MLC12" s="27"/>
      <c r="MLD12" s="27"/>
      <c r="MLE12" s="27"/>
      <c r="MLF12" s="27"/>
      <c r="MLG12" s="27"/>
      <c r="MLH12" s="27"/>
      <c r="MLI12" s="27"/>
      <c r="MLJ12" s="27"/>
      <c r="MLK12" s="27"/>
      <c r="MLL12" s="27"/>
      <c r="MLM12" s="27"/>
      <c r="MLN12" s="27"/>
      <c r="MLO12" s="27"/>
      <c r="MLP12" s="27"/>
      <c r="MLQ12" s="27"/>
      <c r="MLR12" s="27"/>
      <c r="MLS12" s="27"/>
      <c r="MLT12" s="27"/>
      <c r="MLU12" s="27"/>
      <c r="MLV12" s="27"/>
      <c r="MLW12" s="27"/>
      <c r="MLX12" s="27"/>
      <c r="MLY12" s="27"/>
      <c r="MLZ12" s="27"/>
      <c r="MMA12" s="27"/>
      <c r="MMB12" s="27"/>
      <c r="MMC12" s="27"/>
      <c r="MMD12" s="27"/>
      <c r="MME12" s="27"/>
      <c r="MMF12" s="27"/>
      <c r="MMG12" s="27"/>
      <c r="MMH12" s="27"/>
      <c r="MMI12" s="27"/>
      <c r="MMJ12" s="27"/>
      <c r="MMK12" s="27"/>
      <c r="MML12" s="27"/>
      <c r="MMM12" s="27"/>
      <c r="MMN12" s="27"/>
      <c r="MMO12" s="27"/>
      <c r="MMP12" s="27"/>
      <c r="MMQ12" s="27"/>
      <c r="MMR12" s="27"/>
      <c r="MMS12" s="27"/>
      <c r="MMT12" s="27"/>
      <c r="MMU12" s="27"/>
      <c r="MMV12" s="27"/>
      <c r="MMW12" s="27"/>
      <c r="MMX12" s="27"/>
      <c r="MMY12" s="27"/>
      <c r="MMZ12" s="27"/>
      <c r="MNA12" s="27"/>
      <c r="MNB12" s="27"/>
      <c r="MNC12" s="27"/>
      <c r="MND12" s="27"/>
      <c r="MNE12" s="27"/>
      <c r="MNF12" s="27"/>
      <c r="MNG12" s="27"/>
      <c r="MNH12" s="27"/>
      <c r="MNI12" s="27"/>
      <c r="MNJ12" s="27"/>
      <c r="MNK12" s="27"/>
      <c r="MNL12" s="27"/>
      <c r="MNM12" s="27"/>
      <c r="MNN12" s="27"/>
      <c r="MNO12" s="27"/>
      <c r="MNP12" s="27"/>
      <c r="MNQ12" s="27"/>
      <c r="MNR12" s="27"/>
      <c r="MNS12" s="27"/>
      <c r="MNT12" s="27"/>
      <c r="MNU12" s="27"/>
      <c r="MNV12" s="27"/>
      <c r="MNW12" s="27"/>
      <c r="MNX12" s="27"/>
      <c r="MNY12" s="27"/>
      <c r="MNZ12" s="27"/>
      <c r="MOA12" s="27"/>
      <c r="MOB12" s="27"/>
      <c r="MOC12" s="27"/>
      <c r="MOD12" s="27"/>
      <c r="MOE12" s="27"/>
      <c r="MOF12" s="27"/>
      <c r="MOG12" s="27"/>
      <c r="MOH12" s="27"/>
      <c r="MOI12" s="27"/>
      <c r="MOJ12" s="27"/>
      <c r="MOK12" s="27"/>
      <c r="MOL12" s="27"/>
      <c r="MOM12" s="27"/>
      <c r="MON12" s="27"/>
      <c r="MOO12" s="27"/>
      <c r="MOP12" s="27"/>
      <c r="MOQ12" s="27"/>
      <c r="MOR12" s="27"/>
      <c r="MOS12" s="27"/>
      <c r="MOT12" s="27"/>
      <c r="MOU12" s="27"/>
      <c r="MOV12" s="27"/>
      <c r="MOW12" s="27"/>
      <c r="MOX12" s="27"/>
      <c r="MOY12" s="27"/>
      <c r="MOZ12" s="27"/>
      <c r="MPA12" s="27"/>
      <c r="MPB12" s="27"/>
      <c r="MPC12" s="27"/>
      <c r="MPD12" s="27"/>
      <c r="MPE12" s="27"/>
      <c r="MPF12" s="27"/>
      <c r="MPG12" s="27"/>
      <c r="MPH12" s="27"/>
      <c r="MPI12" s="27"/>
      <c r="MPJ12" s="27"/>
      <c r="MPK12" s="27"/>
      <c r="MPL12" s="27"/>
      <c r="MPM12" s="27"/>
      <c r="MPN12" s="27"/>
      <c r="MPO12" s="27"/>
      <c r="MPP12" s="27"/>
      <c r="MPQ12" s="27"/>
      <c r="MPR12" s="27"/>
      <c r="MPS12" s="27"/>
      <c r="MPT12" s="27"/>
      <c r="MPU12" s="27"/>
      <c r="MPV12" s="27"/>
      <c r="MPW12" s="27"/>
      <c r="MPX12" s="27"/>
      <c r="MPY12" s="27"/>
      <c r="MPZ12" s="27"/>
      <c r="MQA12" s="27"/>
      <c r="MQB12" s="27"/>
      <c r="MQC12" s="27"/>
      <c r="MQD12" s="27"/>
      <c r="MQE12" s="27"/>
      <c r="MQF12" s="27"/>
      <c r="MQG12" s="27"/>
      <c r="MQH12" s="27"/>
      <c r="MQI12" s="27"/>
      <c r="MQJ12" s="27"/>
      <c r="MQK12" s="27"/>
      <c r="MQL12" s="27"/>
      <c r="MQM12" s="27"/>
      <c r="MQN12" s="27"/>
      <c r="MQO12" s="27"/>
      <c r="MQP12" s="27"/>
      <c r="MQQ12" s="27"/>
      <c r="MQR12" s="27"/>
      <c r="MQS12" s="27"/>
      <c r="MQT12" s="27"/>
      <c r="MQU12" s="27"/>
      <c r="MQV12" s="27"/>
      <c r="MQW12" s="27"/>
      <c r="MQX12" s="27"/>
      <c r="MQY12" s="27"/>
      <c r="MQZ12" s="27"/>
      <c r="MRA12" s="27"/>
      <c r="MRB12" s="27"/>
      <c r="MRC12" s="27"/>
      <c r="MRD12" s="27"/>
      <c r="MRE12" s="27"/>
      <c r="MRF12" s="27"/>
      <c r="MRG12" s="27"/>
      <c r="MRH12" s="27"/>
      <c r="MRI12" s="27"/>
      <c r="MRJ12" s="27"/>
      <c r="MRK12" s="27"/>
      <c r="MRL12" s="27"/>
      <c r="MRM12" s="27"/>
      <c r="MRN12" s="27"/>
      <c r="MRO12" s="27"/>
      <c r="MRP12" s="27"/>
      <c r="MRQ12" s="27"/>
      <c r="MRR12" s="27"/>
      <c r="MRS12" s="27"/>
      <c r="MRT12" s="27"/>
      <c r="MRU12" s="27"/>
      <c r="MRV12" s="27"/>
      <c r="MRW12" s="27"/>
      <c r="MRX12" s="27"/>
      <c r="MRY12" s="27"/>
      <c r="MRZ12" s="27"/>
      <c r="MSA12" s="27"/>
      <c r="MSB12" s="27"/>
      <c r="MSC12" s="27"/>
      <c r="MSD12" s="27"/>
      <c r="MSE12" s="27"/>
      <c r="MSF12" s="27"/>
      <c r="MSG12" s="27"/>
      <c r="MSH12" s="27"/>
      <c r="MSI12" s="27"/>
      <c r="MSJ12" s="27"/>
      <c r="MSK12" s="27"/>
      <c r="MSL12" s="27"/>
      <c r="MSM12" s="27"/>
      <c r="MSN12" s="27"/>
      <c r="MSO12" s="27"/>
      <c r="MSP12" s="27"/>
      <c r="MSQ12" s="27"/>
      <c r="MSR12" s="27"/>
      <c r="MSS12" s="27"/>
      <c r="MST12" s="27"/>
      <c r="MSU12" s="27"/>
      <c r="MSV12" s="27"/>
      <c r="MSW12" s="27"/>
      <c r="MSX12" s="27"/>
      <c r="MSY12" s="27"/>
      <c r="MSZ12" s="27"/>
      <c r="MTA12" s="27"/>
      <c r="MTB12" s="27"/>
      <c r="MTC12" s="27"/>
      <c r="MTD12" s="27"/>
      <c r="MTE12" s="27"/>
      <c r="MTF12" s="27"/>
      <c r="MTG12" s="27"/>
      <c r="MTH12" s="27"/>
      <c r="MTI12" s="27"/>
      <c r="MTJ12" s="27"/>
      <c r="MTK12" s="27"/>
      <c r="MTL12" s="27"/>
      <c r="MTM12" s="27"/>
      <c r="MTN12" s="27"/>
      <c r="MTO12" s="27"/>
      <c r="MTP12" s="27"/>
      <c r="MTQ12" s="27"/>
      <c r="MTR12" s="27"/>
      <c r="MTS12" s="27"/>
      <c r="MTT12" s="27"/>
      <c r="MTU12" s="27"/>
      <c r="MTV12" s="27"/>
      <c r="MTW12" s="27"/>
      <c r="MTX12" s="27"/>
      <c r="MTY12" s="27"/>
      <c r="MTZ12" s="27"/>
      <c r="MUA12" s="27"/>
      <c r="MUB12" s="27"/>
      <c r="MUC12" s="27"/>
      <c r="MUD12" s="27"/>
      <c r="MUE12" s="27"/>
      <c r="MUF12" s="27"/>
      <c r="MUG12" s="27"/>
      <c r="MUH12" s="27"/>
      <c r="MUI12" s="27"/>
      <c r="MUJ12" s="27"/>
      <c r="MUK12" s="27"/>
      <c r="MUL12" s="27"/>
      <c r="MUM12" s="27"/>
      <c r="MUN12" s="27"/>
      <c r="MUO12" s="27"/>
      <c r="MUP12" s="27"/>
      <c r="MUQ12" s="27"/>
      <c r="MUR12" s="27"/>
      <c r="MUS12" s="27"/>
      <c r="MUT12" s="27"/>
      <c r="MUU12" s="27"/>
      <c r="MUV12" s="27"/>
      <c r="MUW12" s="27"/>
      <c r="MUX12" s="27"/>
      <c r="MUY12" s="27"/>
      <c r="MUZ12" s="27"/>
      <c r="MVA12" s="27"/>
      <c r="MVB12" s="27"/>
      <c r="MVC12" s="27"/>
      <c r="MVD12" s="27"/>
      <c r="MVE12" s="27"/>
      <c r="MVF12" s="27"/>
      <c r="MVG12" s="27"/>
      <c r="MVH12" s="27"/>
      <c r="MVI12" s="27"/>
      <c r="MVJ12" s="27"/>
      <c r="MVK12" s="27"/>
      <c r="MVL12" s="27"/>
      <c r="MVM12" s="27"/>
      <c r="MVN12" s="27"/>
      <c r="MVO12" s="27"/>
      <c r="MVP12" s="27"/>
      <c r="MVQ12" s="27"/>
      <c r="MVR12" s="27"/>
      <c r="MVS12" s="27"/>
      <c r="MVT12" s="27"/>
      <c r="MVU12" s="27"/>
      <c r="MVV12" s="27"/>
      <c r="MVW12" s="27"/>
      <c r="MVX12" s="27"/>
      <c r="MVY12" s="27"/>
      <c r="MVZ12" s="27"/>
      <c r="MWA12" s="27"/>
      <c r="MWB12" s="27"/>
      <c r="MWC12" s="27"/>
      <c r="MWD12" s="27"/>
      <c r="MWE12" s="27"/>
      <c r="MWF12" s="27"/>
      <c r="MWG12" s="27"/>
      <c r="MWH12" s="27"/>
      <c r="MWI12" s="27"/>
      <c r="MWJ12" s="27"/>
      <c r="MWK12" s="27"/>
      <c r="MWL12" s="27"/>
      <c r="MWM12" s="27"/>
      <c r="MWN12" s="27"/>
      <c r="MWO12" s="27"/>
      <c r="MWP12" s="27"/>
      <c r="MWQ12" s="27"/>
      <c r="MWR12" s="27"/>
      <c r="MWS12" s="27"/>
      <c r="MWT12" s="27"/>
      <c r="MWU12" s="27"/>
      <c r="MWV12" s="27"/>
      <c r="MWW12" s="27"/>
      <c r="MWX12" s="27"/>
      <c r="MWY12" s="27"/>
      <c r="MWZ12" s="27"/>
      <c r="MXA12" s="27"/>
      <c r="MXB12" s="27"/>
      <c r="MXC12" s="27"/>
      <c r="MXD12" s="27"/>
      <c r="MXE12" s="27"/>
      <c r="MXF12" s="27"/>
      <c r="MXG12" s="27"/>
      <c r="MXH12" s="27"/>
      <c r="MXI12" s="27"/>
      <c r="MXJ12" s="27"/>
      <c r="MXK12" s="27"/>
      <c r="MXL12" s="27"/>
      <c r="MXM12" s="27"/>
      <c r="MXN12" s="27"/>
      <c r="MXO12" s="27"/>
      <c r="MXP12" s="27"/>
      <c r="MXQ12" s="27"/>
      <c r="MXR12" s="27"/>
      <c r="MXS12" s="27"/>
      <c r="MXT12" s="27"/>
      <c r="MXU12" s="27"/>
      <c r="MXV12" s="27"/>
      <c r="MXW12" s="27"/>
      <c r="MXX12" s="27"/>
      <c r="MXY12" s="27"/>
      <c r="MXZ12" s="27"/>
      <c r="MYA12" s="27"/>
      <c r="MYB12" s="27"/>
      <c r="MYC12" s="27"/>
      <c r="MYD12" s="27"/>
      <c r="MYE12" s="27"/>
      <c r="MYF12" s="27"/>
      <c r="MYG12" s="27"/>
      <c r="MYH12" s="27"/>
      <c r="MYI12" s="27"/>
      <c r="MYJ12" s="27"/>
      <c r="MYK12" s="27"/>
      <c r="MYL12" s="27"/>
      <c r="MYM12" s="27"/>
      <c r="MYN12" s="27"/>
      <c r="MYO12" s="27"/>
      <c r="MYP12" s="27"/>
      <c r="MYQ12" s="27"/>
      <c r="MYR12" s="27"/>
      <c r="MYS12" s="27"/>
      <c r="MYT12" s="27"/>
      <c r="MYU12" s="27"/>
      <c r="MYV12" s="27"/>
      <c r="MYW12" s="27"/>
      <c r="MYX12" s="27"/>
      <c r="MYY12" s="27"/>
      <c r="MYZ12" s="27"/>
      <c r="MZA12" s="27"/>
      <c r="MZB12" s="27"/>
      <c r="MZC12" s="27"/>
      <c r="MZD12" s="27"/>
      <c r="MZE12" s="27"/>
      <c r="MZF12" s="27"/>
      <c r="MZG12" s="27"/>
      <c r="MZH12" s="27"/>
      <c r="MZI12" s="27"/>
      <c r="MZJ12" s="27"/>
      <c r="MZK12" s="27"/>
      <c r="MZL12" s="27"/>
      <c r="MZM12" s="27"/>
      <c r="MZN12" s="27"/>
      <c r="MZO12" s="27"/>
      <c r="MZP12" s="27"/>
      <c r="MZQ12" s="27"/>
      <c r="MZR12" s="27"/>
      <c r="MZS12" s="27"/>
      <c r="MZT12" s="27"/>
      <c r="MZU12" s="27"/>
      <c r="MZV12" s="27"/>
      <c r="MZW12" s="27"/>
      <c r="MZX12" s="27"/>
      <c r="MZY12" s="27"/>
      <c r="MZZ12" s="27"/>
      <c r="NAA12" s="27"/>
      <c r="NAB12" s="27"/>
      <c r="NAC12" s="27"/>
      <c r="NAD12" s="27"/>
      <c r="NAE12" s="27"/>
      <c r="NAF12" s="27"/>
      <c r="NAG12" s="27"/>
      <c r="NAH12" s="27"/>
      <c r="NAI12" s="27"/>
      <c r="NAJ12" s="27"/>
      <c r="NAK12" s="27"/>
      <c r="NAL12" s="27"/>
      <c r="NAM12" s="27"/>
      <c r="NAN12" s="27"/>
      <c r="NAO12" s="27"/>
      <c r="NAP12" s="27"/>
      <c r="NAQ12" s="27"/>
      <c r="NAR12" s="27"/>
      <c r="NAS12" s="27"/>
      <c r="NAT12" s="27"/>
      <c r="NAU12" s="27"/>
      <c r="NAV12" s="27"/>
      <c r="NAW12" s="27"/>
      <c r="NAX12" s="27"/>
      <c r="NAY12" s="27"/>
      <c r="NAZ12" s="27"/>
      <c r="NBA12" s="27"/>
      <c r="NBB12" s="27"/>
      <c r="NBC12" s="27"/>
      <c r="NBD12" s="27"/>
      <c r="NBE12" s="27"/>
      <c r="NBF12" s="27"/>
      <c r="NBG12" s="27"/>
      <c r="NBH12" s="27"/>
      <c r="NBI12" s="27"/>
      <c r="NBJ12" s="27"/>
      <c r="NBK12" s="27"/>
      <c r="NBL12" s="27"/>
      <c r="NBM12" s="27"/>
      <c r="NBN12" s="27"/>
      <c r="NBO12" s="27"/>
      <c r="NBP12" s="27"/>
      <c r="NBQ12" s="27"/>
      <c r="NBR12" s="27"/>
      <c r="NBS12" s="27"/>
      <c r="NBT12" s="27"/>
      <c r="NBU12" s="27"/>
      <c r="NBV12" s="27"/>
      <c r="NBW12" s="27"/>
      <c r="NBX12" s="27"/>
      <c r="NBY12" s="27"/>
      <c r="NBZ12" s="27"/>
      <c r="NCA12" s="27"/>
      <c r="NCB12" s="27"/>
      <c r="NCC12" s="27"/>
      <c r="NCD12" s="27"/>
      <c r="NCE12" s="27"/>
      <c r="NCF12" s="27"/>
      <c r="NCG12" s="27"/>
      <c r="NCH12" s="27"/>
      <c r="NCI12" s="27"/>
      <c r="NCJ12" s="27"/>
      <c r="NCK12" s="27"/>
      <c r="NCL12" s="27"/>
      <c r="NCM12" s="27"/>
      <c r="NCN12" s="27"/>
      <c r="NCO12" s="27"/>
      <c r="NCP12" s="27"/>
      <c r="NCQ12" s="27"/>
      <c r="NCR12" s="27"/>
      <c r="NCS12" s="27"/>
      <c r="NCT12" s="27"/>
      <c r="NCU12" s="27"/>
      <c r="NCV12" s="27"/>
      <c r="NCW12" s="27"/>
      <c r="NCX12" s="27"/>
      <c r="NCY12" s="27"/>
      <c r="NCZ12" s="27"/>
      <c r="NDA12" s="27"/>
      <c r="NDB12" s="27"/>
      <c r="NDC12" s="27"/>
      <c r="NDD12" s="27"/>
      <c r="NDE12" s="27"/>
      <c r="NDF12" s="27"/>
      <c r="NDG12" s="27"/>
      <c r="NDH12" s="27"/>
      <c r="NDI12" s="27"/>
      <c r="NDJ12" s="27"/>
      <c r="NDK12" s="27"/>
      <c r="NDL12" s="27"/>
      <c r="NDM12" s="27"/>
      <c r="NDN12" s="27"/>
      <c r="NDO12" s="27"/>
      <c r="NDP12" s="27"/>
      <c r="NDQ12" s="27"/>
      <c r="NDR12" s="27"/>
      <c r="NDS12" s="27"/>
      <c r="NDT12" s="27"/>
      <c r="NDU12" s="27"/>
      <c r="NDV12" s="27"/>
      <c r="NDW12" s="27"/>
      <c r="NDX12" s="27"/>
      <c r="NDY12" s="27"/>
      <c r="NDZ12" s="27"/>
      <c r="NEA12" s="27"/>
      <c r="NEB12" s="27"/>
      <c r="NEC12" s="27"/>
      <c r="NED12" s="27"/>
      <c r="NEE12" s="27"/>
      <c r="NEF12" s="27"/>
      <c r="NEG12" s="27"/>
      <c r="NEH12" s="27"/>
      <c r="NEI12" s="27"/>
      <c r="NEJ12" s="27"/>
      <c r="NEK12" s="27"/>
      <c r="NEL12" s="27"/>
      <c r="NEM12" s="27"/>
      <c r="NEN12" s="27"/>
      <c r="NEO12" s="27"/>
      <c r="NEP12" s="27"/>
      <c r="NEQ12" s="27"/>
      <c r="NER12" s="27"/>
      <c r="NES12" s="27"/>
      <c r="NET12" s="27"/>
      <c r="NEU12" s="27"/>
      <c r="NEV12" s="27"/>
      <c r="NEW12" s="27"/>
      <c r="NEX12" s="27"/>
      <c r="NEY12" s="27"/>
      <c r="NEZ12" s="27"/>
      <c r="NFA12" s="27"/>
      <c r="NFB12" s="27"/>
      <c r="NFC12" s="27"/>
      <c r="NFD12" s="27"/>
      <c r="NFE12" s="27"/>
      <c r="NFF12" s="27"/>
      <c r="NFG12" s="27"/>
      <c r="NFH12" s="27"/>
      <c r="NFI12" s="27"/>
      <c r="NFJ12" s="27"/>
      <c r="NFK12" s="27"/>
      <c r="NFL12" s="27"/>
      <c r="NFM12" s="27"/>
      <c r="NFN12" s="27"/>
      <c r="NFO12" s="27"/>
      <c r="NFP12" s="27"/>
      <c r="NFQ12" s="27"/>
      <c r="NFR12" s="27"/>
      <c r="NFS12" s="27"/>
      <c r="NFT12" s="27"/>
      <c r="NFU12" s="27"/>
      <c r="NFV12" s="27"/>
      <c r="NFW12" s="27"/>
      <c r="NFX12" s="27"/>
      <c r="NFY12" s="27"/>
      <c r="NFZ12" s="27"/>
      <c r="NGA12" s="27"/>
      <c r="NGB12" s="27"/>
      <c r="NGC12" s="27"/>
      <c r="NGD12" s="27"/>
      <c r="NGE12" s="27"/>
      <c r="NGF12" s="27"/>
      <c r="NGG12" s="27"/>
      <c r="NGH12" s="27"/>
      <c r="NGI12" s="27"/>
      <c r="NGJ12" s="27"/>
      <c r="NGK12" s="27"/>
      <c r="NGL12" s="27"/>
      <c r="NGM12" s="27"/>
      <c r="NGN12" s="27"/>
      <c r="NGO12" s="27"/>
      <c r="NGP12" s="27"/>
      <c r="NGQ12" s="27"/>
      <c r="NGR12" s="27"/>
      <c r="NGS12" s="27"/>
      <c r="NGT12" s="27"/>
      <c r="NGU12" s="27"/>
      <c r="NGV12" s="27"/>
      <c r="NGW12" s="27"/>
      <c r="NGX12" s="27"/>
      <c r="NGY12" s="27"/>
      <c r="NGZ12" s="27"/>
      <c r="NHA12" s="27"/>
      <c r="NHB12" s="27"/>
      <c r="NHC12" s="27"/>
      <c r="NHD12" s="27"/>
      <c r="NHE12" s="27"/>
      <c r="NHF12" s="27"/>
      <c r="NHG12" s="27"/>
      <c r="NHH12" s="27"/>
      <c r="NHI12" s="27"/>
      <c r="NHJ12" s="27"/>
      <c r="NHK12" s="27"/>
      <c r="NHL12" s="27"/>
      <c r="NHM12" s="27"/>
      <c r="NHN12" s="27"/>
      <c r="NHO12" s="27"/>
      <c r="NHP12" s="27"/>
      <c r="NHQ12" s="27"/>
      <c r="NHR12" s="27"/>
      <c r="NHS12" s="27"/>
      <c r="NHT12" s="27"/>
      <c r="NHU12" s="27"/>
      <c r="NHV12" s="27"/>
      <c r="NHW12" s="27"/>
      <c r="NHX12" s="27"/>
      <c r="NHY12" s="27"/>
      <c r="NHZ12" s="27"/>
      <c r="NIA12" s="27"/>
      <c r="NIB12" s="27"/>
      <c r="NIC12" s="27"/>
      <c r="NID12" s="27"/>
      <c r="NIE12" s="27"/>
      <c r="NIF12" s="27"/>
      <c r="NIG12" s="27"/>
      <c r="NIH12" s="27"/>
      <c r="NII12" s="27"/>
      <c r="NIJ12" s="27"/>
      <c r="NIK12" s="27"/>
      <c r="NIL12" s="27"/>
      <c r="NIM12" s="27"/>
      <c r="NIN12" s="27"/>
      <c r="NIO12" s="27"/>
      <c r="NIP12" s="27"/>
      <c r="NIQ12" s="27"/>
      <c r="NIR12" s="27"/>
      <c r="NIS12" s="27"/>
      <c r="NIT12" s="27"/>
      <c r="NIU12" s="27"/>
      <c r="NIV12" s="27"/>
      <c r="NIW12" s="27"/>
      <c r="NIX12" s="27"/>
      <c r="NIY12" s="27"/>
      <c r="NIZ12" s="27"/>
      <c r="NJA12" s="27"/>
      <c r="NJB12" s="27"/>
      <c r="NJC12" s="27"/>
      <c r="NJD12" s="27"/>
      <c r="NJE12" s="27"/>
      <c r="NJF12" s="27"/>
      <c r="NJG12" s="27"/>
      <c r="NJH12" s="27"/>
      <c r="NJI12" s="27"/>
      <c r="NJJ12" s="27"/>
      <c r="NJK12" s="27"/>
      <c r="NJL12" s="27"/>
      <c r="NJM12" s="27"/>
      <c r="NJN12" s="27"/>
      <c r="NJO12" s="27"/>
      <c r="NJP12" s="27"/>
      <c r="NJQ12" s="27"/>
      <c r="NJR12" s="27"/>
      <c r="NJS12" s="27"/>
      <c r="NJT12" s="27"/>
      <c r="NJU12" s="27"/>
      <c r="NJV12" s="27"/>
      <c r="NJW12" s="27"/>
      <c r="NJX12" s="27"/>
      <c r="NJY12" s="27"/>
      <c r="NJZ12" s="27"/>
      <c r="NKA12" s="27"/>
      <c r="NKB12" s="27"/>
      <c r="NKC12" s="27"/>
      <c r="NKD12" s="27"/>
      <c r="NKE12" s="27"/>
      <c r="NKF12" s="27"/>
      <c r="NKG12" s="27"/>
      <c r="NKH12" s="27"/>
      <c r="NKI12" s="27"/>
      <c r="NKJ12" s="27"/>
      <c r="NKK12" s="27"/>
      <c r="NKL12" s="27"/>
      <c r="NKM12" s="27"/>
      <c r="NKN12" s="27"/>
      <c r="NKO12" s="27"/>
      <c r="NKP12" s="27"/>
      <c r="NKQ12" s="27"/>
      <c r="NKR12" s="27"/>
      <c r="NKS12" s="27"/>
      <c r="NKT12" s="27"/>
      <c r="NKU12" s="27"/>
      <c r="NKV12" s="27"/>
      <c r="NKW12" s="27"/>
      <c r="NKX12" s="27"/>
      <c r="NKY12" s="27"/>
      <c r="NKZ12" s="27"/>
      <c r="NLA12" s="27"/>
      <c r="NLB12" s="27"/>
      <c r="NLC12" s="27"/>
      <c r="NLD12" s="27"/>
      <c r="NLE12" s="27"/>
      <c r="NLF12" s="27"/>
      <c r="NLG12" s="27"/>
      <c r="NLH12" s="27"/>
      <c r="NLI12" s="27"/>
      <c r="NLJ12" s="27"/>
      <c r="NLK12" s="27"/>
      <c r="NLL12" s="27"/>
      <c r="NLM12" s="27"/>
      <c r="NLN12" s="27"/>
      <c r="NLO12" s="27"/>
      <c r="NLP12" s="27"/>
      <c r="NLQ12" s="27"/>
      <c r="NLR12" s="27"/>
      <c r="NLS12" s="27"/>
      <c r="NLT12" s="27"/>
      <c r="NLU12" s="27"/>
      <c r="NLV12" s="27"/>
      <c r="NLW12" s="27"/>
      <c r="NLX12" s="27"/>
      <c r="NLY12" s="27"/>
      <c r="NLZ12" s="27"/>
      <c r="NMA12" s="27"/>
      <c r="NMB12" s="27"/>
      <c r="NMC12" s="27"/>
      <c r="NMD12" s="27"/>
      <c r="NME12" s="27"/>
      <c r="NMF12" s="27"/>
      <c r="NMG12" s="27"/>
      <c r="NMH12" s="27"/>
      <c r="NMI12" s="27"/>
      <c r="NMJ12" s="27"/>
      <c r="NMK12" s="27"/>
      <c r="NML12" s="27"/>
      <c r="NMM12" s="27"/>
      <c r="NMN12" s="27"/>
      <c r="NMO12" s="27"/>
      <c r="NMP12" s="27"/>
      <c r="NMQ12" s="27"/>
      <c r="NMR12" s="27"/>
      <c r="NMS12" s="27"/>
      <c r="NMT12" s="27"/>
      <c r="NMU12" s="27"/>
      <c r="NMV12" s="27"/>
      <c r="NMW12" s="27"/>
      <c r="NMX12" s="27"/>
      <c r="NMY12" s="27"/>
      <c r="NMZ12" s="27"/>
      <c r="NNA12" s="27"/>
      <c r="NNB12" s="27"/>
      <c r="NNC12" s="27"/>
      <c r="NND12" s="27"/>
      <c r="NNE12" s="27"/>
      <c r="NNF12" s="27"/>
      <c r="NNG12" s="27"/>
      <c r="NNH12" s="27"/>
      <c r="NNI12" s="27"/>
      <c r="NNJ12" s="27"/>
      <c r="NNK12" s="27"/>
      <c r="NNL12" s="27"/>
      <c r="NNM12" s="27"/>
      <c r="NNN12" s="27"/>
      <c r="NNO12" s="27"/>
      <c r="NNP12" s="27"/>
      <c r="NNQ12" s="27"/>
      <c r="NNR12" s="27"/>
      <c r="NNS12" s="27"/>
      <c r="NNT12" s="27"/>
      <c r="NNU12" s="27"/>
      <c r="NNV12" s="27"/>
      <c r="NNW12" s="27"/>
      <c r="NNX12" s="27"/>
      <c r="NNY12" s="27"/>
      <c r="NNZ12" s="27"/>
      <c r="NOA12" s="27"/>
      <c r="NOB12" s="27"/>
      <c r="NOC12" s="27"/>
      <c r="NOD12" s="27"/>
      <c r="NOE12" s="27"/>
      <c r="NOF12" s="27"/>
      <c r="NOG12" s="27"/>
      <c r="NOH12" s="27"/>
      <c r="NOI12" s="27"/>
      <c r="NOJ12" s="27"/>
      <c r="NOK12" s="27"/>
      <c r="NOL12" s="27"/>
      <c r="NOM12" s="27"/>
      <c r="NON12" s="27"/>
      <c r="NOO12" s="27"/>
      <c r="NOP12" s="27"/>
      <c r="NOQ12" s="27"/>
      <c r="NOR12" s="27"/>
      <c r="NOS12" s="27"/>
      <c r="NOT12" s="27"/>
      <c r="NOU12" s="27"/>
      <c r="NOV12" s="27"/>
      <c r="NOW12" s="27"/>
      <c r="NOX12" s="27"/>
      <c r="NOY12" s="27"/>
      <c r="NOZ12" s="27"/>
      <c r="NPA12" s="27"/>
      <c r="NPB12" s="27"/>
      <c r="NPC12" s="27"/>
      <c r="NPD12" s="27"/>
      <c r="NPE12" s="27"/>
      <c r="NPF12" s="27"/>
      <c r="NPG12" s="27"/>
      <c r="NPH12" s="27"/>
      <c r="NPI12" s="27"/>
      <c r="NPJ12" s="27"/>
      <c r="NPK12" s="27"/>
      <c r="NPL12" s="27"/>
      <c r="NPM12" s="27"/>
      <c r="NPN12" s="27"/>
      <c r="NPO12" s="27"/>
      <c r="NPP12" s="27"/>
      <c r="NPQ12" s="27"/>
      <c r="NPR12" s="27"/>
      <c r="NPS12" s="27"/>
      <c r="NPT12" s="27"/>
      <c r="NPU12" s="27"/>
      <c r="NPV12" s="27"/>
      <c r="NPW12" s="27"/>
      <c r="NPX12" s="27"/>
      <c r="NPY12" s="27"/>
      <c r="NPZ12" s="27"/>
      <c r="NQA12" s="27"/>
      <c r="NQB12" s="27"/>
      <c r="NQC12" s="27"/>
      <c r="NQD12" s="27"/>
      <c r="NQE12" s="27"/>
      <c r="NQF12" s="27"/>
      <c r="NQG12" s="27"/>
      <c r="NQH12" s="27"/>
      <c r="NQI12" s="27"/>
      <c r="NQJ12" s="27"/>
      <c r="NQK12" s="27"/>
      <c r="NQL12" s="27"/>
      <c r="NQM12" s="27"/>
      <c r="NQN12" s="27"/>
      <c r="NQO12" s="27"/>
      <c r="NQP12" s="27"/>
      <c r="NQQ12" s="27"/>
      <c r="NQR12" s="27"/>
      <c r="NQS12" s="27"/>
      <c r="NQT12" s="27"/>
      <c r="NQU12" s="27"/>
      <c r="NQV12" s="27"/>
      <c r="NQW12" s="27"/>
      <c r="NQX12" s="27"/>
      <c r="NQY12" s="27"/>
      <c r="NQZ12" s="27"/>
      <c r="NRA12" s="27"/>
      <c r="NRB12" s="27"/>
      <c r="NRC12" s="27"/>
      <c r="NRD12" s="27"/>
      <c r="NRE12" s="27"/>
      <c r="NRF12" s="27"/>
      <c r="NRG12" s="27"/>
      <c r="NRH12" s="27"/>
      <c r="NRI12" s="27"/>
      <c r="NRJ12" s="27"/>
      <c r="NRK12" s="27"/>
      <c r="NRL12" s="27"/>
      <c r="NRM12" s="27"/>
      <c r="NRN12" s="27"/>
      <c r="NRO12" s="27"/>
      <c r="NRP12" s="27"/>
      <c r="NRQ12" s="27"/>
      <c r="NRR12" s="27"/>
      <c r="NRS12" s="27"/>
      <c r="NRT12" s="27"/>
      <c r="NRU12" s="27"/>
      <c r="NRV12" s="27"/>
      <c r="NRW12" s="27"/>
      <c r="NRX12" s="27"/>
      <c r="NRY12" s="27"/>
      <c r="NRZ12" s="27"/>
      <c r="NSA12" s="27"/>
      <c r="NSB12" s="27"/>
      <c r="NSC12" s="27"/>
      <c r="NSD12" s="27"/>
      <c r="NSE12" s="27"/>
      <c r="NSF12" s="27"/>
      <c r="NSG12" s="27"/>
      <c r="NSH12" s="27"/>
      <c r="NSI12" s="27"/>
      <c r="NSJ12" s="27"/>
      <c r="NSK12" s="27"/>
      <c r="NSL12" s="27"/>
      <c r="NSM12" s="27"/>
      <c r="NSN12" s="27"/>
      <c r="NSO12" s="27"/>
      <c r="NSP12" s="27"/>
      <c r="NSQ12" s="27"/>
      <c r="NSR12" s="27"/>
      <c r="NSS12" s="27"/>
      <c r="NST12" s="27"/>
      <c r="NSU12" s="27"/>
      <c r="NSV12" s="27"/>
      <c r="NSW12" s="27"/>
      <c r="NSX12" s="27"/>
      <c r="NSY12" s="27"/>
      <c r="NSZ12" s="27"/>
      <c r="NTA12" s="27"/>
      <c r="NTB12" s="27"/>
      <c r="NTC12" s="27"/>
      <c r="NTD12" s="27"/>
      <c r="NTE12" s="27"/>
      <c r="NTF12" s="27"/>
      <c r="NTG12" s="27"/>
      <c r="NTH12" s="27"/>
      <c r="NTI12" s="27"/>
      <c r="NTJ12" s="27"/>
      <c r="NTK12" s="27"/>
      <c r="NTL12" s="27"/>
      <c r="NTM12" s="27"/>
      <c r="NTN12" s="27"/>
      <c r="NTO12" s="27"/>
      <c r="NTP12" s="27"/>
      <c r="NTQ12" s="27"/>
      <c r="NTR12" s="27"/>
      <c r="NTS12" s="27"/>
      <c r="NTT12" s="27"/>
      <c r="NTU12" s="27"/>
      <c r="NTV12" s="27"/>
      <c r="NTW12" s="27"/>
      <c r="NTX12" s="27"/>
      <c r="NTY12" s="27"/>
      <c r="NTZ12" s="27"/>
      <c r="NUA12" s="27"/>
      <c r="NUB12" s="27"/>
      <c r="NUC12" s="27"/>
      <c r="NUD12" s="27"/>
      <c r="NUE12" s="27"/>
      <c r="NUF12" s="27"/>
      <c r="NUG12" s="27"/>
      <c r="NUH12" s="27"/>
      <c r="NUI12" s="27"/>
      <c r="NUJ12" s="27"/>
      <c r="NUK12" s="27"/>
      <c r="NUL12" s="27"/>
      <c r="NUM12" s="27"/>
      <c r="NUN12" s="27"/>
      <c r="NUO12" s="27"/>
      <c r="NUP12" s="27"/>
      <c r="NUQ12" s="27"/>
      <c r="NUR12" s="27"/>
      <c r="NUS12" s="27"/>
      <c r="NUT12" s="27"/>
      <c r="NUU12" s="27"/>
      <c r="NUV12" s="27"/>
      <c r="NUW12" s="27"/>
      <c r="NUX12" s="27"/>
      <c r="NUY12" s="27"/>
      <c r="NUZ12" s="27"/>
      <c r="NVA12" s="27"/>
      <c r="NVB12" s="27"/>
      <c r="NVC12" s="27"/>
      <c r="NVD12" s="27"/>
      <c r="NVE12" s="27"/>
      <c r="NVF12" s="27"/>
      <c r="NVG12" s="27"/>
      <c r="NVH12" s="27"/>
      <c r="NVI12" s="27"/>
      <c r="NVJ12" s="27"/>
      <c r="NVK12" s="27"/>
      <c r="NVL12" s="27"/>
      <c r="NVM12" s="27"/>
      <c r="NVN12" s="27"/>
      <c r="NVO12" s="27"/>
      <c r="NVP12" s="27"/>
      <c r="NVQ12" s="27"/>
      <c r="NVR12" s="27"/>
      <c r="NVS12" s="27"/>
      <c r="NVT12" s="27"/>
      <c r="NVU12" s="27"/>
      <c r="NVV12" s="27"/>
      <c r="NVW12" s="27"/>
      <c r="NVX12" s="27"/>
      <c r="NVY12" s="27"/>
      <c r="NVZ12" s="27"/>
      <c r="NWA12" s="27"/>
      <c r="NWB12" s="27"/>
      <c r="NWC12" s="27"/>
      <c r="NWD12" s="27"/>
      <c r="NWE12" s="27"/>
      <c r="NWF12" s="27"/>
      <c r="NWG12" s="27"/>
      <c r="NWH12" s="27"/>
      <c r="NWI12" s="27"/>
      <c r="NWJ12" s="27"/>
      <c r="NWK12" s="27"/>
      <c r="NWL12" s="27"/>
      <c r="NWM12" s="27"/>
      <c r="NWN12" s="27"/>
      <c r="NWO12" s="27"/>
      <c r="NWP12" s="27"/>
      <c r="NWQ12" s="27"/>
      <c r="NWR12" s="27"/>
      <c r="NWS12" s="27"/>
      <c r="NWT12" s="27"/>
      <c r="NWU12" s="27"/>
      <c r="NWV12" s="27"/>
      <c r="NWW12" s="27"/>
      <c r="NWX12" s="27"/>
      <c r="NWY12" s="27"/>
      <c r="NWZ12" s="27"/>
      <c r="NXA12" s="27"/>
      <c r="NXB12" s="27"/>
      <c r="NXC12" s="27"/>
      <c r="NXD12" s="27"/>
      <c r="NXE12" s="27"/>
      <c r="NXF12" s="27"/>
      <c r="NXG12" s="27"/>
      <c r="NXH12" s="27"/>
      <c r="NXI12" s="27"/>
      <c r="NXJ12" s="27"/>
      <c r="NXK12" s="27"/>
      <c r="NXL12" s="27"/>
      <c r="NXM12" s="27"/>
      <c r="NXN12" s="27"/>
      <c r="NXO12" s="27"/>
      <c r="NXP12" s="27"/>
      <c r="NXQ12" s="27"/>
      <c r="NXR12" s="27"/>
      <c r="NXS12" s="27"/>
      <c r="NXT12" s="27"/>
      <c r="NXU12" s="27"/>
      <c r="NXV12" s="27"/>
      <c r="NXW12" s="27"/>
      <c r="NXX12" s="27"/>
      <c r="NXY12" s="27"/>
      <c r="NXZ12" s="27"/>
      <c r="NYA12" s="27"/>
      <c r="NYB12" s="27"/>
      <c r="NYC12" s="27"/>
      <c r="NYD12" s="27"/>
      <c r="NYE12" s="27"/>
      <c r="NYF12" s="27"/>
      <c r="NYG12" s="27"/>
      <c r="NYH12" s="27"/>
      <c r="NYI12" s="27"/>
      <c r="NYJ12" s="27"/>
      <c r="NYK12" s="27"/>
      <c r="NYL12" s="27"/>
      <c r="NYM12" s="27"/>
      <c r="NYN12" s="27"/>
      <c r="NYO12" s="27"/>
      <c r="NYP12" s="27"/>
      <c r="NYQ12" s="27"/>
      <c r="NYR12" s="27"/>
      <c r="NYS12" s="27"/>
      <c r="NYT12" s="27"/>
      <c r="NYU12" s="27"/>
      <c r="NYV12" s="27"/>
      <c r="NYW12" s="27"/>
      <c r="NYX12" s="27"/>
      <c r="NYY12" s="27"/>
      <c r="NYZ12" s="27"/>
      <c r="NZA12" s="27"/>
      <c r="NZB12" s="27"/>
      <c r="NZC12" s="27"/>
      <c r="NZD12" s="27"/>
      <c r="NZE12" s="27"/>
      <c r="NZF12" s="27"/>
      <c r="NZG12" s="27"/>
      <c r="NZH12" s="27"/>
      <c r="NZI12" s="27"/>
      <c r="NZJ12" s="27"/>
      <c r="NZK12" s="27"/>
      <c r="NZL12" s="27"/>
      <c r="NZM12" s="27"/>
      <c r="NZN12" s="27"/>
      <c r="NZO12" s="27"/>
      <c r="NZP12" s="27"/>
      <c r="NZQ12" s="27"/>
      <c r="NZR12" s="27"/>
      <c r="NZS12" s="27"/>
      <c r="NZT12" s="27"/>
      <c r="NZU12" s="27"/>
      <c r="NZV12" s="27"/>
      <c r="NZW12" s="27"/>
      <c r="NZX12" s="27"/>
      <c r="NZY12" s="27"/>
      <c r="NZZ12" s="27"/>
      <c r="OAA12" s="27"/>
      <c r="OAB12" s="27"/>
      <c r="OAC12" s="27"/>
      <c r="OAD12" s="27"/>
      <c r="OAE12" s="27"/>
      <c r="OAF12" s="27"/>
      <c r="OAG12" s="27"/>
      <c r="OAH12" s="27"/>
      <c r="OAI12" s="27"/>
      <c r="OAJ12" s="27"/>
      <c r="OAK12" s="27"/>
      <c r="OAL12" s="27"/>
      <c r="OAM12" s="27"/>
      <c r="OAN12" s="27"/>
      <c r="OAO12" s="27"/>
      <c r="OAP12" s="27"/>
      <c r="OAQ12" s="27"/>
      <c r="OAR12" s="27"/>
      <c r="OAS12" s="27"/>
      <c r="OAT12" s="27"/>
      <c r="OAU12" s="27"/>
      <c r="OAV12" s="27"/>
      <c r="OAW12" s="27"/>
      <c r="OAX12" s="27"/>
      <c r="OAY12" s="27"/>
      <c r="OAZ12" s="27"/>
      <c r="OBA12" s="27"/>
      <c r="OBB12" s="27"/>
      <c r="OBC12" s="27"/>
      <c r="OBD12" s="27"/>
      <c r="OBE12" s="27"/>
      <c r="OBF12" s="27"/>
      <c r="OBG12" s="27"/>
      <c r="OBH12" s="27"/>
      <c r="OBI12" s="27"/>
      <c r="OBJ12" s="27"/>
      <c r="OBK12" s="27"/>
      <c r="OBL12" s="27"/>
      <c r="OBM12" s="27"/>
      <c r="OBN12" s="27"/>
      <c r="OBO12" s="27"/>
      <c r="OBP12" s="27"/>
      <c r="OBQ12" s="27"/>
      <c r="OBR12" s="27"/>
      <c r="OBS12" s="27"/>
      <c r="OBT12" s="27"/>
      <c r="OBU12" s="27"/>
      <c r="OBV12" s="27"/>
      <c r="OBW12" s="27"/>
      <c r="OBX12" s="27"/>
      <c r="OBY12" s="27"/>
      <c r="OBZ12" s="27"/>
      <c r="OCA12" s="27"/>
      <c r="OCB12" s="27"/>
      <c r="OCC12" s="27"/>
      <c r="OCD12" s="27"/>
      <c r="OCE12" s="27"/>
      <c r="OCF12" s="27"/>
      <c r="OCG12" s="27"/>
      <c r="OCH12" s="27"/>
      <c r="OCI12" s="27"/>
      <c r="OCJ12" s="27"/>
      <c r="OCK12" s="27"/>
      <c r="OCL12" s="27"/>
      <c r="OCM12" s="27"/>
      <c r="OCN12" s="27"/>
      <c r="OCO12" s="27"/>
      <c r="OCP12" s="27"/>
      <c r="OCQ12" s="27"/>
      <c r="OCR12" s="27"/>
      <c r="OCS12" s="27"/>
      <c r="OCT12" s="27"/>
      <c r="OCU12" s="27"/>
      <c r="OCV12" s="27"/>
      <c r="OCW12" s="27"/>
      <c r="OCX12" s="27"/>
      <c r="OCY12" s="27"/>
      <c r="OCZ12" s="27"/>
      <c r="ODA12" s="27"/>
      <c r="ODB12" s="27"/>
      <c r="ODC12" s="27"/>
      <c r="ODD12" s="27"/>
      <c r="ODE12" s="27"/>
      <c r="ODF12" s="27"/>
      <c r="ODG12" s="27"/>
      <c r="ODH12" s="27"/>
      <c r="ODI12" s="27"/>
      <c r="ODJ12" s="27"/>
      <c r="ODK12" s="27"/>
      <c r="ODL12" s="27"/>
      <c r="ODM12" s="27"/>
      <c r="ODN12" s="27"/>
      <c r="ODO12" s="27"/>
      <c r="ODP12" s="27"/>
      <c r="ODQ12" s="27"/>
      <c r="ODR12" s="27"/>
      <c r="ODS12" s="27"/>
      <c r="ODT12" s="27"/>
      <c r="ODU12" s="27"/>
      <c r="ODV12" s="27"/>
      <c r="ODW12" s="27"/>
      <c r="ODX12" s="27"/>
      <c r="ODY12" s="27"/>
      <c r="ODZ12" s="27"/>
      <c r="OEA12" s="27"/>
      <c r="OEB12" s="27"/>
      <c r="OEC12" s="27"/>
      <c r="OED12" s="27"/>
      <c r="OEE12" s="27"/>
      <c r="OEF12" s="27"/>
      <c r="OEG12" s="27"/>
      <c r="OEH12" s="27"/>
      <c r="OEI12" s="27"/>
      <c r="OEJ12" s="27"/>
      <c r="OEK12" s="27"/>
      <c r="OEL12" s="27"/>
      <c r="OEM12" s="27"/>
      <c r="OEN12" s="27"/>
      <c r="OEO12" s="27"/>
      <c r="OEP12" s="27"/>
      <c r="OEQ12" s="27"/>
      <c r="OER12" s="27"/>
      <c r="OES12" s="27"/>
      <c r="OET12" s="27"/>
      <c r="OEU12" s="27"/>
      <c r="OEV12" s="27"/>
      <c r="OEW12" s="27"/>
      <c r="OEX12" s="27"/>
      <c r="OEY12" s="27"/>
      <c r="OEZ12" s="27"/>
      <c r="OFA12" s="27"/>
      <c r="OFB12" s="27"/>
      <c r="OFC12" s="27"/>
      <c r="OFD12" s="27"/>
      <c r="OFE12" s="27"/>
      <c r="OFF12" s="27"/>
      <c r="OFG12" s="27"/>
      <c r="OFH12" s="27"/>
      <c r="OFI12" s="27"/>
      <c r="OFJ12" s="27"/>
      <c r="OFK12" s="27"/>
      <c r="OFL12" s="27"/>
      <c r="OFM12" s="27"/>
      <c r="OFN12" s="27"/>
      <c r="OFO12" s="27"/>
      <c r="OFP12" s="27"/>
      <c r="OFQ12" s="27"/>
      <c r="OFR12" s="27"/>
      <c r="OFS12" s="27"/>
      <c r="OFT12" s="27"/>
      <c r="OFU12" s="27"/>
      <c r="OFV12" s="27"/>
      <c r="OFW12" s="27"/>
      <c r="OFX12" s="27"/>
      <c r="OFY12" s="27"/>
      <c r="OFZ12" s="27"/>
      <c r="OGA12" s="27"/>
      <c r="OGB12" s="27"/>
      <c r="OGC12" s="27"/>
      <c r="OGD12" s="27"/>
      <c r="OGE12" s="27"/>
      <c r="OGF12" s="27"/>
      <c r="OGG12" s="27"/>
      <c r="OGH12" s="27"/>
      <c r="OGI12" s="27"/>
      <c r="OGJ12" s="27"/>
      <c r="OGK12" s="27"/>
      <c r="OGL12" s="27"/>
      <c r="OGM12" s="27"/>
      <c r="OGN12" s="27"/>
      <c r="OGO12" s="27"/>
      <c r="OGP12" s="27"/>
      <c r="OGQ12" s="27"/>
      <c r="OGR12" s="27"/>
      <c r="OGS12" s="27"/>
      <c r="OGT12" s="27"/>
      <c r="OGU12" s="27"/>
      <c r="OGV12" s="27"/>
      <c r="OGW12" s="27"/>
      <c r="OGX12" s="27"/>
      <c r="OGY12" s="27"/>
      <c r="OGZ12" s="27"/>
      <c r="OHA12" s="27"/>
      <c r="OHB12" s="27"/>
      <c r="OHC12" s="27"/>
      <c r="OHD12" s="27"/>
      <c r="OHE12" s="27"/>
      <c r="OHF12" s="27"/>
      <c r="OHG12" s="27"/>
      <c r="OHH12" s="27"/>
      <c r="OHI12" s="27"/>
      <c r="OHJ12" s="27"/>
      <c r="OHK12" s="27"/>
      <c r="OHL12" s="27"/>
      <c r="OHM12" s="27"/>
      <c r="OHN12" s="27"/>
      <c r="OHO12" s="27"/>
      <c r="OHP12" s="27"/>
      <c r="OHQ12" s="27"/>
      <c r="OHR12" s="27"/>
      <c r="OHS12" s="27"/>
      <c r="OHT12" s="27"/>
      <c r="OHU12" s="27"/>
      <c r="OHV12" s="27"/>
      <c r="OHW12" s="27"/>
      <c r="OHX12" s="27"/>
      <c r="OHY12" s="27"/>
      <c r="OHZ12" s="27"/>
      <c r="OIA12" s="27"/>
      <c r="OIB12" s="27"/>
      <c r="OIC12" s="27"/>
      <c r="OID12" s="27"/>
      <c r="OIE12" s="27"/>
      <c r="OIF12" s="27"/>
      <c r="OIG12" s="27"/>
      <c r="OIH12" s="27"/>
      <c r="OII12" s="27"/>
      <c r="OIJ12" s="27"/>
      <c r="OIK12" s="27"/>
      <c r="OIL12" s="27"/>
      <c r="OIM12" s="27"/>
      <c r="OIN12" s="27"/>
      <c r="OIO12" s="27"/>
      <c r="OIP12" s="27"/>
      <c r="OIQ12" s="27"/>
      <c r="OIR12" s="27"/>
      <c r="OIS12" s="27"/>
      <c r="OIT12" s="27"/>
      <c r="OIU12" s="27"/>
      <c r="OIV12" s="27"/>
      <c r="OIW12" s="27"/>
      <c r="OIX12" s="27"/>
      <c r="OIY12" s="27"/>
      <c r="OIZ12" s="27"/>
      <c r="OJA12" s="27"/>
      <c r="OJB12" s="27"/>
      <c r="OJC12" s="27"/>
      <c r="OJD12" s="27"/>
      <c r="OJE12" s="27"/>
      <c r="OJF12" s="27"/>
      <c r="OJG12" s="27"/>
      <c r="OJH12" s="27"/>
      <c r="OJI12" s="27"/>
      <c r="OJJ12" s="27"/>
      <c r="OJK12" s="27"/>
      <c r="OJL12" s="27"/>
      <c r="OJM12" s="27"/>
      <c r="OJN12" s="27"/>
      <c r="OJO12" s="27"/>
      <c r="OJP12" s="27"/>
      <c r="OJQ12" s="27"/>
      <c r="OJR12" s="27"/>
      <c r="OJS12" s="27"/>
      <c r="OJT12" s="27"/>
      <c r="OJU12" s="27"/>
      <c r="OJV12" s="27"/>
      <c r="OJW12" s="27"/>
      <c r="OJX12" s="27"/>
      <c r="OJY12" s="27"/>
      <c r="OJZ12" s="27"/>
      <c r="OKA12" s="27"/>
      <c r="OKB12" s="27"/>
      <c r="OKC12" s="27"/>
      <c r="OKD12" s="27"/>
      <c r="OKE12" s="27"/>
      <c r="OKF12" s="27"/>
      <c r="OKG12" s="27"/>
      <c r="OKH12" s="27"/>
      <c r="OKI12" s="27"/>
      <c r="OKJ12" s="27"/>
      <c r="OKK12" s="27"/>
      <c r="OKL12" s="27"/>
      <c r="OKM12" s="27"/>
      <c r="OKN12" s="27"/>
      <c r="OKO12" s="27"/>
      <c r="OKP12" s="27"/>
      <c r="OKQ12" s="27"/>
      <c r="OKR12" s="27"/>
      <c r="OKS12" s="27"/>
      <c r="OKT12" s="27"/>
      <c r="OKU12" s="27"/>
      <c r="OKV12" s="27"/>
      <c r="OKW12" s="27"/>
      <c r="OKX12" s="27"/>
      <c r="OKY12" s="27"/>
      <c r="OKZ12" s="27"/>
      <c r="OLA12" s="27"/>
      <c r="OLB12" s="27"/>
      <c r="OLC12" s="27"/>
      <c r="OLD12" s="27"/>
      <c r="OLE12" s="27"/>
      <c r="OLF12" s="27"/>
      <c r="OLG12" s="27"/>
      <c r="OLH12" s="27"/>
      <c r="OLI12" s="27"/>
      <c r="OLJ12" s="27"/>
      <c r="OLK12" s="27"/>
      <c r="OLL12" s="27"/>
      <c r="OLM12" s="27"/>
      <c r="OLN12" s="27"/>
      <c r="OLO12" s="27"/>
      <c r="OLP12" s="27"/>
      <c r="OLQ12" s="27"/>
      <c r="OLR12" s="27"/>
      <c r="OLS12" s="27"/>
      <c r="OLT12" s="27"/>
      <c r="OLU12" s="27"/>
      <c r="OLV12" s="27"/>
      <c r="OLW12" s="27"/>
      <c r="OLX12" s="27"/>
      <c r="OLY12" s="27"/>
      <c r="OLZ12" s="27"/>
      <c r="OMA12" s="27"/>
      <c r="OMB12" s="27"/>
      <c r="OMC12" s="27"/>
      <c r="OMD12" s="27"/>
      <c r="OME12" s="27"/>
      <c r="OMF12" s="27"/>
      <c r="OMG12" s="27"/>
      <c r="OMH12" s="27"/>
      <c r="OMI12" s="27"/>
      <c r="OMJ12" s="27"/>
      <c r="OMK12" s="27"/>
      <c r="OML12" s="27"/>
      <c r="OMM12" s="27"/>
      <c r="OMN12" s="27"/>
      <c r="OMO12" s="27"/>
      <c r="OMP12" s="27"/>
      <c r="OMQ12" s="27"/>
      <c r="OMR12" s="27"/>
      <c r="OMS12" s="27"/>
      <c r="OMT12" s="27"/>
      <c r="OMU12" s="27"/>
      <c r="OMV12" s="27"/>
      <c r="OMW12" s="27"/>
      <c r="OMX12" s="27"/>
      <c r="OMY12" s="27"/>
      <c r="OMZ12" s="27"/>
      <c r="ONA12" s="27"/>
      <c r="ONB12" s="27"/>
      <c r="ONC12" s="27"/>
      <c r="OND12" s="27"/>
      <c r="ONE12" s="27"/>
      <c r="ONF12" s="27"/>
      <c r="ONG12" s="27"/>
      <c r="ONH12" s="27"/>
      <c r="ONI12" s="27"/>
      <c r="ONJ12" s="27"/>
      <c r="ONK12" s="27"/>
      <c r="ONL12" s="27"/>
      <c r="ONM12" s="27"/>
      <c r="ONN12" s="27"/>
      <c r="ONO12" s="27"/>
      <c r="ONP12" s="27"/>
      <c r="ONQ12" s="27"/>
      <c r="ONR12" s="27"/>
      <c r="ONS12" s="27"/>
      <c r="ONT12" s="27"/>
      <c r="ONU12" s="27"/>
      <c r="ONV12" s="27"/>
      <c r="ONW12" s="27"/>
      <c r="ONX12" s="27"/>
      <c r="ONY12" s="27"/>
      <c r="ONZ12" s="27"/>
      <c r="OOA12" s="27"/>
      <c r="OOB12" s="27"/>
      <c r="OOC12" s="27"/>
      <c r="OOD12" s="27"/>
      <c r="OOE12" s="27"/>
      <c r="OOF12" s="27"/>
      <c r="OOG12" s="27"/>
      <c r="OOH12" s="27"/>
      <c r="OOI12" s="27"/>
      <c r="OOJ12" s="27"/>
      <c r="OOK12" s="27"/>
      <c r="OOL12" s="27"/>
      <c r="OOM12" s="27"/>
      <c r="OON12" s="27"/>
      <c r="OOO12" s="27"/>
      <c r="OOP12" s="27"/>
      <c r="OOQ12" s="27"/>
      <c r="OOR12" s="27"/>
      <c r="OOS12" s="27"/>
      <c r="OOT12" s="27"/>
      <c r="OOU12" s="27"/>
      <c r="OOV12" s="27"/>
      <c r="OOW12" s="27"/>
      <c r="OOX12" s="27"/>
      <c r="OOY12" s="27"/>
      <c r="OOZ12" s="27"/>
      <c r="OPA12" s="27"/>
      <c r="OPB12" s="27"/>
      <c r="OPC12" s="27"/>
      <c r="OPD12" s="27"/>
      <c r="OPE12" s="27"/>
      <c r="OPF12" s="27"/>
      <c r="OPG12" s="27"/>
      <c r="OPH12" s="27"/>
      <c r="OPI12" s="27"/>
      <c r="OPJ12" s="27"/>
      <c r="OPK12" s="27"/>
      <c r="OPL12" s="27"/>
      <c r="OPM12" s="27"/>
      <c r="OPN12" s="27"/>
      <c r="OPO12" s="27"/>
      <c r="OPP12" s="27"/>
      <c r="OPQ12" s="27"/>
      <c r="OPR12" s="27"/>
      <c r="OPS12" s="27"/>
      <c r="OPT12" s="27"/>
      <c r="OPU12" s="27"/>
      <c r="OPV12" s="27"/>
      <c r="OPW12" s="27"/>
      <c r="OPX12" s="27"/>
      <c r="OPY12" s="27"/>
      <c r="OPZ12" s="27"/>
      <c r="OQA12" s="27"/>
      <c r="OQB12" s="27"/>
      <c r="OQC12" s="27"/>
      <c r="OQD12" s="27"/>
      <c r="OQE12" s="27"/>
      <c r="OQF12" s="27"/>
      <c r="OQG12" s="27"/>
      <c r="OQH12" s="27"/>
      <c r="OQI12" s="27"/>
      <c r="OQJ12" s="27"/>
      <c r="OQK12" s="27"/>
      <c r="OQL12" s="27"/>
      <c r="OQM12" s="27"/>
      <c r="OQN12" s="27"/>
      <c r="OQO12" s="27"/>
      <c r="OQP12" s="27"/>
      <c r="OQQ12" s="27"/>
      <c r="OQR12" s="27"/>
      <c r="OQS12" s="27"/>
      <c r="OQT12" s="27"/>
      <c r="OQU12" s="27"/>
      <c r="OQV12" s="27"/>
      <c r="OQW12" s="27"/>
      <c r="OQX12" s="27"/>
      <c r="OQY12" s="27"/>
      <c r="OQZ12" s="27"/>
      <c r="ORA12" s="27"/>
      <c r="ORB12" s="27"/>
      <c r="ORC12" s="27"/>
      <c r="ORD12" s="27"/>
      <c r="ORE12" s="27"/>
      <c r="ORF12" s="27"/>
      <c r="ORG12" s="27"/>
      <c r="ORH12" s="27"/>
      <c r="ORI12" s="27"/>
      <c r="ORJ12" s="27"/>
      <c r="ORK12" s="27"/>
      <c r="ORL12" s="27"/>
      <c r="ORM12" s="27"/>
      <c r="ORN12" s="27"/>
      <c r="ORO12" s="27"/>
      <c r="ORP12" s="27"/>
      <c r="ORQ12" s="27"/>
      <c r="ORR12" s="27"/>
      <c r="ORS12" s="27"/>
      <c r="ORT12" s="27"/>
      <c r="ORU12" s="27"/>
      <c r="ORV12" s="27"/>
      <c r="ORW12" s="27"/>
      <c r="ORX12" s="27"/>
      <c r="ORY12" s="27"/>
      <c r="ORZ12" s="27"/>
      <c r="OSA12" s="27"/>
      <c r="OSB12" s="27"/>
      <c r="OSC12" s="27"/>
      <c r="OSD12" s="27"/>
      <c r="OSE12" s="27"/>
      <c r="OSF12" s="27"/>
      <c r="OSG12" s="27"/>
      <c r="OSH12" s="27"/>
      <c r="OSI12" s="27"/>
      <c r="OSJ12" s="27"/>
      <c r="OSK12" s="27"/>
      <c r="OSL12" s="27"/>
      <c r="OSM12" s="27"/>
      <c r="OSN12" s="27"/>
      <c r="OSO12" s="27"/>
      <c r="OSP12" s="27"/>
      <c r="OSQ12" s="27"/>
      <c r="OSR12" s="27"/>
      <c r="OSS12" s="27"/>
      <c r="OST12" s="27"/>
      <c r="OSU12" s="27"/>
      <c r="OSV12" s="27"/>
      <c r="OSW12" s="27"/>
      <c r="OSX12" s="27"/>
      <c r="OSY12" s="27"/>
      <c r="OSZ12" s="27"/>
      <c r="OTA12" s="27"/>
      <c r="OTB12" s="27"/>
      <c r="OTC12" s="27"/>
      <c r="OTD12" s="27"/>
      <c r="OTE12" s="27"/>
      <c r="OTF12" s="27"/>
      <c r="OTG12" s="27"/>
      <c r="OTH12" s="27"/>
      <c r="OTI12" s="27"/>
      <c r="OTJ12" s="27"/>
      <c r="OTK12" s="27"/>
      <c r="OTL12" s="27"/>
      <c r="OTM12" s="27"/>
      <c r="OTN12" s="27"/>
      <c r="OTO12" s="27"/>
      <c r="OTP12" s="27"/>
      <c r="OTQ12" s="27"/>
      <c r="OTR12" s="27"/>
      <c r="OTS12" s="27"/>
      <c r="OTT12" s="27"/>
      <c r="OTU12" s="27"/>
      <c r="OTV12" s="27"/>
      <c r="OTW12" s="27"/>
      <c r="OTX12" s="27"/>
      <c r="OTY12" s="27"/>
      <c r="OTZ12" s="27"/>
      <c r="OUA12" s="27"/>
      <c r="OUB12" s="27"/>
      <c r="OUC12" s="27"/>
      <c r="OUD12" s="27"/>
      <c r="OUE12" s="27"/>
      <c r="OUF12" s="27"/>
      <c r="OUG12" s="27"/>
      <c r="OUH12" s="27"/>
      <c r="OUI12" s="27"/>
      <c r="OUJ12" s="27"/>
      <c r="OUK12" s="27"/>
      <c r="OUL12" s="27"/>
      <c r="OUM12" s="27"/>
      <c r="OUN12" s="27"/>
      <c r="OUO12" s="27"/>
      <c r="OUP12" s="27"/>
      <c r="OUQ12" s="27"/>
      <c r="OUR12" s="27"/>
      <c r="OUS12" s="27"/>
      <c r="OUT12" s="27"/>
      <c r="OUU12" s="27"/>
      <c r="OUV12" s="27"/>
      <c r="OUW12" s="27"/>
      <c r="OUX12" s="27"/>
      <c r="OUY12" s="27"/>
      <c r="OUZ12" s="27"/>
      <c r="OVA12" s="27"/>
      <c r="OVB12" s="27"/>
      <c r="OVC12" s="27"/>
      <c r="OVD12" s="27"/>
      <c r="OVE12" s="27"/>
      <c r="OVF12" s="27"/>
      <c r="OVG12" s="27"/>
      <c r="OVH12" s="27"/>
      <c r="OVI12" s="27"/>
      <c r="OVJ12" s="27"/>
      <c r="OVK12" s="27"/>
      <c r="OVL12" s="27"/>
      <c r="OVM12" s="27"/>
      <c r="OVN12" s="27"/>
      <c r="OVO12" s="27"/>
      <c r="OVP12" s="27"/>
      <c r="OVQ12" s="27"/>
      <c r="OVR12" s="27"/>
      <c r="OVS12" s="27"/>
      <c r="OVT12" s="27"/>
      <c r="OVU12" s="27"/>
      <c r="OVV12" s="27"/>
      <c r="OVW12" s="27"/>
      <c r="OVX12" s="27"/>
      <c r="OVY12" s="27"/>
      <c r="OVZ12" s="27"/>
      <c r="OWA12" s="27"/>
      <c r="OWB12" s="27"/>
      <c r="OWC12" s="27"/>
      <c r="OWD12" s="27"/>
      <c r="OWE12" s="27"/>
      <c r="OWF12" s="27"/>
      <c r="OWG12" s="27"/>
      <c r="OWH12" s="27"/>
      <c r="OWI12" s="27"/>
      <c r="OWJ12" s="27"/>
      <c r="OWK12" s="27"/>
      <c r="OWL12" s="27"/>
      <c r="OWM12" s="27"/>
      <c r="OWN12" s="27"/>
      <c r="OWO12" s="27"/>
      <c r="OWP12" s="27"/>
      <c r="OWQ12" s="27"/>
      <c r="OWR12" s="27"/>
      <c r="OWS12" s="27"/>
      <c r="OWT12" s="27"/>
      <c r="OWU12" s="27"/>
      <c r="OWV12" s="27"/>
      <c r="OWW12" s="27"/>
      <c r="OWX12" s="27"/>
      <c r="OWY12" s="27"/>
      <c r="OWZ12" s="27"/>
      <c r="OXA12" s="27"/>
      <c r="OXB12" s="27"/>
      <c r="OXC12" s="27"/>
      <c r="OXD12" s="27"/>
      <c r="OXE12" s="27"/>
      <c r="OXF12" s="27"/>
      <c r="OXG12" s="27"/>
      <c r="OXH12" s="27"/>
      <c r="OXI12" s="27"/>
      <c r="OXJ12" s="27"/>
      <c r="OXK12" s="27"/>
      <c r="OXL12" s="27"/>
      <c r="OXM12" s="27"/>
      <c r="OXN12" s="27"/>
      <c r="OXO12" s="27"/>
      <c r="OXP12" s="27"/>
      <c r="OXQ12" s="27"/>
      <c r="OXR12" s="27"/>
      <c r="OXS12" s="27"/>
      <c r="OXT12" s="27"/>
      <c r="OXU12" s="27"/>
      <c r="OXV12" s="27"/>
      <c r="OXW12" s="27"/>
      <c r="OXX12" s="27"/>
      <c r="OXY12" s="27"/>
      <c r="OXZ12" s="27"/>
      <c r="OYA12" s="27"/>
      <c r="OYB12" s="27"/>
      <c r="OYC12" s="27"/>
      <c r="OYD12" s="27"/>
      <c r="OYE12" s="27"/>
      <c r="OYF12" s="27"/>
      <c r="OYG12" s="27"/>
      <c r="OYH12" s="27"/>
      <c r="OYI12" s="27"/>
      <c r="OYJ12" s="27"/>
      <c r="OYK12" s="27"/>
      <c r="OYL12" s="27"/>
      <c r="OYM12" s="27"/>
      <c r="OYN12" s="27"/>
      <c r="OYO12" s="27"/>
      <c r="OYP12" s="27"/>
      <c r="OYQ12" s="27"/>
      <c r="OYR12" s="27"/>
      <c r="OYS12" s="27"/>
      <c r="OYT12" s="27"/>
      <c r="OYU12" s="27"/>
      <c r="OYV12" s="27"/>
      <c r="OYW12" s="27"/>
      <c r="OYX12" s="27"/>
      <c r="OYY12" s="27"/>
      <c r="OYZ12" s="27"/>
      <c r="OZA12" s="27"/>
      <c r="OZB12" s="27"/>
      <c r="OZC12" s="27"/>
      <c r="OZD12" s="27"/>
      <c r="OZE12" s="27"/>
      <c r="OZF12" s="27"/>
      <c r="OZG12" s="27"/>
      <c r="OZH12" s="27"/>
      <c r="OZI12" s="27"/>
      <c r="OZJ12" s="27"/>
      <c r="OZK12" s="27"/>
      <c r="OZL12" s="27"/>
      <c r="OZM12" s="27"/>
      <c r="OZN12" s="27"/>
      <c r="OZO12" s="27"/>
      <c r="OZP12" s="27"/>
      <c r="OZQ12" s="27"/>
      <c r="OZR12" s="27"/>
      <c r="OZS12" s="27"/>
      <c r="OZT12" s="27"/>
      <c r="OZU12" s="27"/>
      <c r="OZV12" s="27"/>
      <c r="OZW12" s="27"/>
      <c r="OZX12" s="27"/>
      <c r="OZY12" s="27"/>
      <c r="OZZ12" s="27"/>
      <c r="PAA12" s="27"/>
      <c r="PAB12" s="27"/>
      <c r="PAC12" s="27"/>
      <c r="PAD12" s="27"/>
      <c r="PAE12" s="27"/>
      <c r="PAF12" s="27"/>
      <c r="PAG12" s="27"/>
      <c r="PAH12" s="27"/>
      <c r="PAI12" s="27"/>
      <c r="PAJ12" s="27"/>
      <c r="PAK12" s="27"/>
      <c r="PAL12" s="27"/>
      <c r="PAM12" s="27"/>
      <c r="PAN12" s="27"/>
      <c r="PAO12" s="27"/>
      <c r="PAP12" s="27"/>
      <c r="PAQ12" s="27"/>
      <c r="PAR12" s="27"/>
      <c r="PAS12" s="27"/>
      <c r="PAT12" s="27"/>
      <c r="PAU12" s="27"/>
      <c r="PAV12" s="27"/>
      <c r="PAW12" s="27"/>
      <c r="PAX12" s="27"/>
      <c r="PAY12" s="27"/>
      <c r="PAZ12" s="27"/>
      <c r="PBA12" s="27"/>
      <c r="PBB12" s="27"/>
      <c r="PBC12" s="27"/>
      <c r="PBD12" s="27"/>
      <c r="PBE12" s="27"/>
      <c r="PBF12" s="27"/>
      <c r="PBG12" s="27"/>
      <c r="PBH12" s="27"/>
      <c r="PBI12" s="27"/>
      <c r="PBJ12" s="27"/>
      <c r="PBK12" s="27"/>
      <c r="PBL12" s="27"/>
      <c r="PBM12" s="27"/>
      <c r="PBN12" s="27"/>
      <c r="PBO12" s="27"/>
      <c r="PBP12" s="27"/>
      <c r="PBQ12" s="27"/>
      <c r="PBR12" s="27"/>
      <c r="PBS12" s="27"/>
      <c r="PBT12" s="27"/>
      <c r="PBU12" s="27"/>
      <c r="PBV12" s="27"/>
      <c r="PBW12" s="27"/>
      <c r="PBX12" s="27"/>
      <c r="PBY12" s="27"/>
      <c r="PBZ12" s="27"/>
      <c r="PCA12" s="27"/>
      <c r="PCB12" s="27"/>
      <c r="PCC12" s="27"/>
      <c r="PCD12" s="27"/>
      <c r="PCE12" s="27"/>
      <c r="PCF12" s="27"/>
      <c r="PCG12" s="27"/>
      <c r="PCH12" s="27"/>
      <c r="PCI12" s="27"/>
      <c r="PCJ12" s="27"/>
      <c r="PCK12" s="27"/>
      <c r="PCL12" s="27"/>
      <c r="PCM12" s="27"/>
      <c r="PCN12" s="27"/>
      <c r="PCO12" s="27"/>
      <c r="PCP12" s="27"/>
      <c r="PCQ12" s="27"/>
      <c r="PCR12" s="27"/>
      <c r="PCS12" s="27"/>
      <c r="PCT12" s="27"/>
      <c r="PCU12" s="27"/>
      <c r="PCV12" s="27"/>
      <c r="PCW12" s="27"/>
      <c r="PCX12" s="27"/>
      <c r="PCY12" s="27"/>
      <c r="PCZ12" s="27"/>
      <c r="PDA12" s="27"/>
      <c r="PDB12" s="27"/>
      <c r="PDC12" s="27"/>
      <c r="PDD12" s="27"/>
      <c r="PDE12" s="27"/>
      <c r="PDF12" s="27"/>
      <c r="PDG12" s="27"/>
      <c r="PDH12" s="27"/>
      <c r="PDI12" s="27"/>
      <c r="PDJ12" s="27"/>
      <c r="PDK12" s="27"/>
      <c r="PDL12" s="27"/>
      <c r="PDM12" s="27"/>
      <c r="PDN12" s="27"/>
      <c r="PDO12" s="27"/>
      <c r="PDP12" s="27"/>
      <c r="PDQ12" s="27"/>
      <c r="PDR12" s="27"/>
      <c r="PDS12" s="27"/>
      <c r="PDT12" s="27"/>
      <c r="PDU12" s="27"/>
      <c r="PDV12" s="27"/>
      <c r="PDW12" s="27"/>
      <c r="PDX12" s="27"/>
      <c r="PDY12" s="27"/>
      <c r="PDZ12" s="27"/>
      <c r="PEA12" s="27"/>
      <c r="PEB12" s="27"/>
      <c r="PEC12" s="27"/>
      <c r="PED12" s="27"/>
      <c r="PEE12" s="27"/>
      <c r="PEF12" s="27"/>
      <c r="PEG12" s="27"/>
      <c r="PEH12" s="27"/>
      <c r="PEI12" s="27"/>
      <c r="PEJ12" s="27"/>
      <c r="PEK12" s="27"/>
      <c r="PEL12" s="27"/>
      <c r="PEM12" s="27"/>
      <c r="PEN12" s="27"/>
      <c r="PEO12" s="27"/>
      <c r="PEP12" s="27"/>
      <c r="PEQ12" s="27"/>
      <c r="PER12" s="27"/>
      <c r="PES12" s="27"/>
      <c r="PET12" s="27"/>
      <c r="PEU12" s="27"/>
      <c r="PEV12" s="27"/>
      <c r="PEW12" s="27"/>
      <c r="PEX12" s="27"/>
      <c r="PEY12" s="27"/>
      <c r="PEZ12" s="27"/>
      <c r="PFA12" s="27"/>
      <c r="PFB12" s="27"/>
      <c r="PFC12" s="27"/>
      <c r="PFD12" s="27"/>
      <c r="PFE12" s="27"/>
      <c r="PFF12" s="27"/>
      <c r="PFG12" s="27"/>
      <c r="PFH12" s="27"/>
      <c r="PFI12" s="27"/>
      <c r="PFJ12" s="27"/>
      <c r="PFK12" s="27"/>
      <c r="PFL12" s="27"/>
      <c r="PFM12" s="27"/>
      <c r="PFN12" s="27"/>
      <c r="PFO12" s="27"/>
      <c r="PFP12" s="27"/>
      <c r="PFQ12" s="27"/>
      <c r="PFR12" s="27"/>
      <c r="PFS12" s="27"/>
      <c r="PFT12" s="27"/>
      <c r="PFU12" s="27"/>
      <c r="PFV12" s="27"/>
      <c r="PFW12" s="27"/>
      <c r="PFX12" s="27"/>
      <c r="PFY12" s="27"/>
      <c r="PFZ12" s="27"/>
      <c r="PGA12" s="27"/>
      <c r="PGB12" s="27"/>
      <c r="PGC12" s="27"/>
      <c r="PGD12" s="27"/>
      <c r="PGE12" s="27"/>
      <c r="PGF12" s="27"/>
      <c r="PGG12" s="27"/>
      <c r="PGH12" s="27"/>
      <c r="PGI12" s="27"/>
      <c r="PGJ12" s="27"/>
      <c r="PGK12" s="27"/>
      <c r="PGL12" s="27"/>
      <c r="PGM12" s="27"/>
      <c r="PGN12" s="27"/>
      <c r="PGO12" s="27"/>
      <c r="PGP12" s="27"/>
      <c r="PGQ12" s="27"/>
      <c r="PGR12" s="27"/>
      <c r="PGS12" s="27"/>
      <c r="PGT12" s="27"/>
      <c r="PGU12" s="27"/>
      <c r="PGV12" s="27"/>
      <c r="PGW12" s="27"/>
      <c r="PGX12" s="27"/>
      <c r="PGY12" s="27"/>
      <c r="PGZ12" s="27"/>
      <c r="PHA12" s="27"/>
      <c r="PHB12" s="27"/>
      <c r="PHC12" s="27"/>
      <c r="PHD12" s="27"/>
      <c r="PHE12" s="27"/>
      <c r="PHF12" s="27"/>
      <c r="PHG12" s="27"/>
      <c r="PHH12" s="27"/>
      <c r="PHI12" s="27"/>
      <c r="PHJ12" s="27"/>
      <c r="PHK12" s="27"/>
      <c r="PHL12" s="27"/>
      <c r="PHM12" s="27"/>
      <c r="PHN12" s="27"/>
      <c r="PHO12" s="27"/>
      <c r="PHP12" s="27"/>
      <c r="PHQ12" s="27"/>
      <c r="PHR12" s="27"/>
      <c r="PHS12" s="27"/>
      <c r="PHT12" s="27"/>
      <c r="PHU12" s="27"/>
      <c r="PHV12" s="27"/>
      <c r="PHW12" s="27"/>
      <c r="PHX12" s="27"/>
      <c r="PHY12" s="27"/>
      <c r="PHZ12" s="27"/>
      <c r="PIA12" s="27"/>
      <c r="PIB12" s="27"/>
      <c r="PIC12" s="27"/>
      <c r="PID12" s="27"/>
      <c r="PIE12" s="27"/>
      <c r="PIF12" s="27"/>
      <c r="PIG12" s="27"/>
      <c r="PIH12" s="27"/>
      <c r="PII12" s="27"/>
      <c r="PIJ12" s="27"/>
      <c r="PIK12" s="27"/>
      <c r="PIL12" s="27"/>
      <c r="PIM12" s="27"/>
      <c r="PIN12" s="27"/>
      <c r="PIO12" s="27"/>
      <c r="PIP12" s="27"/>
      <c r="PIQ12" s="27"/>
      <c r="PIR12" s="27"/>
      <c r="PIS12" s="27"/>
      <c r="PIT12" s="27"/>
      <c r="PIU12" s="27"/>
      <c r="PIV12" s="27"/>
      <c r="PIW12" s="27"/>
      <c r="PIX12" s="27"/>
      <c r="PIY12" s="27"/>
      <c r="PIZ12" s="27"/>
      <c r="PJA12" s="27"/>
      <c r="PJB12" s="27"/>
      <c r="PJC12" s="27"/>
      <c r="PJD12" s="27"/>
      <c r="PJE12" s="27"/>
      <c r="PJF12" s="27"/>
      <c r="PJG12" s="27"/>
      <c r="PJH12" s="27"/>
      <c r="PJI12" s="27"/>
      <c r="PJJ12" s="27"/>
      <c r="PJK12" s="27"/>
      <c r="PJL12" s="27"/>
      <c r="PJM12" s="27"/>
      <c r="PJN12" s="27"/>
      <c r="PJO12" s="27"/>
      <c r="PJP12" s="27"/>
      <c r="PJQ12" s="27"/>
      <c r="PJR12" s="27"/>
      <c r="PJS12" s="27"/>
      <c r="PJT12" s="27"/>
      <c r="PJU12" s="27"/>
      <c r="PJV12" s="27"/>
      <c r="PJW12" s="27"/>
      <c r="PJX12" s="27"/>
      <c r="PJY12" s="27"/>
      <c r="PJZ12" s="27"/>
      <c r="PKA12" s="27"/>
      <c r="PKB12" s="27"/>
      <c r="PKC12" s="27"/>
      <c r="PKD12" s="27"/>
      <c r="PKE12" s="27"/>
      <c r="PKF12" s="27"/>
      <c r="PKG12" s="27"/>
      <c r="PKH12" s="27"/>
      <c r="PKI12" s="27"/>
      <c r="PKJ12" s="27"/>
      <c r="PKK12" s="27"/>
      <c r="PKL12" s="27"/>
      <c r="PKM12" s="27"/>
      <c r="PKN12" s="27"/>
      <c r="PKO12" s="27"/>
      <c r="PKP12" s="27"/>
      <c r="PKQ12" s="27"/>
      <c r="PKR12" s="27"/>
      <c r="PKS12" s="27"/>
      <c r="PKT12" s="27"/>
      <c r="PKU12" s="27"/>
      <c r="PKV12" s="27"/>
      <c r="PKW12" s="27"/>
      <c r="PKX12" s="27"/>
      <c r="PKY12" s="27"/>
      <c r="PKZ12" s="27"/>
      <c r="PLA12" s="27"/>
      <c r="PLB12" s="27"/>
      <c r="PLC12" s="27"/>
      <c r="PLD12" s="27"/>
      <c r="PLE12" s="27"/>
      <c r="PLF12" s="27"/>
      <c r="PLG12" s="27"/>
      <c r="PLH12" s="27"/>
      <c r="PLI12" s="27"/>
      <c r="PLJ12" s="27"/>
      <c r="PLK12" s="27"/>
      <c r="PLL12" s="27"/>
      <c r="PLM12" s="27"/>
      <c r="PLN12" s="27"/>
      <c r="PLO12" s="27"/>
      <c r="PLP12" s="27"/>
      <c r="PLQ12" s="27"/>
      <c r="PLR12" s="27"/>
      <c r="PLS12" s="27"/>
      <c r="PLT12" s="27"/>
      <c r="PLU12" s="27"/>
      <c r="PLV12" s="27"/>
      <c r="PLW12" s="27"/>
      <c r="PLX12" s="27"/>
      <c r="PLY12" s="27"/>
      <c r="PLZ12" s="27"/>
      <c r="PMA12" s="27"/>
      <c r="PMB12" s="27"/>
      <c r="PMC12" s="27"/>
      <c r="PMD12" s="27"/>
      <c r="PME12" s="27"/>
      <c r="PMF12" s="27"/>
      <c r="PMG12" s="27"/>
      <c r="PMH12" s="27"/>
      <c r="PMI12" s="27"/>
      <c r="PMJ12" s="27"/>
      <c r="PMK12" s="27"/>
      <c r="PML12" s="27"/>
      <c r="PMM12" s="27"/>
      <c r="PMN12" s="27"/>
      <c r="PMO12" s="27"/>
      <c r="PMP12" s="27"/>
      <c r="PMQ12" s="27"/>
      <c r="PMR12" s="27"/>
      <c r="PMS12" s="27"/>
      <c r="PMT12" s="27"/>
      <c r="PMU12" s="27"/>
      <c r="PMV12" s="27"/>
      <c r="PMW12" s="27"/>
      <c r="PMX12" s="27"/>
      <c r="PMY12" s="27"/>
      <c r="PMZ12" s="27"/>
      <c r="PNA12" s="27"/>
      <c r="PNB12" s="27"/>
      <c r="PNC12" s="27"/>
      <c r="PND12" s="27"/>
      <c r="PNE12" s="27"/>
      <c r="PNF12" s="27"/>
      <c r="PNG12" s="27"/>
      <c r="PNH12" s="27"/>
      <c r="PNI12" s="27"/>
      <c r="PNJ12" s="27"/>
      <c r="PNK12" s="27"/>
      <c r="PNL12" s="27"/>
      <c r="PNM12" s="27"/>
      <c r="PNN12" s="27"/>
      <c r="PNO12" s="27"/>
      <c r="PNP12" s="27"/>
      <c r="PNQ12" s="27"/>
      <c r="PNR12" s="27"/>
      <c r="PNS12" s="27"/>
      <c r="PNT12" s="27"/>
      <c r="PNU12" s="27"/>
      <c r="PNV12" s="27"/>
      <c r="PNW12" s="27"/>
      <c r="PNX12" s="27"/>
      <c r="PNY12" s="27"/>
      <c r="PNZ12" s="27"/>
      <c r="POA12" s="27"/>
      <c r="POB12" s="27"/>
      <c r="POC12" s="27"/>
      <c r="POD12" s="27"/>
      <c r="POE12" s="27"/>
      <c r="POF12" s="27"/>
      <c r="POG12" s="27"/>
      <c r="POH12" s="27"/>
      <c r="POI12" s="27"/>
      <c r="POJ12" s="27"/>
      <c r="POK12" s="27"/>
      <c r="POL12" s="27"/>
      <c r="POM12" s="27"/>
      <c r="PON12" s="27"/>
      <c r="POO12" s="27"/>
      <c r="POP12" s="27"/>
      <c r="POQ12" s="27"/>
      <c r="POR12" s="27"/>
      <c r="POS12" s="27"/>
      <c r="POT12" s="27"/>
      <c r="POU12" s="27"/>
      <c r="POV12" s="27"/>
      <c r="POW12" s="27"/>
      <c r="POX12" s="27"/>
      <c r="POY12" s="27"/>
      <c r="POZ12" s="27"/>
      <c r="PPA12" s="27"/>
      <c r="PPB12" s="27"/>
      <c r="PPC12" s="27"/>
      <c r="PPD12" s="27"/>
      <c r="PPE12" s="27"/>
      <c r="PPF12" s="27"/>
      <c r="PPG12" s="27"/>
      <c r="PPH12" s="27"/>
      <c r="PPI12" s="27"/>
      <c r="PPJ12" s="27"/>
      <c r="PPK12" s="27"/>
      <c r="PPL12" s="27"/>
      <c r="PPM12" s="27"/>
      <c r="PPN12" s="27"/>
      <c r="PPO12" s="27"/>
      <c r="PPP12" s="27"/>
      <c r="PPQ12" s="27"/>
      <c r="PPR12" s="27"/>
      <c r="PPS12" s="27"/>
      <c r="PPT12" s="27"/>
      <c r="PPU12" s="27"/>
      <c r="PPV12" s="27"/>
      <c r="PPW12" s="27"/>
      <c r="PPX12" s="27"/>
      <c r="PPY12" s="27"/>
      <c r="PPZ12" s="27"/>
      <c r="PQA12" s="27"/>
      <c r="PQB12" s="27"/>
      <c r="PQC12" s="27"/>
      <c r="PQD12" s="27"/>
      <c r="PQE12" s="27"/>
      <c r="PQF12" s="27"/>
      <c r="PQG12" s="27"/>
      <c r="PQH12" s="27"/>
      <c r="PQI12" s="27"/>
      <c r="PQJ12" s="27"/>
      <c r="PQK12" s="27"/>
      <c r="PQL12" s="27"/>
      <c r="PQM12" s="27"/>
      <c r="PQN12" s="27"/>
      <c r="PQO12" s="27"/>
      <c r="PQP12" s="27"/>
      <c r="PQQ12" s="27"/>
      <c r="PQR12" s="27"/>
      <c r="PQS12" s="27"/>
      <c r="PQT12" s="27"/>
      <c r="PQU12" s="27"/>
      <c r="PQV12" s="27"/>
      <c r="PQW12" s="27"/>
      <c r="PQX12" s="27"/>
      <c r="PQY12" s="27"/>
      <c r="PQZ12" s="27"/>
      <c r="PRA12" s="27"/>
      <c r="PRB12" s="27"/>
      <c r="PRC12" s="27"/>
      <c r="PRD12" s="27"/>
      <c r="PRE12" s="27"/>
      <c r="PRF12" s="27"/>
      <c r="PRG12" s="27"/>
      <c r="PRH12" s="27"/>
      <c r="PRI12" s="27"/>
      <c r="PRJ12" s="27"/>
      <c r="PRK12" s="27"/>
      <c r="PRL12" s="27"/>
      <c r="PRM12" s="27"/>
      <c r="PRN12" s="27"/>
      <c r="PRO12" s="27"/>
      <c r="PRP12" s="27"/>
      <c r="PRQ12" s="27"/>
      <c r="PRR12" s="27"/>
      <c r="PRS12" s="27"/>
      <c r="PRT12" s="27"/>
      <c r="PRU12" s="27"/>
      <c r="PRV12" s="27"/>
      <c r="PRW12" s="27"/>
      <c r="PRX12" s="27"/>
      <c r="PRY12" s="27"/>
      <c r="PRZ12" s="27"/>
      <c r="PSA12" s="27"/>
      <c r="PSB12" s="27"/>
      <c r="PSC12" s="27"/>
      <c r="PSD12" s="27"/>
      <c r="PSE12" s="27"/>
      <c r="PSF12" s="27"/>
      <c r="PSG12" s="27"/>
      <c r="PSH12" s="27"/>
      <c r="PSI12" s="27"/>
      <c r="PSJ12" s="27"/>
      <c r="PSK12" s="27"/>
      <c r="PSL12" s="27"/>
      <c r="PSM12" s="27"/>
      <c r="PSN12" s="27"/>
      <c r="PSO12" s="27"/>
      <c r="PSP12" s="27"/>
      <c r="PSQ12" s="27"/>
      <c r="PSR12" s="27"/>
      <c r="PSS12" s="27"/>
      <c r="PST12" s="27"/>
      <c r="PSU12" s="27"/>
      <c r="PSV12" s="27"/>
      <c r="PSW12" s="27"/>
      <c r="PSX12" s="27"/>
      <c r="PSY12" s="27"/>
      <c r="PSZ12" s="27"/>
      <c r="PTA12" s="27"/>
      <c r="PTB12" s="27"/>
      <c r="PTC12" s="27"/>
      <c r="PTD12" s="27"/>
      <c r="PTE12" s="27"/>
      <c r="PTF12" s="27"/>
      <c r="PTG12" s="27"/>
      <c r="PTH12" s="27"/>
      <c r="PTI12" s="27"/>
      <c r="PTJ12" s="27"/>
      <c r="PTK12" s="27"/>
      <c r="PTL12" s="27"/>
      <c r="PTM12" s="27"/>
      <c r="PTN12" s="27"/>
      <c r="PTO12" s="27"/>
      <c r="PTP12" s="27"/>
      <c r="PTQ12" s="27"/>
      <c r="PTR12" s="27"/>
      <c r="PTS12" s="27"/>
      <c r="PTT12" s="27"/>
      <c r="PTU12" s="27"/>
      <c r="PTV12" s="27"/>
      <c r="PTW12" s="27"/>
      <c r="PTX12" s="27"/>
      <c r="PTY12" s="27"/>
      <c r="PTZ12" s="27"/>
      <c r="PUA12" s="27"/>
      <c r="PUB12" s="27"/>
      <c r="PUC12" s="27"/>
      <c r="PUD12" s="27"/>
      <c r="PUE12" s="27"/>
      <c r="PUF12" s="27"/>
      <c r="PUG12" s="27"/>
      <c r="PUH12" s="27"/>
      <c r="PUI12" s="27"/>
      <c r="PUJ12" s="27"/>
      <c r="PUK12" s="27"/>
      <c r="PUL12" s="27"/>
      <c r="PUM12" s="27"/>
      <c r="PUN12" s="27"/>
      <c r="PUO12" s="27"/>
      <c r="PUP12" s="27"/>
      <c r="PUQ12" s="27"/>
      <c r="PUR12" s="27"/>
      <c r="PUS12" s="27"/>
      <c r="PUT12" s="27"/>
      <c r="PUU12" s="27"/>
      <c r="PUV12" s="27"/>
      <c r="PUW12" s="27"/>
      <c r="PUX12" s="27"/>
      <c r="PUY12" s="27"/>
      <c r="PUZ12" s="27"/>
      <c r="PVA12" s="27"/>
      <c r="PVB12" s="27"/>
      <c r="PVC12" s="27"/>
      <c r="PVD12" s="27"/>
      <c r="PVE12" s="27"/>
      <c r="PVF12" s="27"/>
      <c r="PVG12" s="27"/>
      <c r="PVH12" s="27"/>
      <c r="PVI12" s="27"/>
      <c r="PVJ12" s="27"/>
      <c r="PVK12" s="27"/>
      <c r="PVL12" s="27"/>
      <c r="PVM12" s="27"/>
      <c r="PVN12" s="27"/>
      <c r="PVO12" s="27"/>
      <c r="PVP12" s="27"/>
      <c r="PVQ12" s="27"/>
      <c r="PVR12" s="27"/>
      <c r="PVS12" s="27"/>
      <c r="PVT12" s="27"/>
      <c r="PVU12" s="27"/>
      <c r="PVV12" s="27"/>
      <c r="PVW12" s="27"/>
      <c r="PVX12" s="27"/>
      <c r="PVY12" s="27"/>
      <c r="PVZ12" s="27"/>
      <c r="PWA12" s="27"/>
      <c r="PWB12" s="27"/>
      <c r="PWC12" s="27"/>
      <c r="PWD12" s="27"/>
      <c r="PWE12" s="27"/>
      <c r="PWF12" s="27"/>
      <c r="PWG12" s="27"/>
      <c r="PWH12" s="27"/>
      <c r="PWI12" s="27"/>
      <c r="PWJ12" s="27"/>
      <c r="PWK12" s="27"/>
      <c r="PWL12" s="27"/>
      <c r="PWM12" s="27"/>
      <c r="PWN12" s="27"/>
      <c r="PWO12" s="27"/>
      <c r="PWP12" s="27"/>
      <c r="PWQ12" s="27"/>
      <c r="PWR12" s="27"/>
      <c r="PWS12" s="27"/>
      <c r="PWT12" s="27"/>
      <c r="PWU12" s="27"/>
      <c r="PWV12" s="27"/>
      <c r="PWW12" s="27"/>
      <c r="PWX12" s="27"/>
      <c r="PWY12" s="27"/>
      <c r="PWZ12" s="27"/>
      <c r="PXA12" s="27"/>
      <c r="PXB12" s="27"/>
      <c r="PXC12" s="27"/>
      <c r="PXD12" s="27"/>
      <c r="PXE12" s="27"/>
      <c r="PXF12" s="27"/>
      <c r="PXG12" s="27"/>
      <c r="PXH12" s="27"/>
      <c r="PXI12" s="27"/>
      <c r="PXJ12" s="27"/>
      <c r="PXK12" s="27"/>
      <c r="PXL12" s="27"/>
      <c r="PXM12" s="27"/>
      <c r="PXN12" s="27"/>
      <c r="PXO12" s="27"/>
      <c r="PXP12" s="27"/>
      <c r="PXQ12" s="27"/>
      <c r="PXR12" s="27"/>
      <c r="PXS12" s="27"/>
      <c r="PXT12" s="27"/>
      <c r="PXU12" s="27"/>
      <c r="PXV12" s="27"/>
      <c r="PXW12" s="27"/>
      <c r="PXX12" s="27"/>
      <c r="PXY12" s="27"/>
      <c r="PXZ12" s="27"/>
      <c r="PYA12" s="27"/>
      <c r="PYB12" s="27"/>
      <c r="PYC12" s="27"/>
      <c r="PYD12" s="27"/>
      <c r="PYE12" s="27"/>
      <c r="PYF12" s="27"/>
      <c r="PYG12" s="27"/>
      <c r="PYH12" s="27"/>
      <c r="PYI12" s="27"/>
      <c r="PYJ12" s="27"/>
      <c r="PYK12" s="27"/>
      <c r="PYL12" s="27"/>
      <c r="PYM12" s="27"/>
      <c r="PYN12" s="27"/>
      <c r="PYO12" s="27"/>
      <c r="PYP12" s="27"/>
      <c r="PYQ12" s="27"/>
      <c r="PYR12" s="27"/>
      <c r="PYS12" s="27"/>
      <c r="PYT12" s="27"/>
      <c r="PYU12" s="27"/>
      <c r="PYV12" s="27"/>
      <c r="PYW12" s="27"/>
      <c r="PYX12" s="27"/>
      <c r="PYY12" s="27"/>
      <c r="PYZ12" s="27"/>
      <c r="PZA12" s="27"/>
      <c r="PZB12" s="27"/>
      <c r="PZC12" s="27"/>
      <c r="PZD12" s="27"/>
      <c r="PZE12" s="27"/>
      <c r="PZF12" s="27"/>
      <c r="PZG12" s="27"/>
      <c r="PZH12" s="27"/>
      <c r="PZI12" s="27"/>
      <c r="PZJ12" s="27"/>
      <c r="PZK12" s="27"/>
      <c r="PZL12" s="27"/>
      <c r="PZM12" s="27"/>
      <c r="PZN12" s="27"/>
      <c r="PZO12" s="27"/>
      <c r="PZP12" s="27"/>
      <c r="PZQ12" s="27"/>
      <c r="PZR12" s="27"/>
      <c r="PZS12" s="27"/>
      <c r="PZT12" s="27"/>
      <c r="PZU12" s="27"/>
      <c r="PZV12" s="27"/>
      <c r="PZW12" s="27"/>
      <c r="PZX12" s="27"/>
      <c r="PZY12" s="27"/>
      <c r="PZZ12" s="27"/>
      <c r="QAA12" s="27"/>
      <c r="QAB12" s="27"/>
      <c r="QAC12" s="27"/>
      <c r="QAD12" s="27"/>
      <c r="QAE12" s="27"/>
      <c r="QAF12" s="27"/>
      <c r="QAG12" s="27"/>
      <c r="QAH12" s="27"/>
      <c r="QAI12" s="27"/>
      <c r="QAJ12" s="27"/>
      <c r="QAK12" s="27"/>
      <c r="QAL12" s="27"/>
      <c r="QAM12" s="27"/>
      <c r="QAN12" s="27"/>
      <c r="QAO12" s="27"/>
      <c r="QAP12" s="27"/>
      <c r="QAQ12" s="27"/>
      <c r="QAR12" s="27"/>
      <c r="QAS12" s="27"/>
      <c r="QAT12" s="27"/>
      <c r="QAU12" s="27"/>
      <c r="QAV12" s="27"/>
      <c r="QAW12" s="27"/>
      <c r="QAX12" s="27"/>
      <c r="QAY12" s="27"/>
      <c r="QAZ12" s="27"/>
      <c r="QBA12" s="27"/>
      <c r="QBB12" s="27"/>
      <c r="QBC12" s="27"/>
      <c r="QBD12" s="27"/>
      <c r="QBE12" s="27"/>
      <c r="QBF12" s="27"/>
      <c r="QBG12" s="27"/>
      <c r="QBH12" s="27"/>
      <c r="QBI12" s="27"/>
      <c r="QBJ12" s="27"/>
      <c r="QBK12" s="27"/>
      <c r="QBL12" s="27"/>
      <c r="QBM12" s="27"/>
      <c r="QBN12" s="27"/>
      <c r="QBO12" s="27"/>
      <c r="QBP12" s="27"/>
      <c r="QBQ12" s="27"/>
      <c r="QBR12" s="27"/>
      <c r="QBS12" s="27"/>
      <c r="QBT12" s="27"/>
      <c r="QBU12" s="27"/>
      <c r="QBV12" s="27"/>
      <c r="QBW12" s="27"/>
      <c r="QBX12" s="27"/>
      <c r="QBY12" s="27"/>
      <c r="QBZ12" s="27"/>
      <c r="QCA12" s="27"/>
      <c r="QCB12" s="27"/>
      <c r="QCC12" s="27"/>
      <c r="QCD12" s="27"/>
      <c r="QCE12" s="27"/>
      <c r="QCF12" s="27"/>
      <c r="QCG12" s="27"/>
      <c r="QCH12" s="27"/>
      <c r="QCI12" s="27"/>
      <c r="QCJ12" s="27"/>
      <c r="QCK12" s="27"/>
      <c r="QCL12" s="27"/>
      <c r="QCM12" s="27"/>
      <c r="QCN12" s="27"/>
      <c r="QCO12" s="27"/>
      <c r="QCP12" s="27"/>
      <c r="QCQ12" s="27"/>
      <c r="QCR12" s="27"/>
      <c r="QCS12" s="27"/>
      <c r="QCT12" s="27"/>
      <c r="QCU12" s="27"/>
      <c r="QCV12" s="27"/>
      <c r="QCW12" s="27"/>
      <c r="QCX12" s="27"/>
      <c r="QCY12" s="27"/>
      <c r="QCZ12" s="27"/>
      <c r="QDA12" s="27"/>
      <c r="QDB12" s="27"/>
      <c r="QDC12" s="27"/>
      <c r="QDD12" s="27"/>
      <c r="QDE12" s="27"/>
      <c r="QDF12" s="27"/>
      <c r="QDG12" s="27"/>
      <c r="QDH12" s="27"/>
      <c r="QDI12" s="27"/>
      <c r="QDJ12" s="27"/>
      <c r="QDK12" s="27"/>
      <c r="QDL12" s="27"/>
      <c r="QDM12" s="27"/>
      <c r="QDN12" s="27"/>
      <c r="QDO12" s="27"/>
      <c r="QDP12" s="27"/>
      <c r="QDQ12" s="27"/>
      <c r="QDR12" s="27"/>
      <c r="QDS12" s="27"/>
      <c r="QDT12" s="27"/>
      <c r="QDU12" s="27"/>
      <c r="QDV12" s="27"/>
      <c r="QDW12" s="27"/>
      <c r="QDX12" s="27"/>
      <c r="QDY12" s="27"/>
      <c r="QDZ12" s="27"/>
      <c r="QEA12" s="27"/>
      <c r="QEB12" s="27"/>
      <c r="QEC12" s="27"/>
      <c r="QED12" s="27"/>
      <c r="QEE12" s="27"/>
      <c r="QEF12" s="27"/>
      <c r="QEG12" s="27"/>
      <c r="QEH12" s="27"/>
      <c r="QEI12" s="27"/>
      <c r="QEJ12" s="27"/>
      <c r="QEK12" s="27"/>
      <c r="QEL12" s="27"/>
      <c r="QEM12" s="27"/>
      <c r="QEN12" s="27"/>
      <c r="QEO12" s="27"/>
      <c r="QEP12" s="27"/>
      <c r="QEQ12" s="27"/>
      <c r="QER12" s="27"/>
      <c r="QES12" s="27"/>
      <c r="QET12" s="27"/>
      <c r="QEU12" s="27"/>
      <c r="QEV12" s="27"/>
      <c r="QEW12" s="27"/>
      <c r="QEX12" s="27"/>
      <c r="QEY12" s="27"/>
      <c r="QEZ12" s="27"/>
      <c r="QFA12" s="27"/>
      <c r="QFB12" s="27"/>
      <c r="QFC12" s="27"/>
      <c r="QFD12" s="27"/>
      <c r="QFE12" s="27"/>
      <c r="QFF12" s="27"/>
      <c r="QFG12" s="27"/>
      <c r="QFH12" s="27"/>
      <c r="QFI12" s="27"/>
      <c r="QFJ12" s="27"/>
      <c r="QFK12" s="27"/>
      <c r="QFL12" s="27"/>
      <c r="QFM12" s="27"/>
      <c r="QFN12" s="27"/>
      <c r="QFO12" s="27"/>
      <c r="QFP12" s="27"/>
      <c r="QFQ12" s="27"/>
      <c r="QFR12" s="27"/>
      <c r="QFS12" s="27"/>
      <c r="QFT12" s="27"/>
      <c r="QFU12" s="27"/>
      <c r="QFV12" s="27"/>
      <c r="QFW12" s="27"/>
      <c r="QFX12" s="27"/>
      <c r="QFY12" s="27"/>
      <c r="QFZ12" s="27"/>
      <c r="QGA12" s="27"/>
      <c r="QGB12" s="27"/>
      <c r="QGC12" s="27"/>
      <c r="QGD12" s="27"/>
      <c r="QGE12" s="27"/>
      <c r="QGF12" s="27"/>
      <c r="QGG12" s="27"/>
      <c r="QGH12" s="27"/>
      <c r="QGI12" s="27"/>
      <c r="QGJ12" s="27"/>
      <c r="QGK12" s="27"/>
      <c r="QGL12" s="27"/>
      <c r="QGM12" s="27"/>
      <c r="QGN12" s="27"/>
      <c r="QGO12" s="27"/>
      <c r="QGP12" s="27"/>
      <c r="QGQ12" s="27"/>
      <c r="QGR12" s="27"/>
      <c r="QGS12" s="27"/>
      <c r="QGT12" s="27"/>
      <c r="QGU12" s="27"/>
      <c r="QGV12" s="27"/>
      <c r="QGW12" s="27"/>
      <c r="QGX12" s="27"/>
      <c r="QGY12" s="27"/>
      <c r="QGZ12" s="27"/>
      <c r="QHA12" s="27"/>
      <c r="QHB12" s="27"/>
      <c r="QHC12" s="27"/>
      <c r="QHD12" s="27"/>
      <c r="QHE12" s="27"/>
      <c r="QHF12" s="27"/>
      <c r="QHG12" s="27"/>
      <c r="QHH12" s="27"/>
      <c r="QHI12" s="27"/>
      <c r="QHJ12" s="27"/>
      <c r="QHK12" s="27"/>
      <c r="QHL12" s="27"/>
      <c r="QHM12" s="27"/>
      <c r="QHN12" s="27"/>
      <c r="QHO12" s="27"/>
      <c r="QHP12" s="27"/>
      <c r="QHQ12" s="27"/>
      <c r="QHR12" s="27"/>
      <c r="QHS12" s="27"/>
      <c r="QHT12" s="27"/>
      <c r="QHU12" s="27"/>
      <c r="QHV12" s="27"/>
      <c r="QHW12" s="27"/>
      <c r="QHX12" s="27"/>
      <c r="QHY12" s="27"/>
      <c r="QHZ12" s="27"/>
      <c r="QIA12" s="27"/>
      <c r="QIB12" s="27"/>
      <c r="QIC12" s="27"/>
      <c r="QID12" s="27"/>
      <c r="QIE12" s="27"/>
      <c r="QIF12" s="27"/>
      <c r="QIG12" s="27"/>
      <c r="QIH12" s="27"/>
      <c r="QII12" s="27"/>
      <c r="QIJ12" s="27"/>
      <c r="QIK12" s="27"/>
      <c r="QIL12" s="27"/>
      <c r="QIM12" s="27"/>
      <c r="QIN12" s="27"/>
      <c r="QIO12" s="27"/>
      <c r="QIP12" s="27"/>
      <c r="QIQ12" s="27"/>
      <c r="QIR12" s="27"/>
      <c r="QIS12" s="27"/>
      <c r="QIT12" s="27"/>
      <c r="QIU12" s="27"/>
      <c r="QIV12" s="27"/>
      <c r="QIW12" s="27"/>
      <c r="QIX12" s="27"/>
      <c r="QIY12" s="27"/>
      <c r="QIZ12" s="27"/>
      <c r="QJA12" s="27"/>
      <c r="QJB12" s="27"/>
      <c r="QJC12" s="27"/>
      <c r="QJD12" s="27"/>
      <c r="QJE12" s="27"/>
      <c r="QJF12" s="27"/>
      <c r="QJG12" s="27"/>
      <c r="QJH12" s="27"/>
      <c r="QJI12" s="27"/>
      <c r="QJJ12" s="27"/>
      <c r="QJK12" s="27"/>
      <c r="QJL12" s="27"/>
      <c r="QJM12" s="27"/>
      <c r="QJN12" s="27"/>
      <c r="QJO12" s="27"/>
      <c r="QJP12" s="27"/>
      <c r="QJQ12" s="27"/>
      <c r="QJR12" s="27"/>
      <c r="QJS12" s="27"/>
      <c r="QJT12" s="27"/>
      <c r="QJU12" s="27"/>
      <c r="QJV12" s="27"/>
      <c r="QJW12" s="27"/>
      <c r="QJX12" s="27"/>
      <c r="QJY12" s="27"/>
      <c r="QJZ12" s="27"/>
      <c r="QKA12" s="27"/>
      <c r="QKB12" s="27"/>
      <c r="QKC12" s="27"/>
      <c r="QKD12" s="27"/>
      <c r="QKE12" s="27"/>
      <c r="QKF12" s="27"/>
      <c r="QKG12" s="27"/>
      <c r="QKH12" s="27"/>
      <c r="QKI12" s="27"/>
      <c r="QKJ12" s="27"/>
      <c r="QKK12" s="27"/>
      <c r="QKL12" s="27"/>
      <c r="QKM12" s="27"/>
      <c r="QKN12" s="27"/>
      <c r="QKO12" s="27"/>
      <c r="QKP12" s="27"/>
      <c r="QKQ12" s="27"/>
      <c r="QKR12" s="27"/>
      <c r="QKS12" s="27"/>
      <c r="QKT12" s="27"/>
      <c r="QKU12" s="27"/>
      <c r="QKV12" s="27"/>
      <c r="QKW12" s="27"/>
      <c r="QKX12" s="27"/>
      <c r="QKY12" s="27"/>
      <c r="QKZ12" s="27"/>
      <c r="QLA12" s="27"/>
      <c r="QLB12" s="27"/>
      <c r="QLC12" s="27"/>
      <c r="QLD12" s="27"/>
      <c r="QLE12" s="27"/>
      <c r="QLF12" s="27"/>
      <c r="QLG12" s="27"/>
      <c r="QLH12" s="27"/>
      <c r="QLI12" s="27"/>
      <c r="QLJ12" s="27"/>
      <c r="QLK12" s="27"/>
      <c r="QLL12" s="27"/>
      <c r="QLM12" s="27"/>
      <c r="QLN12" s="27"/>
      <c r="QLO12" s="27"/>
      <c r="QLP12" s="27"/>
      <c r="QLQ12" s="27"/>
      <c r="QLR12" s="27"/>
      <c r="QLS12" s="27"/>
      <c r="QLT12" s="27"/>
      <c r="QLU12" s="27"/>
      <c r="QLV12" s="27"/>
      <c r="QLW12" s="27"/>
      <c r="QLX12" s="27"/>
      <c r="QLY12" s="27"/>
      <c r="QLZ12" s="27"/>
      <c r="QMA12" s="27"/>
      <c r="QMB12" s="27"/>
      <c r="QMC12" s="27"/>
      <c r="QMD12" s="27"/>
      <c r="QME12" s="27"/>
      <c r="QMF12" s="27"/>
      <c r="QMG12" s="27"/>
      <c r="QMH12" s="27"/>
      <c r="QMI12" s="27"/>
      <c r="QMJ12" s="27"/>
      <c r="QMK12" s="27"/>
      <c r="QML12" s="27"/>
      <c r="QMM12" s="27"/>
      <c r="QMN12" s="27"/>
      <c r="QMO12" s="27"/>
      <c r="QMP12" s="27"/>
      <c r="QMQ12" s="27"/>
      <c r="QMR12" s="27"/>
      <c r="QMS12" s="27"/>
      <c r="QMT12" s="27"/>
      <c r="QMU12" s="27"/>
      <c r="QMV12" s="27"/>
      <c r="QMW12" s="27"/>
      <c r="QMX12" s="27"/>
      <c r="QMY12" s="27"/>
      <c r="QMZ12" s="27"/>
      <c r="QNA12" s="27"/>
      <c r="QNB12" s="27"/>
      <c r="QNC12" s="27"/>
      <c r="QND12" s="27"/>
      <c r="QNE12" s="27"/>
      <c r="QNF12" s="27"/>
      <c r="QNG12" s="27"/>
      <c r="QNH12" s="27"/>
      <c r="QNI12" s="27"/>
      <c r="QNJ12" s="27"/>
      <c r="QNK12" s="27"/>
      <c r="QNL12" s="27"/>
      <c r="QNM12" s="27"/>
      <c r="QNN12" s="27"/>
      <c r="QNO12" s="27"/>
      <c r="QNP12" s="27"/>
      <c r="QNQ12" s="27"/>
      <c r="QNR12" s="27"/>
      <c r="QNS12" s="27"/>
      <c r="QNT12" s="27"/>
      <c r="QNU12" s="27"/>
      <c r="QNV12" s="27"/>
      <c r="QNW12" s="27"/>
      <c r="QNX12" s="27"/>
      <c r="QNY12" s="27"/>
      <c r="QNZ12" s="27"/>
      <c r="QOA12" s="27"/>
      <c r="QOB12" s="27"/>
      <c r="QOC12" s="27"/>
      <c r="QOD12" s="27"/>
      <c r="QOE12" s="27"/>
      <c r="QOF12" s="27"/>
      <c r="QOG12" s="27"/>
      <c r="QOH12" s="27"/>
      <c r="QOI12" s="27"/>
      <c r="QOJ12" s="27"/>
      <c r="QOK12" s="27"/>
      <c r="QOL12" s="27"/>
      <c r="QOM12" s="27"/>
      <c r="QON12" s="27"/>
      <c r="QOO12" s="27"/>
      <c r="QOP12" s="27"/>
      <c r="QOQ12" s="27"/>
      <c r="QOR12" s="27"/>
      <c r="QOS12" s="27"/>
      <c r="QOT12" s="27"/>
      <c r="QOU12" s="27"/>
      <c r="QOV12" s="27"/>
      <c r="QOW12" s="27"/>
      <c r="QOX12" s="27"/>
      <c r="QOY12" s="27"/>
      <c r="QOZ12" s="27"/>
      <c r="QPA12" s="27"/>
      <c r="QPB12" s="27"/>
      <c r="QPC12" s="27"/>
      <c r="QPD12" s="27"/>
      <c r="QPE12" s="27"/>
      <c r="QPF12" s="27"/>
      <c r="QPG12" s="27"/>
      <c r="QPH12" s="27"/>
      <c r="QPI12" s="27"/>
      <c r="QPJ12" s="27"/>
      <c r="QPK12" s="27"/>
      <c r="QPL12" s="27"/>
      <c r="QPM12" s="27"/>
      <c r="QPN12" s="27"/>
      <c r="QPO12" s="27"/>
      <c r="QPP12" s="27"/>
      <c r="QPQ12" s="27"/>
      <c r="QPR12" s="27"/>
      <c r="QPS12" s="27"/>
      <c r="QPT12" s="27"/>
      <c r="QPU12" s="27"/>
      <c r="QPV12" s="27"/>
      <c r="QPW12" s="27"/>
      <c r="QPX12" s="27"/>
      <c r="QPY12" s="27"/>
      <c r="QPZ12" s="27"/>
      <c r="QQA12" s="27"/>
      <c r="QQB12" s="27"/>
      <c r="QQC12" s="27"/>
      <c r="QQD12" s="27"/>
      <c r="QQE12" s="27"/>
      <c r="QQF12" s="27"/>
      <c r="QQG12" s="27"/>
      <c r="QQH12" s="27"/>
      <c r="QQI12" s="27"/>
      <c r="QQJ12" s="27"/>
      <c r="QQK12" s="27"/>
      <c r="QQL12" s="27"/>
      <c r="QQM12" s="27"/>
      <c r="QQN12" s="27"/>
      <c r="QQO12" s="27"/>
      <c r="QQP12" s="27"/>
      <c r="QQQ12" s="27"/>
      <c r="QQR12" s="27"/>
      <c r="QQS12" s="27"/>
      <c r="QQT12" s="27"/>
      <c r="QQU12" s="27"/>
      <c r="QQV12" s="27"/>
      <c r="QQW12" s="27"/>
      <c r="QQX12" s="27"/>
      <c r="QQY12" s="27"/>
      <c r="QQZ12" s="27"/>
      <c r="QRA12" s="27"/>
      <c r="QRB12" s="27"/>
      <c r="QRC12" s="27"/>
      <c r="QRD12" s="27"/>
      <c r="QRE12" s="27"/>
      <c r="QRF12" s="27"/>
      <c r="QRG12" s="27"/>
      <c r="QRH12" s="27"/>
      <c r="QRI12" s="27"/>
      <c r="QRJ12" s="27"/>
      <c r="QRK12" s="27"/>
      <c r="QRL12" s="27"/>
      <c r="QRM12" s="27"/>
      <c r="QRN12" s="27"/>
      <c r="QRO12" s="27"/>
      <c r="QRP12" s="27"/>
      <c r="QRQ12" s="27"/>
      <c r="QRR12" s="27"/>
      <c r="QRS12" s="27"/>
      <c r="QRT12" s="27"/>
      <c r="QRU12" s="27"/>
      <c r="QRV12" s="27"/>
      <c r="QRW12" s="27"/>
      <c r="QRX12" s="27"/>
      <c r="QRY12" s="27"/>
      <c r="QRZ12" s="27"/>
      <c r="QSA12" s="27"/>
      <c r="QSB12" s="27"/>
      <c r="QSC12" s="27"/>
      <c r="QSD12" s="27"/>
      <c r="QSE12" s="27"/>
      <c r="QSF12" s="27"/>
      <c r="QSG12" s="27"/>
      <c r="QSH12" s="27"/>
      <c r="QSI12" s="27"/>
      <c r="QSJ12" s="27"/>
      <c r="QSK12" s="27"/>
      <c r="QSL12" s="27"/>
      <c r="QSM12" s="27"/>
      <c r="QSN12" s="27"/>
      <c r="QSO12" s="27"/>
      <c r="QSP12" s="27"/>
      <c r="QSQ12" s="27"/>
      <c r="QSR12" s="27"/>
      <c r="QSS12" s="27"/>
      <c r="QST12" s="27"/>
      <c r="QSU12" s="27"/>
      <c r="QSV12" s="27"/>
      <c r="QSW12" s="27"/>
      <c r="QSX12" s="27"/>
      <c r="QSY12" s="27"/>
      <c r="QSZ12" s="27"/>
      <c r="QTA12" s="27"/>
      <c r="QTB12" s="27"/>
      <c r="QTC12" s="27"/>
      <c r="QTD12" s="27"/>
      <c r="QTE12" s="27"/>
      <c r="QTF12" s="27"/>
      <c r="QTG12" s="27"/>
      <c r="QTH12" s="27"/>
      <c r="QTI12" s="27"/>
      <c r="QTJ12" s="27"/>
      <c r="QTK12" s="27"/>
      <c r="QTL12" s="27"/>
      <c r="QTM12" s="27"/>
      <c r="QTN12" s="27"/>
      <c r="QTO12" s="27"/>
      <c r="QTP12" s="27"/>
      <c r="QTQ12" s="27"/>
      <c r="QTR12" s="27"/>
      <c r="QTS12" s="27"/>
      <c r="QTT12" s="27"/>
      <c r="QTU12" s="27"/>
      <c r="QTV12" s="27"/>
      <c r="QTW12" s="27"/>
      <c r="QTX12" s="27"/>
      <c r="QTY12" s="27"/>
      <c r="QTZ12" s="27"/>
      <c r="QUA12" s="27"/>
      <c r="QUB12" s="27"/>
      <c r="QUC12" s="27"/>
      <c r="QUD12" s="27"/>
      <c r="QUE12" s="27"/>
      <c r="QUF12" s="27"/>
      <c r="QUG12" s="27"/>
      <c r="QUH12" s="27"/>
      <c r="QUI12" s="27"/>
      <c r="QUJ12" s="27"/>
      <c r="QUK12" s="27"/>
      <c r="QUL12" s="27"/>
      <c r="QUM12" s="27"/>
      <c r="QUN12" s="27"/>
      <c r="QUO12" s="27"/>
      <c r="QUP12" s="27"/>
      <c r="QUQ12" s="27"/>
      <c r="QUR12" s="27"/>
      <c r="QUS12" s="27"/>
      <c r="QUT12" s="27"/>
      <c r="QUU12" s="27"/>
      <c r="QUV12" s="27"/>
      <c r="QUW12" s="27"/>
      <c r="QUX12" s="27"/>
      <c r="QUY12" s="27"/>
      <c r="QUZ12" s="27"/>
      <c r="QVA12" s="27"/>
      <c r="QVB12" s="27"/>
      <c r="QVC12" s="27"/>
      <c r="QVD12" s="27"/>
      <c r="QVE12" s="27"/>
      <c r="QVF12" s="27"/>
      <c r="QVG12" s="27"/>
      <c r="QVH12" s="27"/>
      <c r="QVI12" s="27"/>
      <c r="QVJ12" s="27"/>
      <c r="QVK12" s="27"/>
      <c r="QVL12" s="27"/>
      <c r="QVM12" s="27"/>
      <c r="QVN12" s="27"/>
      <c r="QVO12" s="27"/>
      <c r="QVP12" s="27"/>
      <c r="QVQ12" s="27"/>
      <c r="QVR12" s="27"/>
      <c r="QVS12" s="27"/>
      <c r="QVT12" s="27"/>
      <c r="QVU12" s="27"/>
      <c r="QVV12" s="27"/>
      <c r="QVW12" s="27"/>
      <c r="QVX12" s="27"/>
      <c r="QVY12" s="27"/>
      <c r="QVZ12" s="27"/>
      <c r="QWA12" s="27"/>
      <c r="QWB12" s="27"/>
      <c r="QWC12" s="27"/>
      <c r="QWD12" s="27"/>
      <c r="QWE12" s="27"/>
      <c r="QWF12" s="27"/>
      <c r="QWG12" s="27"/>
      <c r="QWH12" s="27"/>
      <c r="QWI12" s="27"/>
      <c r="QWJ12" s="27"/>
      <c r="QWK12" s="27"/>
      <c r="QWL12" s="27"/>
      <c r="QWM12" s="27"/>
      <c r="QWN12" s="27"/>
      <c r="QWO12" s="27"/>
      <c r="QWP12" s="27"/>
      <c r="QWQ12" s="27"/>
      <c r="QWR12" s="27"/>
      <c r="QWS12" s="27"/>
      <c r="QWT12" s="27"/>
      <c r="QWU12" s="27"/>
      <c r="QWV12" s="27"/>
      <c r="QWW12" s="27"/>
      <c r="QWX12" s="27"/>
      <c r="QWY12" s="27"/>
      <c r="QWZ12" s="27"/>
      <c r="QXA12" s="27"/>
      <c r="QXB12" s="27"/>
      <c r="QXC12" s="27"/>
      <c r="QXD12" s="27"/>
      <c r="QXE12" s="27"/>
      <c r="QXF12" s="27"/>
      <c r="QXG12" s="27"/>
      <c r="QXH12" s="27"/>
      <c r="QXI12" s="27"/>
      <c r="QXJ12" s="27"/>
      <c r="QXK12" s="27"/>
      <c r="QXL12" s="27"/>
      <c r="QXM12" s="27"/>
      <c r="QXN12" s="27"/>
      <c r="QXO12" s="27"/>
      <c r="QXP12" s="27"/>
      <c r="QXQ12" s="27"/>
      <c r="QXR12" s="27"/>
      <c r="QXS12" s="27"/>
      <c r="QXT12" s="27"/>
      <c r="QXU12" s="27"/>
      <c r="QXV12" s="27"/>
      <c r="QXW12" s="27"/>
      <c r="QXX12" s="27"/>
      <c r="QXY12" s="27"/>
      <c r="QXZ12" s="27"/>
      <c r="QYA12" s="27"/>
      <c r="QYB12" s="27"/>
      <c r="QYC12" s="27"/>
      <c r="QYD12" s="27"/>
      <c r="QYE12" s="27"/>
      <c r="QYF12" s="27"/>
      <c r="QYG12" s="27"/>
      <c r="QYH12" s="27"/>
      <c r="QYI12" s="27"/>
      <c r="QYJ12" s="27"/>
      <c r="QYK12" s="27"/>
      <c r="QYL12" s="27"/>
      <c r="QYM12" s="27"/>
      <c r="QYN12" s="27"/>
      <c r="QYO12" s="27"/>
      <c r="QYP12" s="27"/>
      <c r="QYQ12" s="27"/>
      <c r="QYR12" s="27"/>
      <c r="QYS12" s="27"/>
      <c r="QYT12" s="27"/>
      <c r="QYU12" s="27"/>
      <c r="QYV12" s="27"/>
      <c r="QYW12" s="27"/>
      <c r="QYX12" s="27"/>
      <c r="QYY12" s="27"/>
      <c r="QYZ12" s="27"/>
      <c r="QZA12" s="27"/>
      <c r="QZB12" s="27"/>
      <c r="QZC12" s="27"/>
      <c r="QZD12" s="27"/>
      <c r="QZE12" s="27"/>
      <c r="QZF12" s="27"/>
      <c r="QZG12" s="27"/>
      <c r="QZH12" s="27"/>
      <c r="QZI12" s="27"/>
      <c r="QZJ12" s="27"/>
      <c r="QZK12" s="27"/>
      <c r="QZL12" s="27"/>
      <c r="QZM12" s="27"/>
      <c r="QZN12" s="27"/>
      <c r="QZO12" s="27"/>
      <c r="QZP12" s="27"/>
      <c r="QZQ12" s="27"/>
      <c r="QZR12" s="27"/>
      <c r="QZS12" s="27"/>
      <c r="QZT12" s="27"/>
      <c r="QZU12" s="27"/>
      <c r="QZV12" s="27"/>
      <c r="QZW12" s="27"/>
      <c r="QZX12" s="27"/>
      <c r="QZY12" s="27"/>
      <c r="QZZ12" s="27"/>
      <c r="RAA12" s="27"/>
      <c r="RAB12" s="27"/>
      <c r="RAC12" s="27"/>
      <c r="RAD12" s="27"/>
      <c r="RAE12" s="27"/>
      <c r="RAF12" s="27"/>
      <c r="RAG12" s="27"/>
      <c r="RAH12" s="27"/>
      <c r="RAI12" s="27"/>
      <c r="RAJ12" s="27"/>
      <c r="RAK12" s="27"/>
      <c r="RAL12" s="27"/>
      <c r="RAM12" s="27"/>
      <c r="RAN12" s="27"/>
      <c r="RAO12" s="27"/>
      <c r="RAP12" s="27"/>
      <c r="RAQ12" s="27"/>
      <c r="RAR12" s="27"/>
      <c r="RAS12" s="27"/>
      <c r="RAT12" s="27"/>
      <c r="RAU12" s="27"/>
      <c r="RAV12" s="27"/>
      <c r="RAW12" s="27"/>
      <c r="RAX12" s="27"/>
      <c r="RAY12" s="27"/>
      <c r="RAZ12" s="27"/>
      <c r="RBA12" s="27"/>
      <c r="RBB12" s="27"/>
      <c r="RBC12" s="27"/>
      <c r="RBD12" s="27"/>
      <c r="RBE12" s="27"/>
      <c r="RBF12" s="27"/>
      <c r="RBG12" s="27"/>
      <c r="RBH12" s="27"/>
      <c r="RBI12" s="27"/>
      <c r="RBJ12" s="27"/>
      <c r="RBK12" s="27"/>
      <c r="RBL12" s="27"/>
      <c r="RBM12" s="27"/>
      <c r="RBN12" s="27"/>
      <c r="RBO12" s="27"/>
      <c r="RBP12" s="27"/>
      <c r="RBQ12" s="27"/>
      <c r="RBR12" s="27"/>
      <c r="RBS12" s="27"/>
      <c r="RBT12" s="27"/>
      <c r="RBU12" s="27"/>
      <c r="RBV12" s="27"/>
      <c r="RBW12" s="27"/>
      <c r="RBX12" s="27"/>
      <c r="RBY12" s="27"/>
      <c r="RBZ12" s="27"/>
      <c r="RCA12" s="27"/>
      <c r="RCB12" s="27"/>
      <c r="RCC12" s="27"/>
      <c r="RCD12" s="27"/>
      <c r="RCE12" s="27"/>
      <c r="RCF12" s="27"/>
      <c r="RCG12" s="27"/>
      <c r="RCH12" s="27"/>
      <c r="RCI12" s="27"/>
      <c r="RCJ12" s="27"/>
      <c r="RCK12" s="27"/>
      <c r="RCL12" s="27"/>
      <c r="RCM12" s="27"/>
      <c r="RCN12" s="27"/>
      <c r="RCO12" s="27"/>
      <c r="RCP12" s="27"/>
      <c r="RCQ12" s="27"/>
      <c r="RCR12" s="27"/>
      <c r="RCS12" s="27"/>
      <c r="RCT12" s="27"/>
      <c r="RCU12" s="27"/>
      <c r="RCV12" s="27"/>
      <c r="RCW12" s="27"/>
      <c r="RCX12" s="27"/>
      <c r="RCY12" s="27"/>
      <c r="RCZ12" s="27"/>
      <c r="RDA12" s="27"/>
      <c r="RDB12" s="27"/>
      <c r="RDC12" s="27"/>
      <c r="RDD12" s="27"/>
      <c r="RDE12" s="27"/>
      <c r="RDF12" s="27"/>
      <c r="RDG12" s="27"/>
      <c r="RDH12" s="27"/>
      <c r="RDI12" s="27"/>
      <c r="RDJ12" s="27"/>
      <c r="RDK12" s="27"/>
      <c r="RDL12" s="27"/>
      <c r="RDM12" s="27"/>
      <c r="RDN12" s="27"/>
      <c r="RDO12" s="27"/>
      <c r="RDP12" s="27"/>
      <c r="RDQ12" s="27"/>
      <c r="RDR12" s="27"/>
      <c r="RDS12" s="27"/>
      <c r="RDT12" s="27"/>
      <c r="RDU12" s="27"/>
      <c r="RDV12" s="27"/>
      <c r="RDW12" s="27"/>
      <c r="RDX12" s="27"/>
      <c r="RDY12" s="27"/>
      <c r="RDZ12" s="27"/>
      <c r="REA12" s="27"/>
      <c r="REB12" s="27"/>
      <c r="REC12" s="27"/>
      <c r="RED12" s="27"/>
      <c r="REE12" s="27"/>
      <c r="REF12" s="27"/>
      <c r="REG12" s="27"/>
      <c r="REH12" s="27"/>
      <c r="REI12" s="27"/>
      <c r="REJ12" s="27"/>
      <c r="REK12" s="27"/>
      <c r="REL12" s="27"/>
      <c r="REM12" s="27"/>
      <c r="REN12" s="27"/>
      <c r="REO12" s="27"/>
      <c r="REP12" s="27"/>
      <c r="REQ12" s="27"/>
      <c r="RER12" s="27"/>
      <c r="RES12" s="27"/>
      <c r="RET12" s="27"/>
      <c r="REU12" s="27"/>
      <c r="REV12" s="27"/>
      <c r="REW12" s="27"/>
      <c r="REX12" s="27"/>
      <c r="REY12" s="27"/>
      <c r="REZ12" s="27"/>
      <c r="RFA12" s="27"/>
      <c r="RFB12" s="27"/>
      <c r="RFC12" s="27"/>
      <c r="RFD12" s="27"/>
      <c r="RFE12" s="27"/>
      <c r="RFF12" s="27"/>
      <c r="RFG12" s="27"/>
      <c r="RFH12" s="27"/>
      <c r="RFI12" s="27"/>
      <c r="RFJ12" s="27"/>
      <c r="RFK12" s="27"/>
      <c r="RFL12" s="27"/>
      <c r="RFM12" s="27"/>
      <c r="RFN12" s="27"/>
      <c r="RFO12" s="27"/>
      <c r="RFP12" s="27"/>
      <c r="RFQ12" s="27"/>
      <c r="RFR12" s="27"/>
      <c r="RFS12" s="27"/>
      <c r="RFT12" s="27"/>
      <c r="RFU12" s="27"/>
      <c r="RFV12" s="27"/>
      <c r="RFW12" s="27"/>
      <c r="RFX12" s="27"/>
      <c r="RFY12" s="27"/>
      <c r="RFZ12" s="27"/>
      <c r="RGA12" s="27"/>
      <c r="RGB12" s="27"/>
      <c r="RGC12" s="27"/>
      <c r="RGD12" s="27"/>
      <c r="RGE12" s="27"/>
      <c r="RGF12" s="27"/>
      <c r="RGG12" s="27"/>
      <c r="RGH12" s="27"/>
      <c r="RGI12" s="27"/>
      <c r="RGJ12" s="27"/>
      <c r="RGK12" s="27"/>
      <c r="RGL12" s="27"/>
      <c r="RGM12" s="27"/>
      <c r="RGN12" s="27"/>
      <c r="RGO12" s="27"/>
      <c r="RGP12" s="27"/>
      <c r="RGQ12" s="27"/>
      <c r="RGR12" s="27"/>
      <c r="RGS12" s="27"/>
      <c r="RGT12" s="27"/>
      <c r="RGU12" s="27"/>
      <c r="RGV12" s="27"/>
      <c r="RGW12" s="27"/>
      <c r="RGX12" s="27"/>
      <c r="RGY12" s="27"/>
      <c r="RGZ12" s="27"/>
      <c r="RHA12" s="27"/>
      <c r="RHB12" s="27"/>
      <c r="RHC12" s="27"/>
      <c r="RHD12" s="27"/>
      <c r="RHE12" s="27"/>
      <c r="RHF12" s="27"/>
      <c r="RHG12" s="27"/>
      <c r="RHH12" s="27"/>
      <c r="RHI12" s="27"/>
      <c r="RHJ12" s="27"/>
      <c r="RHK12" s="27"/>
      <c r="RHL12" s="27"/>
      <c r="RHM12" s="27"/>
      <c r="RHN12" s="27"/>
      <c r="RHO12" s="27"/>
      <c r="RHP12" s="27"/>
      <c r="RHQ12" s="27"/>
      <c r="RHR12" s="27"/>
      <c r="RHS12" s="27"/>
      <c r="RHT12" s="27"/>
      <c r="RHU12" s="27"/>
      <c r="RHV12" s="27"/>
      <c r="RHW12" s="27"/>
      <c r="RHX12" s="27"/>
      <c r="RHY12" s="27"/>
      <c r="RHZ12" s="27"/>
      <c r="RIA12" s="27"/>
      <c r="RIB12" s="27"/>
      <c r="RIC12" s="27"/>
      <c r="RID12" s="27"/>
      <c r="RIE12" s="27"/>
      <c r="RIF12" s="27"/>
      <c r="RIG12" s="27"/>
      <c r="RIH12" s="27"/>
      <c r="RII12" s="27"/>
      <c r="RIJ12" s="27"/>
      <c r="RIK12" s="27"/>
      <c r="RIL12" s="27"/>
      <c r="RIM12" s="27"/>
      <c r="RIN12" s="27"/>
      <c r="RIO12" s="27"/>
      <c r="RIP12" s="27"/>
      <c r="RIQ12" s="27"/>
      <c r="RIR12" s="27"/>
      <c r="RIS12" s="27"/>
      <c r="RIT12" s="27"/>
      <c r="RIU12" s="27"/>
      <c r="RIV12" s="27"/>
      <c r="RIW12" s="27"/>
      <c r="RIX12" s="27"/>
      <c r="RIY12" s="27"/>
      <c r="RIZ12" s="27"/>
      <c r="RJA12" s="27"/>
      <c r="RJB12" s="27"/>
      <c r="RJC12" s="27"/>
      <c r="RJD12" s="27"/>
      <c r="RJE12" s="27"/>
      <c r="RJF12" s="27"/>
      <c r="RJG12" s="27"/>
      <c r="RJH12" s="27"/>
      <c r="RJI12" s="27"/>
      <c r="RJJ12" s="27"/>
      <c r="RJK12" s="27"/>
      <c r="RJL12" s="27"/>
      <c r="RJM12" s="27"/>
      <c r="RJN12" s="27"/>
      <c r="RJO12" s="27"/>
      <c r="RJP12" s="27"/>
      <c r="RJQ12" s="27"/>
      <c r="RJR12" s="27"/>
      <c r="RJS12" s="27"/>
      <c r="RJT12" s="27"/>
      <c r="RJU12" s="27"/>
      <c r="RJV12" s="27"/>
      <c r="RJW12" s="27"/>
      <c r="RJX12" s="27"/>
      <c r="RJY12" s="27"/>
      <c r="RJZ12" s="27"/>
      <c r="RKA12" s="27"/>
      <c r="RKB12" s="27"/>
      <c r="RKC12" s="27"/>
      <c r="RKD12" s="27"/>
      <c r="RKE12" s="27"/>
      <c r="RKF12" s="27"/>
      <c r="RKG12" s="27"/>
      <c r="RKH12" s="27"/>
      <c r="RKI12" s="27"/>
      <c r="RKJ12" s="27"/>
      <c r="RKK12" s="27"/>
      <c r="RKL12" s="27"/>
      <c r="RKM12" s="27"/>
      <c r="RKN12" s="27"/>
      <c r="RKO12" s="27"/>
      <c r="RKP12" s="27"/>
      <c r="RKQ12" s="27"/>
      <c r="RKR12" s="27"/>
      <c r="RKS12" s="27"/>
      <c r="RKT12" s="27"/>
      <c r="RKU12" s="27"/>
      <c r="RKV12" s="27"/>
      <c r="RKW12" s="27"/>
      <c r="RKX12" s="27"/>
      <c r="RKY12" s="27"/>
      <c r="RKZ12" s="27"/>
      <c r="RLA12" s="27"/>
      <c r="RLB12" s="27"/>
      <c r="RLC12" s="27"/>
      <c r="RLD12" s="27"/>
      <c r="RLE12" s="27"/>
      <c r="RLF12" s="27"/>
      <c r="RLG12" s="27"/>
      <c r="RLH12" s="27"/>
      <c r="RLI12" s="27"/>
      <c r="RLJ12" s="27"/>
      <c r="RLK12" s="27"/>
      <c r="RLL12" s="27"/>
      <c r="RLM12" s="27"/>
      <c r="RLN12" s="27"/>
      <c r="RLO12" s="27"/>
      <c r="RLP12" s="27"/>
      <c r="RLQ12" s="27"/>
      <c r="RLR12" s="27"/>
      <c r="RLS12" s="27"/>
      <c r="RLT12" s="27"/>
      <c r="RLU12" s="27"/>
      <c r="RLV12" s="27"/>
      <c r="RLW12" s="27"/>
      <c r="RLX12" s="27"/>
      <c r="RLY12" s="27"/>
      <c r="RLZ12" s="27"/>
      <c r="RMA12" s="27"/>
      <c r="RMB12" s="27"/>
      <c r="RMC12" s="27"/>
      <c r="RMD12" s="27"/>
      <c r="RME12" s="27"/>
      <c r="RMF12" s="27"/>
      <c r="RMG12" s="27"/>
      <c r="RMH12" s="27"/>
      <c r="RMI12" s="27"/>
      <c r="RMJ12" s="27"/>
      <c r="RMK12" s="27"/>
      <c r="RML12" s="27"/>
      <c r="RMM12" s="27"/>
      <c r="RMN12" s="27"/>
      <c r="RMO12" s="27"/>
      <c r="RMP12" s="27"/>
      <c r="RMQ12" s="27"/>
      <c r="RMR12" s="27"/>
      <c r="RMS12" s="27"/>
      <c r="RMT12" s="27"/>
      <c r="RMU12" s="27"/>
      <c r="RMV12" s="27"/>
      <c r="RMW12" s="27"/>
      <c r="RMX12" s="27"/>
      <c r="RMY12" s="27"/>
      <c r="RMZ12" s="27"/>
      <c r="RNA12" s="27"/>
      <c r="RNB12" s="27"/>
      <c r="RNC12" s="27"/>
      <c r="RND12" s="27"/>
      <c r="RNE12" s="27"/>
      <c r="RNF12" s="27"/>
      <c r="RNG12" s="27"/>
      <c r="RNH12" s="27"/>
      <c r="RNI12" s="27"/>
      <c r="RNJ12" s="27"/>
      <c r="RNK12" s="27"/>
      <c r="RNL12" s="27"/>
      <c r="RNM12" s="27"/>
      <c r="RNN12" s="27"/>
      <c r="RNO12" s="27"/>
      <c r="RNP12" s="27"/>
      <c r="RNQ12" s="27"/>
      <c r="RNR12" s="27"/>
      <c r="RNS12" s="27"/>
      <c r="RNT12" s="27"/>
      <c r="RNU12" s="27"/>
      <c r="RNV12" s="27"/>
      <c r="RNW12" s="27"/>
      <c r="RNX12" s="27"/>
      <c r="RNY12" s="27"/>
      <c r="RNZ12" s="27"/>
      <c r="ROA12" s="27"/>
      <c r="ROB12" s="27"/>
      <c r="ROC12" s="27"/>
      <c r="ROD12" s="27"/>
      <c r="ROE12" s="27"/>
      <c r="ROF12" s="27"/>
      <c r="ROG12" s="27"/>
      <c r="ROH12" s="27"/>
      <c r="ROI12" s="27"/>
      <c r="ROJ12" s="27"/>
      <c r="ROK12" s="27"/>
      <c r="ROL12" s="27"/>
      <c r="ROM12" s="27"/>
      <c r="RON12" s="27"/>
      <c r="ROO12" s="27"/>
      <c r="ROP12" s="27"/>
      <c r="ROQ12" s="27"/>
      <c r="ROR12" s="27"/>
      <c r="ROS12" s="27"/>
      <c r="ROT12" s="27"/>
      <c r="ROU12" s="27"/>
      <c r="ROV12" s="27"/>
      <c r="ROW12" s="27"/>
      <c r="ROX12" s="27"/>
      <c r="ROY12" s="27"/>
      <c r="ROZ12" s="27"/>
      <c r="RPA12" s="27"/>
      <c r="RPB12" s="27"/>
      <c r="RPC12" s="27"/>
      <c r="RPD12" s="27"/>
      <c r="RPE12" s="27"/>
      <c r="RPF12" s="27"/>
      <c r="RPG12" s="27"/>
      <c r="RPH12" s="27"/>
      <c r="RPI12" s="27"/>
      <c r="RPJ12" s="27"/>
      <c r="RPK12" s="27"/>
      <c r="RPL12" s="27"/>
      <c r="RPM12" s="27"/>
      <c r="RPN12" s="27"/>
      <c r="RPO12" s="27"/>
      <c r="RPP12" s="27"/>
      <c r="RPQ12" s="27"/>
      <c r="RPR12" s="27"/>
      <c r="RPS12" s="27"/>
      <c r="RPT12" s="27"/>
      <c r="RPU12" s="27"/>
      <c r="RPV12" s="27"/>
      <c r="RPW12" s="27"/>
      <c r="RPX12" s="27"/>
      <c r="RPY12" s="27"/>
      <c r="RPZ12" s="27"/>
      <c r="RQA12" s="27"/>
      <c r="RQB12" s="27"/>
      <c r="RQC12" s="27"/>
      <c r="RQD12" s="27"/>
      <c r="RQE12" s="27"/>
      <c r="RQF12" s="27"/>
      <c r="RQG12" s="27"/>
      <c r="RQH12" s="27"/>
      <c r="RQI12" s="27"/>
      <c r="RQJ12" s="27"/>
      <c r="RQK12" s="27"/>
      <c r="RQL12" s="27"/>
      <c r="RQM12" s="27"/>
      <c r="RQN12" s="27"/>
      <c r="RQO12" s="27"/>
      <c r="RQP12" s="27"/>
      <c r="RQQ12" s="27"/>
      <c r="RQR12" s="27"/>
      <c r="RQS12" s="27"/>
      <c r="RQT12" s="27"/>
      <c r="RQU12" s="27"/>
      <c r="RQV12" s="27"/>
      <c r="RQW12" s="27"/>
      <c r="RQX12" s="27"/>
      <c r="RQY12" s="27"/>
      <c r="RQZ12" s="27"/>
      <c r="RRA12" s="27"/>
      <c r="RRB12" s="27"/>
      <c r="RRC12" s="27"/>
      <c r="RRD12" s="27"/>
      <c r="RRE12" s="27"/>
      <c r="RRF12" s="27"/>
      <c r="RRG12" s="27"/>
      <c r="RRH12" s="27"/>
      <c r="RRI12" s="27"/>
      <c r="RRJ12" s="27"/>
      <c r="RRK12" s="27"/>
      <c r="RRL12" s="27"/>
      <c r="RRM12" s="27"/>
      <c r="RRN12" s="27"/>
      <c r="RRO12" s="27"/>
      <c r="RRP12" s="27"/>
      <c r="RRQ12" s="27"/>
      <c r="RRR12" s="27"/>
      <c r="RRS12" s="27"/>
      <c r="RRT12" s="27"/>
      <c r="RRU12" s="27"/>
      <c r="RRV12" s="27"/>
      <c r="RRW12" s="27"/>
      <c r="RRX12" s="27"/>
      <c r="RRY12" s="27"/>
      <c r="RRZ12" s="27"/>
      <c r="RSA12" s="27"/>
      <c r="RSB12" s="27"/>
      <c r="RSC12" s="27"/>
      <c r="RSD12" s="27"/>
      <c r="RSE12" s="27"/>
      <c r="RSF12" s="27"/>
      <c r="RSG12" s="27"/>
      <c r="RSH12" s="27"/>
      <c r="RSI12" s="27"/>
      <c r="RSJ12" s="27"/>
      <c r="RSK12" s="27"/>
      <c r="RSL12" s="27"/>
      <c r="RSM12" s="27"/>
      <c r="RSN12" s="27"/>
      <c r="RSO12" s="27"/>
      <c r="RSP12" s="27"/>
      <c r="RSQ12" s="27"/>
      <c r="RSR12" s="27"/>
      <c r="RSS12" s="27"/>
      <c r="RST12" s="27"/>
      <c r="RSU12" s="27"/>
      <c r="RSV12" s="27"/>
      <c r="RSW12" s="27"/>
      <c r="RSX12" s="27"/>
      <c r="RSY12" s="27"/>
      <c r="RSZ12" s="27"/>
      <c r="RTA12" s="27"/>
      <c r="RTB12" s="27"/>
      <c r="RTC12" s="27"/>
      <c r="RTD12" s="27"/>
      <c r="RTE12" s="27"/>
      <c r="RTF12" s="27"/>
      <c r="RTG12" s="27"/>
      <c r="RTH12" s="27"/>
      <c r="RTI12" s="27"/>
      <c r="RTJ12" s="27"/>
      <c r="RTK12" s="27"/>
      <c r="RTL12" s="27"/>
      <c r="RTM12" s="27"/>
      <c r="RTN12" s="27"/>
      <c r="RTO12" s="27"/>
      <c r="RTP12" s="27"/>
      <c r="RTQ12" s="27"/>
      <c r="RTR12" s="27"/>
      <c r="RTS12" s="27"/>
      <c r="RTT12" s="27"/>
      <c r="RTU12" s="27"/>
      <c r="RTV12" s="27"/>
      <c r="RTW12" s="27"/>
      <c r="RTX12" s="27"/>
      <c r="RTY12" s="27"/>
      <c r="RTZ12" s="27"/>
      <c r="RUA12" s="27"/>
      <c r="RUB12" s="27"/>
      <c r="RUC12" s="27"/>
      <c r="RUD12" s="27"/>
      <c r="RUE12" s="27"/>
      <c r="RUF12" s="27"/>
      <c r="RUG12" s="27"/>
      <c r="RUH12" s="27"/>
      <c r="RUI12" s="27"/>
      <c r="RUJ12" s="27"/>
      <c r="RUK12" s="27"/>
      <c r="RUL12" s="27"/>
      <c r="RUM12" s="27"/>
      <c r="RUN12" s="27"/>
      <c r="RUO12" s="27"/>
      <c r="RUP12" s="27"/>
      <c r="RUQ12" s="27"/>
      <c r="RUR12" s="27"/>
      <c r="RUS12" s="27"/>
      <c r="RUT12" s="27"/>
      <c r="RUU12" s="27"/>
      <c r="RUV12" s="27"/>
      <c r="RUW12" s="27"/>
      <c r="RUX12" s="27"/>
      <c r="RUY12" s="27"/>
      <c r="RUZ12" s="27"/>
      <c r="RVA12" s="27"/>
      <c r="RVB12" s="27"/>
      <c r="RVC12" s="27"/>
      <c r="RVD12" s="27"/>
      <c r="RVE12" s="27"/>
      <c r="RVF12" s="27"/>
      <c r="RVG12" s="27"/>
      <c r="RVH12" s="27"/>
      <c r="RVI12" s="27"/>
      <c r="RVJ12" s="27"/>
      <c r="RVK12" s="27"/>
      <c r="RVL12" s="27"/>
      <c r="RVM12" s="27"/>
      <c r="RVN12" s="27"/>
      <c r="RVO12" s="27"/>
      <c r="RVP12" s="27"/>
      <c r="RVQ12" s="27"/>
      <c r="RVR12" s="27"/>
      <c r="RVS12" s="27"/>
      <c r="RVT12" s="27"/>
      <c r="RVU12" s="27"/>
      <c r="RVV12" s="27"/>
      <c r="RVW12" s="27"/>
      <c r="RVX12" s="27"/>
      <c r="RVY12" s="27"/>
      <c r="RVZ12" s="27"/>
      <c r="RWA12" s="27"/>
      <c r="RWB12" s="27"/>
      <c r="RWC12" s="27"/>
      <c r="RWD12" s="27"/>
      <c r="RWE12" s="27"/>
      <c r="RWF12" s="27"/>
      <c r="RWG12" s="27"/>
      <c r="RWH12" s="27"/>
      <c r="RWI12" s="27"/>
      <c r="RWJ12" s="27"/>
      <c r="RWK12" s="27"/>
      <c r="RWL12" s="27"/>
      <c r="RWM12" s="27"/>
      <c r="RWN12" s="27"/>
      <c r="RWO12" s="27"/>
      <c r="RWP12" s="27"/>
      <c r="RWQ12" s="27"/>
      <c r="RWR12" s="27"/>
      <c r="RWS12" s="27"/>
      <c r="RWT12" s="27"/>
      <c r="RWU12" s="27"/>
      <c r="RWV12" s="27"/>
      <c r="RWW12" s="27"/>
      <c r="RWX12" s="27"/>
      <c r="RWY12" s="27"/>
      <c r="RWZ12" s="27"/>
      <c r="RXA12" s="27"/>
      <c r="RXB12" s="27"/>
      <c r="RXC12" s="27"/>
      <c r="RXD12" s="27"/>
      <c r="RXE12" s="27"/>
      <c r="RXF12" s="27"/>
      <c r="RXG12" s="27"/>
      <c r="RXH12" s="27"/>
      <c r="RXI12" s="27"/>
      <c r="RXJ12" s="27"/>
      <c r="RXK12" s="27"/>
      <c r="RXL12" s="27"/>
      <c r="RXM12" s="27"/>
      <c r="RXN12" s="27"/>
      <c r="RXO12" s="27"/>
      <c r="RXP12" s="27"/>
      <c r="RXQ12" s="27"/>
      <c r="RXR12" s="27"/>
      <c r="RXS12" s="27"/>
      <c r="RXT12" s="27"/>
      <c r="RXU12" s="27"/>
      <c r="RXV12" s="27"/>
      <c r="RXW12" s="27"/>
      <c r="RXX12" s="27"/>
      <c r="RXY12" s="27"/>
      <c r="RXZ12" s="27"/>
      <c r="RYA12" s="27"/>
      <c r="RYB12" s="27"/>
      <c r="RYC12" s="27"/>
      <c r="RYD12" s="27"/>
      <c r="RYE12" s="27"/>
      <c r="RYF12" s="27"/>
      <c r="RYG12" s="27"/>
      <c r="RYH12" s="27"/>
      <c r="RYI12" s="27"/>
      <c r="RYJ12" s="27"/>
      <c r="RYK12" s="27"/>
      <c r="RYL12" s="27"/>
      <c r="RYM12" s="27"/>
      <c r="RYN12" s="27"/>
      <c r="RYO12" s="27"/>
      <c r="RYP12" s="27"/>
      <c r="RYQ12" s="27"/>
      <c r="RYR12" s="27"/>
      <c r="RYS12" s="27"/>
      <c r="RYT12" s="27"/>
      <c r="RYU12" s="27"/>
      <c r="RYV12" s="27"/>
      <c r="RYW12" s="27"/>
      <c r="RYX12" s="27"/>
      <c r="RYY12" s="27"/>
      <c r="RYZ12" s="27"/>
      <c r="RZA12" s="27"/>
      <c r="RZB12" s="27"/>
      <c r="RZC12" s="27"/>
      <c r="RZD12" s="27"/>
      <c r="RZE12" s="27"/>
      <c r="RZF12" s="27"/>
      <c r="RZG12" s="27"/>
      <c r="RZH12" s="27"/>
      <c r="RZI12" s="27"/>
      <c r="RZJ12" s="27"/>
      <c r="RZK12" s="27"/>
      <c r="RZL12" s="27"/>
      <c r="RZM12" s="27"/>
      <c r="RZN12" s="27"/>
      <c r="RZO12" s="27"/>
      <c r="RZP12" s="27"/>
      <c r="RZQ12" s="27"/>
      <c r="RZR12" s="27"/>
      <c r="RZS12" s="27"/>
      <c r="RZT12" s="27"/>
      <c r="RZU12" s="27"/>
      <c r="RZV12" s="27"/>
      <c r="RZW12" s="27"/>
      <c r="RZX12" s="27"/>
      <c r="RZY12" s="27"/>
      <c r="RZZ12" s="27"/>
      <c r="SAA12" s="27"/>
      <c r="SAB12" s="27"/>
      <c r="SAC12" s="27"/>
      <c r="SAD12" s="27"/>
      <c r="SAE12" s="27"/>
      <c r="SAF12" s="27"/>
      <c r="SAG12" s="27"/>
      <c r="SAH12" s="27"/>
      <c r="SAI12" s="27"/>
      <c r="SAJ12" s="27"/>
      <c r="SAK12" s="27"/>
      <c r="SAL12" s="27"/>
      <c r="SAM12" s="27"/>
      <c r="SAN12" s="27"/>
      <c r="SAO12" s="27"/>
      <c r="SAP12" s="27"/>
      <c r="SAQ12" s="27"/>
      <c r="SAR12" s="27"/>
      <c r="SAS12" s="27"/>
      <c r="SAT12" s="27"/>
      <c r="SAU12" s="27"/>
      <c r="SAV12" s="27"/>
      <c r="SAW12" s="27"/>
      <c r="SAX12" s="27"/>
      <c r="SAY12" s="27"/>
      <c r="SAZ12" s="27"/>
      <c r="SBA12" s="27"/>
      <c r="SBB12" s="27"/>
      <c r="SBC12" s="27"/>
      <c r="SBD12" s="27"/>
      <c r="SBE12" s="27"/>
      <c r="SBF12" s="27"/>
      <c r="SBG12" s="27"/>
      <c r="SBH12" s="27"/>
      <c r="SBI12" s="27"/>
      <c r="SBJ12" s="27"/>
      <c r="SBK12" s="27"/>
      <c r="SBL12" s="27"/>
      <c r="SBM12" s="27"/>
      <c r="SBN12" s="27"/>
      <c r="SBO12" s="27"/>
      <c r="SBP12" s="27"/>
      <c r="SBQ12" s="27"/>
      <c r="SBR12" s="27"/>
      <c r="SBS12" s="27"/>
      <c r="SBT12" s="27"/>
      <c r="SBU12" s="27"/>
      <c r="SBV12" s="27"/>
      <c r="SBW12" s="27"/>
      <c r="SBX12" s="27"/>
      <c r="SBY12" s="27"/>
      <c r="SBZ12" s="27"/>
      <c r="SCA12" s="27"/>
      <c r="SCB12" s="27"/>
      <c r="SCC12" s="27"/>
      <c r="SCD12" s="27"/>
      <c r="SCE12" s="27"/>
      <c r="SCF12" s="27"/>
      <c r="SCG12" s="27"/>
      <c r="SCH12" s="27"/>
      <c r="SCI12" s="27"/>
      <c r="SCJ12" s="27"/>
      <c r="SCK12" s="27"/>
      <c r="SCL12" s="27"/>
      <c r="SCM12" s="27"/>
      <c r="SCN12" s="27"/>
      <c r="SCO12" s="27"/>
      <c r="SCP12" s="27"/>
      <c r="SCQ12" s="27"/>
      <c r="SCR12" s="27"/>
      <c r="SCS12" s="27"/>
      <c r="SCT12" s="27"/>
      <c r="SCU12" s="27"/>
      <c r="SCV12" s="27"/>
      <c r="SCW12" s="27"/>
      <c r="SCX12" s="27"/>
      <c r="SCY12" s="27"/>
      <c r="SCZ12" s="27"/>
      <c r="SDA12" s="27"/>
      <c r="SDB12" s="27"/>
      <c r="SDC12" s="27"/>
      <c r="SDD12" s="27"/>
      <c r="SDE12" s="27"/>
      <c r="SDF12" s="27"/>
      <c r="SDG12" s="27"/>
      <c r="SDH12" s="27"/>
      <c r="SDI12" s="27"/>
      <c r="SDJ12" s="27"/>
      <c r="SDK12" s="27"/>
      <c r="SDL12" s="27"/>
      <c r="SDM12" s="27"/>
      <c r="SDN12" s="27"/>
      <c r="SDO12" s="27"/>
      <c r="SDP12" s="27"/>
      <c r="SDQ12" s="27"/>
      <c r="SDR12" s="27"/>
      <c r="SDS12" s="27"/>
      <c r="SDT12" s="27"/>
      <c r="SDU12" s="27"/>
      <c r="SDV12" s="27"/>
      <c r="SDW12" s="27"/>
      <c r="SDX12" s="27"/>
      <c r="SDY12" s="27"/>
      <c r="SDZ12" s="27"/>
      <c r="SEA12" s="27"/>
      <c r="SEB12" s="27"/>
      <c r="SEC12" s="27"/>
      <c r="SED12" s="27"/>
      <c r="SEE12" s="27"/>
      <c r="SEF12" s="27"/>
      <c r="SEG12" s="27"/>
      <c r="SEH12" s="27"/>
      <c r="SEI12" s="27"/>
      <c r="SEJ12" s="27"/>
      <c r="SEK12" s="27"/>
      <c r="SEL12" s="27"/>
      <c r="SEM12" s="27"/>
      <c r="SEN12" s="27"/>
      <c r="SEO12" s="27"/>
      <c r="SEP12" s="27"/>
      <c r="SEQ12" s="27"/>
      <c r="SER12" s="27"/>
      <c r="SES12" s="27"/>
      <c r="SET12" s="27"/>
      <c r="SEU12" s="27"/>
      <c r="SEV12" s="27"/>
      <c r="SEW12" s="27"/>
      <c r="SEX12" s="27"/>
      <c r="SEY12" s="27"/>
      <c r="SEZ12" s="27"/>
      <c r="SFA12" s="27"/>
      <c r="SFB12" s="27"/>
      <c r="SFC12" s="27"/>
      <c r="SFD12" s="27"/>
      <c r="SFE12" s="27"/>
      <c r="SFF12" s="27"/>
      <c r="SFG12" s="27"/>
      <c r="SFH12" s="27"/>
      <c r="SFI12" s="27"/>
      <c r="SFJ12" s="27"/>
      <c r="SFK12" s="27"/>
      <c r="SFL12" s="27"/>
      <c r="SFM12" s="27"/>
      <c r="SFN12" s="27"/>
      <c r="SFO12" s="27"/>
      <c r="SFP12" s="27"/>
      <c r="SFQ12" s="27"/>
      <c r="SFR12" s="27"/>
      <c r="SFS12" s="27"/>
      <c r="SFT12" s="27"/>
      <c r="SFU12" s="27"/>
      <c r="SFV12" s="27"/>
      <c r="SFW12" s="27"/>
      <c r="SFX12" s="27"/>
      <c r="SFY12" s="27"/>
      <c r="SFZ12" s="27"/>
      <c r="SGA12" s="27"/>
      <c r="SGB12" s="27"/>
      <c r="SGC12" s="27"/>
      <c r="SGD12" s="27"/>
      <c r="SGE12" s="27"/>
      <c r="SGF12" s="27"/>
      <c r="SGG12" s="27"/>
      <c r="SGH12" s="27"/>
      <c r="SGI12" s="27"/>
      <c r="SGJ12" s="27"/>
      <c r="SGK12" s="27"/>
      <c r="SGL12" s="27"/>
      <c r="SGM12" s="27"/>
      <c r="SGN12" s="27"/>
      <c r="SGO12" s="27"/>
      <c r="SGP12" s="27"/>
      <c r="SGQ12" s="27"/>
      <c r="SGR12" s="27"/>
      <c r="SGS12" s="27"/>
      <c r="SGT12" s="27"/>
      <c r="SGU12" s="27"/>
      <c r="SGV12" s="27"/>
      <c r="SGW12" s="27"/>
      <c r="SGX12" s="27"/>
      <c r="SGY12" s="27"/>
      <c r="SGZ12" s="27"/>
      <c r="SHA12" s="27"/>
      <c r="SHB12" s="27"/>
      <c r="SHC12" s="27"/>
      <c r="SHD12" s="27"/>
      <c r="SHE12" s="27"/>
      <c r="SHF12" s="27"/>
      <c r="SHG12" s="27"/>
      <c r="SHH12" s="27"/>
      <c r="SHI12" s="27"/>
      <c r="SHJ12" s="27"/>
      <c r="SHK12" s="27"/>
      <c r="SHL12" s="27"/>
      <c r="SHM12" s="27"/>
      <c r="SHN12" s="27"/>
      <c r="SHO12" s="27"/>
      <c r="SHP12" s="27"/>
      <c r="SHQ12" s="27"/>
      <c r="SHR12" s="27"/>
      <c r="SHS12" s="27"/>
      <c r="SHT12" s="27"/>
      <c r="SHU12" s="27"/>
      <c r="SHV12" s="27"/>
      <c r="SHW12" s="27"/>
      <c r="SHX12" s="27"/>
      <c r="SHY12" s="27"/>
      <c r="SHZ12" s="27"/>
      <c r="SIA12" s="27"/>
      <c r="SIB12" s="27"/>
      <c r="SIC12" s="27"/>
      <c r="SID12" s="27"/>
      <c r="SIE12" s="27"/>
      <c r="SIF12" s="27"/>
      <c r="SIG12" s="27"/>
      <c r="SIH12" s="27"/>
      <c r="SII12" s="27"/>
      <c r="SIJ12" s="27"/>
      <c r="SIK12" s="27"/>
      <c r="SIL12" s="27"/>
      <c r="SIM12" s="27"/>
      <c r="SIN12" s="27"/>
      <c r="SIO12" s="27"/>
      <c r="SIP12" s="27"/>
      <c r="SIQ12" s="27"/>
      <c r="SIR12" s="27"/>
      <c r="SIS12" s="27"/>
      <c r="SIT12" s="27"/>
      <c r="SIU12" s="27"/>
      <c r="SIV12" s="27"/>
      <c r="SIW12" s="27"/>
      <c r="SIX12" s="27"/>
      <c r="SIY12" s="27"/>
      <c r="SIZ12" s="27"/>
      <c r="SJA12" s="27"/>
      <c r="SJB12" s="27"/>
      <c r="SJC12" s="27"/>
      <c r="SJD12" s="27"/>
      <c r="SJE12" s="27"/>
      <c r="SJF12" s="27"/>
      <c r="SJG12" s="27"/>
      <c r="SJH12" s="27"/>
      <c r="SJI12" s="27"/>
      <c r="SJJ12" s="27"/>
      <c r="SJK12" s="27"/>
      <c r="SJL12" s="27"/>
      <c r="SJM12" s="27"/>
      <c r="SJN12" s="27"/>
      <c r="SJO12" s="27"/>
      <c r="SJP12" s="27"/>
      <c r="SJQ12" s="27"/>
      <c r="SJR12" s="27"/>
      <c r="SJS12" s="27"/>
      <c r="SJT12" s="27"/>
      <c r="SJU12" s="27"/>
      <c r="SJV12" s="27"/>
      <c r="SJW12" s="27"/>
      <c r="SJX12" s="27"/>
      <c r="SJY12" s="27"/>
      <c r="SJZ12" s="27"/>
      <c r="SKA12" s="27"/>
      <c r="SKB12" s="27"/>
      <c r="SKC12" s="27"/>
      <c r="SKD12" s="27"/>
      <c r="SKE12" s="27"/>
      <c r="SKF12" s="27"/>
      <c r="SKG12" s="27"/>
      <c r="SKH12" s="27"/>
      <c r="SKI12" s="27"/>
      <c r="SKJ12" s="27"/>
      <c r="SKK12" s="27"/>
      <c r="SKL12" s="27"/>
      <c r="SKM12" s="27"/>
      <c r="SKN12" s="27"/>
      <c r="SKO12" s="27"/>
      <c r="SKP12" s="27"/>
      <c r="SKQ12" s="27"/>
      <c r="SKR12" s="27"/>
      <c r="SKS12" s="27"/>
      <c r="SKT12" s="27"/>
      <c r="SKU12" s="27"/>
      <c r="SKV12" s="27"/>
      <c r="SKW12" s="27"/>
      <c r="SKX12" s="27"/>
      <c r="SKY12" s="27"/>
      <c r="SKZ12" s="27"/>
      <c r="SLA12" s="27"/>
      <c r="SLB12" s="27"/>
      <c r="SLC12" s="27"/>
      <c r="SLD12" s="27"/>
      <c r="SLE12" s="27"/>
      <c r="SLF12" s="27"/>
      <c r="SLG12" s="27"/>
      <c r="SLH12" s="27"/>
      <c r="SLI12" s="27"/>
      <c r="SLJ12" s="27"/>
      <c r="SLK12" s="27"/>
      <c r="SLL12" s="27"/>
      <c r="SLM12" s="27"/>
      <c r="SLN12" s="27"/>
      <c r="SLO12" s="27"/>
      <c r="SLP12" s="27"/>
      <c r="SLQ12" s="27"/>
      <c r="SLR12" s="27"/>
      <c r="SLS12" s="27"/>
      <c r="SLT12" s="27"/>
      <c r="SLU12" s="27"/>
      <c r="SLV12" s="27"/>
      <c r="SLW12" s="27"/>
      <c r="SLX12" s="27"/>
      <c r="SLY12" s="27"/>
      <c r="SLZ12" s="27"/>
      <c r="SMA12" s="27"/>
      <c r="SMB12" s="27"/>
      <c r="SMC12" s="27"/>
      <c r="SMD12" s="27"/>
      <c r="SME12" s="27"/>
      <c r="SMF12" s="27"/>
      <c r="SMG12" s="27"/>
      <c r="SMH12" s="27"/>
      <c r="SMI12" s="27"/>
      <c r="SMJ12" s="27"/>
      <c r="SMK12" s="27"/>
      <c r="SML12" s="27"/>
      <c r="SMM12" s="27"/>
      <c r="SMN12" s="27"/>
      <c r="SMO12" s="27"/>
      <c r="SMP12" s="27"/>
      <c r="SMQ12" s="27"/>
      <c r="SMR12" s="27"/>
      <c r="SMS12" s="27"/>
      <c r="SMT12" s="27"/>
      <c r="SMU12" s="27"/>
      <c r="SMV12" s="27"/>
      <c r="SMW12" s="27"/>
      <c r="SMX12" s="27"/>
      <c r="SMY12" s="27"/>
      <c r="SMZ12" s="27"/>
      <c r="SNA12" s="27"/>
      <c r="SNB12" s="27"/>
      <c r="SNC12" s="27"/>
      <c r="SND12" s="27"/>
      <c r="SNE12" s="27"/>
      <c r="SNF12" s="27"/>
      <c r="SNG12" s="27"/>
      <c r="SNH12" s="27"/>
      <c r="SNI12" s="27"/>
      <c r="SNJ12" s="27"/>
      <c r="SNK12" s="27"/>
      <c r="SNL12" s="27"/>
      <c r="SNM12" s="27"/>
      <c r="SNN12" s="27"/>
      <c r="SNO12" s="27"/>
      <c r="SNP12" s="27"/>
      <c r="SNQ12" s="27"/>
      <c r="SNR12" s="27"/>
      <c r="SNS12" s="27"/>
      <c r="SNT12" s="27"/>
      <c r="SNU12" s="27"/>
      <c r="SNV12" s="27"/>
      <c r="SNW12" s="27"/>
      <c r="SNX12" s="27"/>
      <c r="SNY12" s="27"/>
      <c r="SNZ12" s="27"/>
      <c r="SOA12" s="27"/>
      <c r="SOB12" s="27"/>
      <c r="SOC12" s="27"/>
      <c r="SOD12" s="27"/>
      <c r="SOE12" s="27"/>
      <c r="SOF12" s="27"/>
      <c r="SOG12" s="27"/>
      <c r="SOH12" s="27"/>
      <c r="SOI12" s="27"/>
      <c r="SOJ12" s="27"/>
      <c r="SOK12" s="27"/>
      <c r="SOL12" s="27"/>
      <c r="SOM12" s="27"/>
      <c r="SON12" s="27"/>
      <c r="SOO12" s="27"/>
      <c r="SOP12" s="27"/>
      <c r="SOQ12" s="27"/>
      <c r="SOR12" s="27"/>
      <c r="SOS12" s="27"/>
      <c r="SOT12" s="27"/>
      <c r="SOU12" s="27"/>
      <c r="SOV12" s="27"/>
      <c r="SOW12" s="27"/>
      <c r="SOX12" s="27"/>
      <c r="SOY12" s="27"/>
      <c r="SOZ12" s="27"/>
      <c r="SPA12" s="27"/>
      <c r="SPB12" s="27"/>
      <c r="SPC12" s="27"/>
      <c r="SPD12" s="27"/>
      <c r="SPE12" s="27"/>
      <c r="SPF12" s="27"/>
      <c r="SPG12" s="27"/>
      <c r="SPH12" s="27"/>
      <c r="SPI12" s="27"/>
      <c r="SPJ12" s="27"/>
      <c r="SPK12" s="27"/>
      <c r="SPL12" s="27"/>
      <c r="SPM12" s="27"/>
      <c r="SPN12" s="27"/>
      <c r="SPO12" s="27"/>
      <c r="SPP12" s="27"/>
      <c r="SPQ12" s="27"/>
      <c r="SPR12" s="27"/>
      <c r="SPS12" s="27"/>
      <c r="SPT12" s="27"/>
      <c r="SPU12" s="27"/>
      <c r="SPV12" s="27"/>
      <c r="SPW12" s="27"/>
      <c r="SPX12" s="27"/>
      <c r="SPY12" s="27"/>
      <c r="SPZ12" s="27"/>
      <c r="SQA12" s="27"/>
      <c r="SQB12" s="27"/>
      <c r="SQC12" s="27"/>
      <c r="SQD12" s="27"/>
      <c r="SQE12" s="27"/>
      <c r="SQF12" s="27"/>
      <c r="SQG12" s="27"/>
      <c r="SQH12" s="27"/>
      <c r="SQI12" s="27"/>
      <c r="SQJ12" s="27"/>
      <c r="SQK12" s="27"/>
      <c r="SQL12" s="27"/>
      <c r="SQM12" s="27"/>
      <c r="SQN12" s="27"/>
      <c r="SQO12" s="27"/>
      <c r="SQP12" s="27"/>
      <c r="SQQ12" s="27"/>
      <c r="SQR12" s="27"/>
      <c r="SQS12" s="27"/>
      <c r="SQT12" s="27"/>
      <c r="SQU12" s="27"/>
      <c r="SQV12" s="27"/>
      <c r="SQW12" s="27"/>
      <c r="SQX12" s="27"/>
      <c r="SQY12" s="27"/>
      <c r="SQZ12" s="27"/>
      <c r="SRA12" s="27"/>
      <c r="SRB12" s="27"/>
      <c r="SRC12" s="27"/>
      <c r="SRD12" s="27"/>
      <c r="SRE12" s="27"/>
      <c r="SRF12" s="27"/>
      <c r="SRG12" s="27"/>
      <c r="SRH12" s="27"/>
      <c r="SRI12" s="27"/>
      <c r="SRJ12" s="27"/>
      <c r="SRK12" s="27"/>
      <c r="SRL12" s="27"/>
      <c r="SRM12" s="27"/>
      <c r="SRN12" s="27"/>
      <c r="SRO12" s="27"/>
      <c r="SRP12" s="27"/>
      <c r="SRQ12" s="27"/>
      <c r="SRR12" s="27"/>
      <c r="SRS12" s="27"/>
      <c r="SRT12" s="27"/>
      <c r="SRU12" s="27"/>
      <c r="SRV12" s="27"/>
      <c r="SRW12" s="27"/>
      <c r="SRX12" s="27"/>
      <c r="SRY12" s="27"/>
      <c r="SRZ12" s="27"/>
      <c r="SSA12" s="27"/>
      <c r="SSB12" s="27"/>
      <c r="SSC12" s="27"/>
      <c r="SSD12" s="27"/>
      <c r="SSE12" s="27"/>
      <c r="SSF12" s="27"/>
      <c r="SSG12" s="27"/>
      <c r="SSH12" s="27"/>
      <c r="SSI12" s="27"/>
      <c r="SSJ12" s="27"/>
      <c r="SSK12" s="27"/>
      <c r="SSL12" s="27"/>
      <c r="SSM12" s="27"/>
      <c r="SSN12" s="27"/>
      <c r="SSO12" s="27"/>
      <c r="SSP12" s="27"/>
      <c r="SSQ12" s="27"/>
      <c r="SSR12" s="27"/>
      <c r="SSS12" s="27"/>
      <c r="SST12" s="27"/>
      <c r="SSU12" s="27"/>
      <c r="SSV12" s="27"/>
      <c r="SSW12" s="27"/>
      <c r="SSX12" s="27"/>
      <c r="SSY12" s="27"/>
      <c r="SSZ12" s="27"/>
      <c r="STA12" s="27"/>
      <c r="STB12" s="27"/>
      <c r="STC12" s="27"/>
      <c r="STD12" s="27"/>
      <c r="STE12" s="27"/>
      <c r="STF12" s="27"/>
      <c r="STG12" s="27"/>
      <c r="STH12" s="27"/>
      <c r="STI12" s="27"/>
      <c r="STJ12" s="27"/>
      <c r="STK12" s="27"/>
      <c r="STL12" s="27"/>
      <c r="STM12" s="27"/>
      <c r="STN12" s="27"/>
      <c r="STO12" s="27"/>
      <c r="STP12" s="27"/>
      <c r="STQ12" s="27"/>
      <c r="STR12" s="27"/>
      <c r="STS12" s="27"/>
      <c r="STT12" s="27"/>
      <c r="STU12" s="27"/>
      <c r="STV12" s="27"/>
      <c r="STW12" s="27"/>
      <c r="STX12" s="27"/>
      <c r="STY12" s="27"/>
      <c r="STZ12" s="27"/>
      <c r="SUA12" s="27"/>
      <c r="SUB12" s="27"/>
      <c r="SUC12" s="27"/>
      <c r="SUD12" s="27"/>
      <c r="SUE12" s="27"/>
      <c r="SUF12" s="27"/>
      <c r="SUG12" s="27"/>
      <c r="SUH12" s="27"/>
      <c r="SUI12" s="27"/>
      <c r="SUJ12" s="27"/>
      <c r="SUK12" s="27"/>
      <c r="SUL12" s="27"/>
      <c r="SUM12" s="27"/>
      <c r="SUN12" s="27"/>
      <c r="SUO12" s="27"/>
      <c r="SUP12" s="27"/>
      <c r="SUQ12" s="27"/>
      <c r="SUR12" s="27"/>
      <c r="SUS12" s="27"/>
      <c r="SUT12" s="27"/>
      <c r="SUU12" s="27"/>
      <c r="SUV12" s="27"/>
      <c r="SUW12" s="27"/>
      <c r="SUX12" s="27"/>
      <c r="SUY12" s="27"/>
      <c r="SUZ12" s="27"/>
      <c r="SVA12" s="27"/>
      <c r="SVB12" s="27"/>
      <c r="SVC12" s="27"/>
      <c r="SVD12" s="27"/>
      <c r="SVE12" s="27"/>
      <c r="SVF12" s="27"/>
      <c r="SVG12" s="27"/>
      <c r="SVH12" s="27"/>
      <c r="SVI12" s="27"/>
      <c r="SVJ12" s="27"/>
      <c r="SVK12" s="27"/>
      <c r="SVL12" s="27"/>
      <c r="SVM12" s="27"/>
      <c r="SVN12" s="27"/>
      <c r="SVO12" s="27"/>
      <c r="SVP12" s="27"/>
      <c r="SVQ12" s="27"/>
      <c r="SVR12" s="27"/>
      <c r="SVS12" s="27"/>
      <c r="SVT12" s="27"/>
      <c r="SVU12" s="27"/>
      <c r="SVV12" s="27"/>
      <c r="SVW12" s="27"/>
      <c r="SVX12" s="27"/>
      <c r="SVY12" s="27"/>
      <c r="SVZ12" s="27"/>
      <c r="SWA12" s="27"/>
      <c r="SWB12" s="27"/>
      <c r="SWC12" s="27"/>
      <c r="SWD12" s="27"/>
      <c r="SWE12" s="27"/>
      <c r="SWF12" s="27"/>
      <c r="SWG12" s="27"/>
      <c r="SWH12" s="27"/>
      <c r="SWI12" s="27"/>
      <c r="SWJ12" s="27"/>
      <c r="SWK12" s="27"/>
      <c r="SWL12" s="27"/>
      <c r="SWM12" s="27"/>
      <c r="SWN12" s="27"/>
      <c r="SWO12" s="27"/>
      <c r="SWP12" s="27"/>
      <c r="SWQ12" s="27"/>
      <c r="SWR12" s="27"/>
      <c r="SWS12" s="27"/>
      <c r="SWT12" s="27"/>
      <c r="SWU12" s="27"/>
      <c r="SWV12" s="27"/>
      <c r="SWW12" s="27"/>
      <c r="SWX12" s="27"/>
      <c r="SWY12" s="27"/>
      <c r="SWZ12" s="27"/>
      <c r="SXA12" s="27"/>
      <c r="SXB12" s="27"/>
      <c r="SXC12" s="27"/>
      <c r="SXD12" s="27"/>
      <c r="SXE12" s="27"/>
      <c r="SXF12" s="27"/>
      <c r="SXG12" s="27"/>
      <c r="SXH12" s="27"/>
      <c r="SXI12" s="27"/>
      <c r="SXJ12" s="27"/>
      <c r="SXK12" s="27"/>
      <c r="SXL12" s="27"/>
      <c r="SXM12" s="27"/>
      <c r="SXN12" s="27"/>
      <c r="SXO12" s="27"/>
      <c r="SXP12" s="27"/>
      <c r="SXQ12" s="27"/>
      <c r="SXR12" s="27"/>
      <c r="SXS12" s="27"/>
      <c r="SXT12" s="27"/>
      <c r="SXU12" s="27"/>
      <c r="SXV12" s="27"/>
      <c r="SXW12" s="27"/>
      <c r="SXX12" s="27"/>
      <c r="SXY12" s="27"/>
      <c r="SXZ12" s="27"/>
      <c r="SYA12" s="27"/>
      <c r="SYB12" s="27"/>
      <c r="SYC12" s="27"/>
      <c r="SYD12" s="27"/>
      <c r="SYE12" s="27"/>
      <c r="SYF12" s="27"/>
      <c r="SYG12" s="27"/>
      <c r="SYH12" s="27"/>
      <c r="SYI12" s="27"/>
      <c r="SYJ12" s="27"/>
      <c r="SYK12" s="27"/>
      <c r="SYL12" s="27"/>
      <c r="SYM12" s="27"/>
      <c r="SYN12" s="27"/>
      <c r="SYO12" s="27"/>
      <c r="SYP12" s="27"/>
      <c r="SYQ12" s="27"/>
      <c r="SYR12" s="27"/>
      <c r="SYS12" s="27"/>
      <c r="SYT12" s="27"/>
      <c r="SYU12" s="27"/>
      <c r="SYV12" s="27"/>
      <c r="SYW12" s="27"/>
      <c r="SYX12" s="27"/>
      <c r="SYY12" s="27"/>
      <c r="SYZ12" s="27"/>
      <c r="SZA12" s="27"/>
      <c r="SZB12" s="27"/>
      <c r="SZC12" s="27"/>
      <c r="SZD12" s="27"/>
      <c r="SZE12" s="27"/>
      <c r="SZF12" s="27"/>
      <c r="SZG12" s="27"/>
      <c r="SZH12" s="27"/>
      <c r="SZI12" s="27"/>
      <c r="SZJ12" s="27"/>
      <c r="SZK12" s="27"/>
      <c r="SZL12" s="27"/>
      <c r="SZM12" s="27"/>
      <c r="SZN12" s="27"/>
      <c r="SZO12" s="27"/>
      <c r="SZP12" s="27"/>
      <c r="SZQ12" s="27"/>
      <c r="SZR12" s="27"/>
      <c r="SZS12" s="27"/>
      <c r="SZT12" s="27"/>
      <c r="SZU12" s="27"/>
      <c r="SZV12" s="27"/>
      <c r="SZW12" s="27"/>
      <c r="SZX12" s="27"/>
      <c r="SZY12" s="27"/>
      <c r="SZZ12" s="27"/>
      <c r="TAA12" s="27"/>
      <c r="TAB12" s="27"/>
      <c r="TAC12" s="27"/>
      <c r="TAD12" s="27"/>
      <c r="TAE12" s="27"/>
      <c r="TAF12" s="27"/>
      <c r="TAG12" s="27"/>
      <c r="TAH12" s="27"/>
      <c r="TAI12" s="27"/>
      <c r="TAJ12" s="27"/>
      <c r="TAK12" s="27"/>
      <c r="TAL12" s="27"/>
      <c r="TAM12" s="27"/>
      <c r="TAN12" s="27"/>
      <c r="TAO12" s="27"/>
      <c r="TAP12" s="27"/>
      <c r="TAQ12" s="27"/>
      <c r="TAR12" s="27"/>
      <c r="TAS12" s="27"/>
      <c r="TAT12" s="27"/>
      <c r="TAU12" s="27"/>
      <c r="TAV12" s="27"/>
      <c r="TAW12" s="27"/>
      <c r="TAX12" s="27"/>
      <c r="TAY12" s="27"/>
      <c r="TAZ12" s="27"/>
      <c r="TBA12" s="27"/>
      <c r="TBB12" s="27"/>
      <c r="TBC12" s="27"/>
      <c r="TBD12" s="27"/>
      <c r="TBE12" s="27"/>
      <c r="TBF12" s="27"/>
      <c r="TBG12" s="27"/>
      <c r="TBH12" s="27"/>
      <c r="TBI12" s="27"/>
      <c r="TBJ12" s="27"/>
      <c r="TBK12" s="27"/>
      <c r="TBL12" s="27"/>
      <c r="TBM12" s="27"/>
      <c r="TBN12" s="27"/>
      <c r="TBO12" s="27"/>
      <c r="TBP12" s="27"/>
      <c r="TBQ12" s="27"/>
      <c r="TBR12" s="27"/>
      <c r="TBS12" s="27"/>
      <c r="TBT12" s="27"/>
      <c r="TBU12" s="27"/>
      <c r="TBV12" s="27"/>
      <c r="TBW12" s="27"/>
      <c r="TBX12" s="27"/>
      <c r="TBY12" s="27"/>
      <c r="TBZ12" s="27"/>
      <c r="TCA12" s="27"/>
      <c r="TCB12" s="27"/>
      <c r="TCC12" s="27"/>
      <c r="TCD12" s="27"/>
      <c r="TCE12" s="27"/>
      <c r="TCF12" s="27"/>
      <c r="TCG12" s="27"/>
      <c r="TCH12" s="27"/>
      <c r="TCI12" s="27"/>
      <c r="TCJ12" s="27"/>
      <c r="TCK12" s="27"/>
      <c r="TCL12" s="27"/>
      <c r="TCM12" s="27"/>
      <c r="TCN12" s="27"/>
      <c r="TCO12" s="27"/>
      <c r="TCP12" s="27"/>
      <c r="TCQ12" s="27"/>
      <c r="TCR12" s="27"/>
      <c r="TCS12" s="27"/>
      <c r="TCT12" s="27"/>
      <c r="TCU12" s="27"/>
      <c r="TCV12" s="27"/>
      <c r="TCW12" s="27"/>
      <c r="TCX12" s="27"/>
      <c r="TCY12" s="27"/>
      <c r="TCZ12" s="27"/>
      <c r="TDA12" s="27"/>
      <c r="TDB12" s="27"/>
      <c r="TDC12" s="27"/>
      <c r="TDD12" s="27"/>
      <c r="TDE12" s="27"/>
      <c r="TDF12" s="27"/>
      <c r="TDG12" s="27"/>
      <c r="TDH12" s="27"/>
      <c r="TDI12" s="27"/>
      <c r="TDJ12" s="27"/>
      <c r="TDK12" s="27"/>
      <c r="TDL12" s="27"/>
      <c r="TDM12" s="27"/>
      <c r="TDN12" s="27"/>
      <c r="TDO12" s="27"/>
      <c r="TDP12" s="27"/>
      <c r="TDQ12" s="27"/>
      <c r="TDR12" s="27"/>
      <c r="TDS12" s="27"/>
      <c r="TDT12" s="27"/>
      <c r="TDU12" s="27"/>
      <c r="TDV12" s="27"/>
      <c r="TDW12" s="27"/>
      <c r="TDX12" s="27"/>
      <c r="TDY12" s="27"/>
      <c r="TDZ12" s="27"/>
      <c r="TEA12" s="27"/>
      <c r="TEB12" s="27"/>
      <c r="TEC12" s="27"/>
      <c r="TED12" s="27"/>
      <c r="TEE12" s="27"/>
      <c r="TEF12" s="27"/>
      <c r="TEG12" s="27"/>
      <c r="TEH12" s="27"/>
      <c r="TEI12" s="27"/>
      <c r="TEJ12" s="27"/>
      <c r="TEK12" s="27"/>
      <c r="TEL12" s="27"/>
      <c r="TEM12" s="27"/>
      <c r="TEN12" s="27"/>
      <c r="TEO12" s="27"/>
      <c r="TEP12" s="27"/>
      <c r="TEQ12" s="27"/>
      <c r="TER12" s="27"/>
      <c r="TES12" s="27"/>
      <c r="TET12" s="27"/>
      <c r="TEU12" s="27"/>
      <c r="TEV12" s="27"/>
      <c r="TEW12" s="27"/>
      <c r="TEX12" s="27"/>
      <c r="TEY12" s="27"/>
      <c r="TEZ12" s="27"/>
      <c r="TFA12" s="27"/>
      <c r="TFB12" s="27"/>
      <c r="TFC12" s="27"/>
      <c r="TFD12" s="27"/>
      <c r="TFE12" s="27"/>
      <c r="TFF12" s="27"/>
      <c r="TFG12" s="27"/>
      <c r="TFH12" s="27"/>
      <c r="TFI12" s="27"/>
      <c r="TFJ12" s="27"/>
      <c r="TFK12" s="27"/>
      <c r="TFL12" s="27"/>
      <c r="TFM12" s="27"/>
      <c r="TFN12" s="27"/>
      <c r="TFO12" s="27"/>
      <c r="TFP12" s="27"/>
      <c r="TFQ12" s="27"/>
      <c r="TFR12" s="27"/>
      <c r="TFS12" s="27"/>
      <c r="TFT12" s="27"/>
      <c r="TFU12" s="27"/>
      <c r="TFV12" s="27"/>
      <c r="TFW12" s="27"/>
      <c r="TFX12" s="27"/>
      <c r="TFY12" s="27"/>
      <c r="TFZ12" s="27"/>
      <c r="TGA12" s="27"/>
      <c r="TGB12" s="27"/>
      <c r="TGC12" s="27"/>
      <c r="TGD12" s="27"/>
      <c r="TGE12" s="27"/>
      <c r="TGF12" s="27"/>
      <c r="TGG12" s="27"/>
      <c r="TGH12" s="27"/>
      <c r="TGI12" s="27"/>
      <c r="TGJ12" s="27"/>
      <c r="TGK12" s="27"/>
      <c r="TGL12" s="27"/>
      <c r="TGM12" s="27"/>
      <c r="TGN12" s="27"/>
      <c r="TGO12" s="27"/>
      <c r="TGP12" s="27"/>
      <c r="TGQ12" s="27"/>
      <c r="TGR12" s="27"/>
      <c r="TGS12" s="27"/>
      <c r="TGT12" s="27"/>
      <c r="TGU12" s="27"/>
      <c r="TGV12" s="27"/>
      <c r="TGW12" s="27"/>
      <c r="TGX12" s="27"/>
      <c r="TGY12" s="27"/>
      <c r="TGZ12" s="27"/>
      <c r="THA12" s="27"/>
      <c r="THB12" s="27"/>
      <c r="THC12" s="27"/>
      <c r="THD12" s="27"/>
      <c r="THE12" s="27"/>
      <c r="THF12" s="27"/>
      <c r="THG12" s="27"/>
      <c r="THH12" s="27"/>
      <c r="THI12" s="27"/>
      <c r="THJ12" s="27"/>
      <c r="THK12" s="27"/>
      <c r="THL12" s="27"/>
      <c r="THM12" s="27"/>
      <c r="THN12" s="27"/>
      <c r="THO12" s="27"/>
      <c r="THP12" s="27"/>
      <c r="THQ12" s="27"/>
      <c r="THR12" s="27"/>
      <c r="THS12" s="27"/>
      <c r="THT12" s="27"/>
      <c r="THU12" s="27"/>
      <c r="THV12" s="27"/>
      <c r="THW12" s="27"/>
      <c r="THX12" s="27"/>
      <c r="THY12" s="27"/>
      <c r="THZ12" s="27"/>
      <c r="TIA12" s="27"/>
      <c r="TIB12" s="27"/>
      <c r="TIC12" s="27"/>
      <c r="TID12" s="27"/>
      <c r="TIE12" s="27"/>
      <c r="TIF12" s="27"/>
      <c r="TIG12" s="27"/>
      <c r="TIH12" s="27"/>
      <c r="TII12" s="27"/>
      <c r="TIJ12" s="27"/>
      <c r="TIK12" s="27"/>
      <c r="TIL12" s="27"/>
      <c r="TIM12" s="27"/>
      <c r="TIN12" s="27"/>
      <c r="TIO12" s="27"/>
      <c r="TIP12" s="27"/>
      <c r="TIQ12" s="27"/>
      <c r="TIR12" s="27"/>
      <c r="TIS12" s="27"/>
      <c r="TIT12" s="27"/>
      <c r="TIU12" s="27"/>
      <c r="TIV12" s="27"/>
      <c r="TIW12" s="27"/>
      <c r="TIX12" s="27"/>
      <c r="TIY12" s="27"/>
      <c r="TIZ12" s="27"/>
      <c r="TJA12" s="27"/>
      <c r="TJB12" s="27"/>
      <c r="TJC12" s="27"/>
      <c r="TJD12" s="27"/>
      <c r="TJE12" s="27"/>
      <c r="TJF12" s="27"/>
      <c r="TJG12" s="27"/>
      <c r="TJH12" s="27"/>
      <c r="TJI12" s="27"/>
      <c r="TJJ12" s="27"/>
      <c r="TJK12" s="27"/>
      <c r="TJL12" s="27"/>
      <c r="TJM12" s="27"/>
      <c r="TJN12" s="27"/>
      <c r="TJO12" s="27"/>
      <c r="TJP12" s="27"/>
      <c r="TJQ12" s="27"/>
      <c r="TJR12" s="27"/>
      <c r="TJS12" s="27"/>
      <c r="TJT12" s="27"/>
      <c r="TJU12" s="27"/>
      <c r="TJV12" s="27"/>
      <c r="TJW12" s="27"/>
      <c r="TJX12" s="27"/>
      <c r="TJY12" s="27"/>
      <c r="TJZ12" s="27"/>
      <c r="TKA12" s="27"/>
      <c r="TKB12" s="27"/>
      <c r="TKC12" s="27"/>
      <c r="TKD12" s="27"/>
      <c r="TKE12" s="27"/>
      <c r="TKF12" s="27"/>
      <c r="TKG12" s="27"/>
      <c r="TKH12" s="27"/>
      <c r="TKI12" s="27"/>
      <c r="TKJ12" s="27"/>
      <c r="TKK12" s="27"/>
      <c r="TKL12" s="27"/>
      <c r="TKM12" s="27"/>
      <c r="TKN12" s="27"/>
      <c r="TKO12" s="27"/>
      <c r="TKP12" s="27"/>
      <c r="TKQ12" s="27"/>
      <c r="TKR12" s="27"/>
      <c r="TKS12" s="27"/>
      <c r="TKT12" s="27"/>
      <c r="TKU12" s="27"/>
      <c r="TKV12" s="27"/>
      <c r="TKW12" s="27"/>
      <c r="TKX12" s="27"/>
      <c r="TKY12" s="27"/>
      <c r="TKZ12" s="27"/>
      <c r="TLA12" s="27"/>
      <c r="TLB12" s="27"/>
      <c r="TLC12" s="27"/>
      <c r="TLD12" s="27"/>
      <c r="TLE12" s="27"/>
      <c r="TLF12" s="27"/>
      <c r="TLG12" s="27"/>
      <c r="TLH12" s="27"/>
      <c r="TLI12" s="27"/>
      <c r="TLJ12" s="27"/>
      <c r="TLK12" s="27"/>
      <c r="TLL12" s="27"/>
      <c r="TLM12" s="27"/>
      <c r="TLN12" s="27"/>
      <c r="TLO12" s="27"/>
      <c r="TLP12" s="27"/>
      <c r="TLQ12" s="27"/>
      <c r="TLR12" s="27"/>
      <c r="TLS12" s="27"/>
      <c r="TLT12" s="27"/>
      <c r="TLU12" s="27"/>
      <c r="TLV12" s="27"/>
      <c r="TLW12" s="27"/>
      <c r="TLX12" s="27"/>
      <c r="TLY12" s="27"/>
      <c r="TLZ12" s="27"/>
      <c r="TMA12" s="27"/>
      <c r="TMB12" s="27"/>
      <c r="TMC12" s="27"/>
      <c r="TMD12" s="27"/>
      <c r="TME12" s="27"/>
      <c r="TMF12" s="27"/>
      <c r="TMG12" s="27"/>
      <c r="TMH12" s="27"/>
      <c r="TMI12" s="27"/>
      <c r="TMJ12" s="27"/>
      <c r="TMK12" s="27"/>
      <c r="TML12" s="27"/>
      <c r="TMM12" s="27"/>
      <c r="TMN12" s="27"/>
      <c r="TMO12" s="27"/>
      <c r="TMP12" s="27"/>
      <c r="TMQ12" s="27"/>
      <c r="TMR12" s="27"/>
      <c r="TMS12" s="27"/>
      <c r="TMT12" s="27"/>
      <c r="TMU12" s="27"/>
      <c r="TMV12" s="27"/>
      <c r="TMW12" s="27"/>
      <c r="TMX12" s="27"/>
      <c r="TMY12" s="27"/>
      <c r="TMZ12" s="27"/>
      <c r="TNA12" s="27"/>
      <c r="TNB12" s="27"/>
      <c r="TNC12" s="27"/>
      <c r="TND12" s="27"/>
      <c r="TNE12" s="27"/>
      <c r="TNF12" s="27"/>
      <c r="TNG12" s="27"/>
      <c r="TNH12" s="27"/>
      <c r="TNI12" s="27"/>
      <c r="TNJ12" s="27"/>
      <c r="TNK12" s="27"/>
      <c r="TNL12" s="27"/>
      <c r="TNM12" s="27"/>
      <c r="TNN12" s="27"/>
      <c r="TNO12" s="27"/>
      <c r="TNP12" s="27"/>
      <c r="TNQ12" s="27"/>
      <c r="TNR12" s="27"/>
      <c r="TNS12" s="27"/>
      <c r="TNT12" s="27"/>
      <c r="TNU12" s="27"/>
      <c r="TNV12" s="27"/>
      <c r="TNW12" s="27"/>
      <c r="TNX12" s="27"/>
      <c r="TNY12" s="27"/>
      <c r="TNZ12" s="27"/>
      <c r="TOA12" s="27"/>
      <c r="TOB12" s="27"/>
      <c r="TOC12" s="27"/>
      <c r="TOD12" s="27"/>
      <c r="TOE12" s="27"/>
      <c r="TOF12" s="27"/>
      <c r="TOG12" s="27"/>
      <c r="TOH12" s="27"/>
      <c r="TOI12" s="27"/>
      <c r="TOJ12" s="27"/>
      <c r="TOK12" s="27"/>
      <c r="TOL12" s="27"/>
      <c r="TOM12" s="27"/>
      <c r="TON12" s="27"/>
      <c r="TOO12" s="27"/>
      <c r="TOP12" s="27"/>
      <c r="TOQ12" s="27"/>
      <c r="TOR12" s="27"/>
      <c r="TOS12" s="27"/>
      <c r="TOT12" s="27"/>
      <c r="TOU12" s="27"/>
      <c r="TOV12" s="27"/>
      <c r="TOW12" s="27"/>
      <c r="TOX12" s="27"/>
      <c r="TOY12" s="27"/>
      <c r="TOZ12" s="27"/>
      <c r="TPA12" s="27"/>
      <c r="TPB12" s="27"/>
      <c r="TPC12" s="27"/>
      <c r="TPD12" s="27"/>
      <c r="TPE12" s="27"/>
      <c r="TPF12" s="27"/>
      <c r="TPG12" s="27"/>
      <c r="TPH12" s="27"/>
      <c r="TPI12" s="27"/>
      <c r="TPJ12" s="27"/>
      <c r="TPK12" s="27"/>
      <c r="TPL12" s="27"/>
      <c r="TPM12" s="27"/>
      <c r="TPN12" s="27"/>
      <c r="TPO12" s="27"/>
      <c r="TPP12" s="27"/>
      <c r="TPQ12" s="27"/>
      <c r="TPR12" s="27"/>
      <c r="TPS12" s="27"/>
      <c r="TPT12" s="27"/>
      <c r="TPU12" s="27"/>
      <c r="TPV12" s="27"/>
      <c r="TPW12" s="27"/>
      <c r="TPX12" s="27"/>
      <c r="TPY12" s="27"/>
      <c r="TPZ12" s="27"/>
      <c r="TQA12" s="27"/>
      <c r="TQB12" s="27"/>
      <c r="TQC12" s="27"/>
      <c r="TQD12" s="27"/>
      <c r="TQE12" s="27"/>
      <c r="TQF12" s="27"/>
      <c r="TQG12" s="27"/>
      <c r="TQH12" s="27"/>
      <c r="TQI12" s="27"/>
      <c r="TQJ12" s="27"/>
      <c r="TQK12" s="27"/>
      <c r="TQL12" s="27"/>
      <c r="TQM12" s="27"/>
      <c r="TQN12" s="27"/>
      <c r="TQO12" s="27"/>
      <c r="TQP12" s="27"/>
      <c r="TQQ12" s="27"/>
      <c r="TQR12" s="27"/>
      <c r="TQS12" s="27"/>
      <c r="TQT12" s="27"/>
      <c r="TQU12" s="27"/>
      <c r="TQV12" s="27"/>
      <c r="TQW12" s="27"/>
      <c r="TQX12" s="27"/>
      <c r="TQY12" s="27"/>
      <c r="TQZ12" s="27"/>
      <c r="TRA12" s="27"/>
      <c r="TRB12" s="27"/>
      <c r="TRC12" s="27"/>
      <c r="TRD12" s="27"/>
      <c r="TRE12" s="27"/>
      <c r="TRF12" s="27"/>
      <c r="TRG12" s="27"/>
      <c r="TRH12" s="27"/>
      <c r="TRI12" s="27"/>
      <c r="TRJ12" s="27"/>
      <c r="TRK12" s="27"/>
      <c r="TRL12" s="27"/>
      <c r="TRM12" s="27"/>
      <c r="TRN12" s="27"/>
      <c r="TRO12" s="27"/>
      <c r="TRP12" s="27"/>
      <c r="TRQ12" s="27"/>
      <c r="TRR12" s="27"/>
      <c r="TRS12" s="27"/>
      <c r="TRT12" s="27"/>
      <c r="TRU12" s="27"/>
      <c r="TRV12" s="27"/>
      <c r="TRW12" s="27"/>
      <c r="TRX12" s="27"/>
      <c r="TRY12" s="27"/>
      <c r="TRZ12" s="27"/>
      <c r="TSA12" s="27"/>
      <c r="TSB12" s="27"/>
      <c r="TSC12" s="27"/>
      <c r="TSD12" s="27"/>
      <c r="TSE12" s="27"/>
      <c r="TSF12" s="27"/>
      <c r="TSG12" s="27"/>
      <c r="TSH12" s="27"/>
      <c r="TSI12" s="27"/>
      <c r="TSJ12" s="27"/>
      <c r="TSK12" s="27"/>
      <c r="TSL12" s="27"/>
      <c r="TSM12" s="27"/>
      <c r="TSN12" s="27"/>
      <c r="TSO12" s="27"/>
      <c r="TSP12" s="27"/>
      <c r="TSQ12" s="27"/>
      <c r="TSR12" s="27"/>
      <c r="TSS12" s="27"/>
      <c r="TST12" s="27"/>
      <c r="TSU12" s="27"/>
      <c r="TSV12" s="27"/>
      <c r="TSW12" s="27"/>
      <c r="TSX12" s="27"/>
      <c r="TSY12" s="27"/>
      <c r="TSZ12" s="27"/>
      <c r="TTA12" s="27"/>
      <c r="TTB12" s="27"/>
      <c r="TTC12" s="27"/>
      <c r="TTD12" s="27"/>
      <c r="TTE12" s="27"/>
      <c r="TTF12" s="27"/>
      <c r="TTG12" s="27"/>
      <c r="TTH12" s="27"/>
      <c r="TTI12" s="27"/>
      <c r="TTJ12" s="27"/>
      <c r="TTK12" s="27"/>
      <c r="TTL12" s="27"/>
      <c r="TTM12" s="27"/>
      <c r="TTN12" s="27"/>
      <c r="TTO12" s="27"/>
      <c r="TTP12" s="27"/>
      <c r="TTQ12" s="27"/>
      <c r="TTR12" s="27"/>
      <c r="TTS12" s="27"/>
      <c r="TTT12" s="27"/>
      <c r="TTU12" s="27"/>
      <c r="TTV12" s="27"/>
      <c r="TTW12" s="27"/>
      <c r="TTX12" s="27"/>
      <c r="TTY12" s="27"/>
      <c r="TTZ12" s="27"/>
      <c r="TUA12" s="27"/>
      <c r="TUB12" s="27"/>
      <c r="TUC12" s="27"/>
      <c r="TUD12" s="27"/>
      <c r="TUE12" s="27"/>
      <c r="TUF12" s="27"/>
      <c r="TUG12" s="27"/>
      <c r="TUH12" s="27"/>
      <c r="TUI12" s="27"/>
      <c r="TUJ12" s="27"/>
      <c r="TUK12" s="27"/>
      <c r="TUL12" s="27"/>
      <c r="TUM12" s="27"/>
      <c r="TUN12" s="27"/>
      <c r="TUO12" s="27"/>
      <c r="TUP12" s="27"/>
      <c r="TUQ12" s="27"/>
      <c r="TUR12" s="27"/>
      <c r="TUS12" s="27"/>
      <c r="TUT12" s="27"/>
      <c r="TUU12" s="27"/>
      <c r="TUV12" s="27"/>
      <c r="TUW12" s="27"/>
      <c r="TUX12" s="27"/>
      <c r="TUY12" s="27"/>
      <c r="TUZ12" s="27"/>
      <c r="TVA12" s="27"/>
      <c r="TVB12" s="27"/>
      <c r="TVC12" s="27"/>
      <c r="TVD12" s="27"/>
      <c r="TVE12" s="27"/>
      <c r="TVF12" s="27"/>
      <c r="TVG12" s="27"/>
      <c r="TVH12" s="27"/>
      <c r="TVI12" s="27"/>
      <c r="TVJ12" s="27"/>
      <c r="TVK12" s="27"/>
      <c r="TVL12" s="27"/>
      <c r="TVM12" s="27"/>
      <c r="TVN12" s="27"/>
      <c r="TVO12" s="27"/>
      <c r="TVP12" s="27"/>
      <c r="TVQ12" s="27"/>
      <c r="TVR12" s="27"/>
      <c r="TVS12" s="27"/>
      <c r="TVT12" s="27"/>
      <c r="TVU12" s="27"/>
      <c r="TVV12" s="27"/>
      <c r="TVW12" s="27"/>
      <c r="TVX12" s="27"/>
      <c r="TVY12" s="27"/>
      <c r="TVZ12" s="27"/>
      <c r="TWA12" s="27"/>
      <c r="TWB12" s="27"/>
      <c r="TWC12" s="27"/>
      <c r="TWD12" s="27"/>
      <c r="TWE12" s="27"/>
      <c r="TWF12" s="27"/>
      <c r="TWG12" s="27"/>
      <c r="TWH12" s="27"/>
      <c r="TWI12" s="27"/>
      <c r="TWJ12" s="27"/>
      <c r="TWK12" s="27"/>
      <c r="TWL12" s="27"/>
      <c r="TWM12" s="27"/>
      <c r="TWN12" s="27"/>
      <c r="TWO12" s="27"/>
      <c r="TWP12" s="27"/>
      <c r="TWQ12" s="27"/>
      <c r="TWR12" s="27"/>
      <c r="TWS12" s="27"/>
      <c r="TWT12" s="27"/>
      <c r="TWU12" s="27"/>
      <c r="TWV12" s="27"/>
      <c r="TWW12" s="27"/>
      <c r="TWX12" s="27"/>
      <c r="TWY12" s="27"/>
      <c r="TWZ12" s="27"/>
      <c r="TXA12" s="27"/>
      <c r="TXB12" s="27"/>
      <c r="TXC12" s="27"/>
      <c r="TXD12" s="27"/>
      <c r="TXE12" s="27"/>
      <c r="TXF12" s="27"/>
      <c r="TXG12" s="27"/>
      <c r="TXH12" s="27"/>
      <c r="TXI12" s="27"/>
      <c r="TXJ12" s="27"/>
      <c r="TXK12" s="27"/>
      <c r="TXL12" s="27"/>
      <c r="TXM12" s="27"/>
      <c r="TXN12" s="27"/>
      <c r="TXO12" s="27"/>
      <c r="TXP12" s="27"/>
      <c r="TXQ12" s="27"/>
      <c r="TXR12" s="27"/>
      <c r="TXS12" s="27"/>
      <c r="TXT12" s="27"/>
      <c r="TXU12" s="27"/>
      <c r="TXV12" s="27"/>
      <c r="TXW12" s="27"/>
      <c r="TXX12" s="27"/>
      <c r="TXY12" s="27"/>
      <c r="TXZ12" s="27"/>
      <c r="TYA12" s="27"/>
      <c r="TYB12" s="27"/>
      <c r="TYC12" s="27"/>
      <c r="TYD12" s="27"/>
      <c r="TYE12" s="27"/>
      <c r="TYF12" s="27"/>
      <c r="TYG12" s="27"/>
      <c r="TYH12" s="27"/>
      <c r="TYI12" s="27"/>
      <c r="TYJ12" s="27"/>
      <c r="TYK12" s="27"/>
      <c r="TYL12" s="27"/>
      <c r="TYM12" s="27"/>
      <c r="TYN12" s="27"/>
      <c r="TYO12" s="27"/>
      <c r="TYP12" s="27"/>
      <c r="TYQ12" s="27"/>
      <c r="TYR12" s="27"/>
      <c r="TYS12" s="27"/>
      <c r="TYT12" s="27"/>
      <c r="TYU12" s="27"/>
      <c r="TYV12" s="27"/>
      <c r="TYW12" s="27"/>
      <c r="TYX12" s="27"/>
      <c r="TYY12" s="27"/>
      <c r="TYZ12" s="27"/>
      <c r="TZA12" s="27"/>
      <c r="TZB12" s="27"/>
      <c r="TZC12" s="27"/>
      <c r="TZD12" s="27"/>
      <c r="TZE12" s="27"/>
      <c r="TZF12" s="27"/>
      <c r="TZG12" s="27"/>
      <c r="TZH12" s="27"/>
      <c r="TZI12" s="27"/>
      <c r="TZJ12" s="27"/>
      <c r="TZK12" s="27"/>
      <c r="TZL12" s="27"/>
      <c r="TZM12" s="27"/>
      <c r="TZN12" s="27"/>
      <c r="TZO12" s="27"/>
      <c r="TZP12" s="27"/>
      <c r="TZQ12" s="27"/>
      <c r="TZR12" s="27"/>
      <c r="TZS12" s="27"/>
      <c r="TZT12" s="27"/>
      <c r="TZU12" s="27"/>
      <c r="TZV12" s="27"/>
      <c r="TZW12" s="27"/>
      <c r="TZX12" s="27"/>
      <c r="TZY12" s="27"/>
      <c r="TZZ12" s="27"/>
      <c r="UAA12" s="27"/>
      <c r="UAB12" s="27"/>
      <c r="UAC12" s="27"/>
      <c r="UAD12" s="27"/>
      <c r="UAE12" s="27"/>
      <c r="UAF12" s="27"/>
      <c r="UAG12" s="27"/>
      <c r="UAH12" s="27"/>
      <c r="UAI12" s="27"/>
      <c r="UAJ12" s="27"/>
      <c r="UAK12" s="27"/>
      <c r="UAL12" s="27"/>
      <c r="UAM12" s="27"/>
      <c r="UAN12" s="27"/>
      <c r="UAO12" s="27"/>
      <c r="UAP12" s="27"/>
      <c r="UAQ12" s="27"/>
      <c r="UAR12" s="27"/>
      <c r="UAS12" s="27"/>
      <c r="UAT12" s="27"/>
      <c r="UAU12" s="27"/>
      <c r="UAV12" s="27"/>
      <c r="UAW12" s="27"/>
      <c r="UAX12" s="27"/>
      <c r="UAY12" s="27"/>
      <c r="UAZ12" s="27"/>
      <c r="UBA12" s="27"/>
      <c r="UBB12" s="27"/>
      <c r="UBC12" s="27"/>
      <c r="UBD12" s="27"/>
      <c r="UBE12" s="27"/>
      <c r="UBF12" s="27"/>
      <c r="UBG12" s="27"/>
      <c r="UBH12" s="27"/>
      <c r="UBI12" s="27"/>
      <c r="UBJ12" s="27"/>
      <c r="UBK12" s="27"/>
      <c r="UBL12" s="27"/>
      <c r="UBM12" s="27"/>
      <c r="UBN12" s="27"/>
      <c r="UBO12" s="27"/>
      <c r="UBP12" s="27"/>
      <c r="UBQ12" s="27"/>
      <c r="UBR12" s="27"/>
      <c r="UBS12" s="27"/>
      <c r="UBT12" s="27"/>
      <c r="UBU12" s="27"/>
      <c r="UBV12" s="27"/>
      <c r="UBW12" s="27"/>
      <c r="UBX12" s="27"/>
      <c r="UBY12" s="27"/>
      <c r="UBZ12" s="27"/>
      <c r="UCA12" s="27"/>
      <c r="UCB12" s="27"/>
      <c r="UCC12" s="27"/>
      <c r="UCD12" s="27"/>
      <c r="UCE12" s="27"/>
      <c r="UCF12" s="27"/>
      <c r="UCG12" s="27"/>
      <c r="UCH12" s="27"/>
      <c r="UCI12" s="27"/>
      <c r="UCJ12" s="27"/>
      <c r="UCK12" s="27"/>
      <c r="UCL12" s="27"/>
      <c r="UCM12" s="27"/>
      <c r="UCN12" s="27"/>
      <c r="UCO12" s="27"/>
      <c r="UCP12" s="27"/>
      <c r="UCQ12" s="27"/>
      <c r="UCR12" s="27"/>
      <c r="UCS12" s="27"/>
      <c r="UCT12" s="27"/>
      <c r="UCU12" s="27"/>
      <c r="UCV12" s="27"/>
      <c r="UCW12" s="27"/>
      <c r="UCX12" s="27"/>
      <c r="UCY12" s="27"/>
      <c r="UCZ12" s="27"/>
      <c r="UDA12" s="27"/>
      <c r="UDB12" s="27"/>
      <c r="UDC12" s="27"/>
      <c r="UDD12" s="27"/>
      <c r="UDE12" s="27"/>
      <c r="UDF12" s="27"/>
      <c r="UDG12" s="27"/>
      <c r="UDH12" s="27"/>
      <c r="UDI12" s="27"/>
      <c r="UDJ12" s="27"/>
      <c r="UDK12" s="27"/>
      <c r="UDL12" s="27"/>
      <c r="UDM12" s="27"/>
      <c r="UDN12" s="27"/>
      <c r="UDO12" s="27"/>
      <c r="UDP12" s="27"/>
      <c r="UDQ12" s="27"/>
      <c r="UDR12" s="27"/>
      <c r="UDS12" s="27"/>
      <c r="UDT12" s="27"/>
      <c r="UDU12" s="27"/>
      <c r="UDV12" s="27"/>
      <c r="UDW12" s="27"/>
      <c r="UDX12" s="27"/>
      <c r="UDY12" s="27"/>
      <c r="UDZ12" s="27"/>
      <c r="UEA12" s="27"/>
      <c r="UEB12" s="27"/>
      <c r="UEC12" s="27"/>
      <c r="UED12" s="27"/>
      <c r="UEE12" s="27"/>
      <c r="UEF12" s="27"/>
      <c r="UEG12" s="27"/>
      <c r="UEH12" s="27"/>
      <c r="UEI12" s="27"/>
      <c r="UEJ12" s="27"/>
      <c r="UEK12" s="27"/>
      <c r="UEL12" s="27"/>
      <c r="UEM12" s="27"/>
      <c r="UEN12" s="27"/>
      <c r="UEO12" s="27"/>
      <c r="UEP12" s="27"/>
      <c r="UEQ12" s="27"/>
      <c r="UER12" s="27"/>
      <c r="UES12" s="27"/>
      <c r="UET12" s="27"/>
      <c r="UEU12" s="27"/>
      <c r="UEV12" s="27"/>
      <c r="UEW12" s="27"/>
      <c r="UEX12" s="27"/>
      <c r="UEY12" s="27"/>
      <c r="UEZ12" s="27"/>
      <c r="UFA12" s="27"/>
      <c r="UFB12" s="27"/>
      <c r="UFC12" s="27"/>
      <c r="UFD12" s="27"/>
      <c r="UFE12" s="27"/>
      <c r="UFF12" s="27"/>
      <c r="UFG12" s="27"/>
      <c r="UFH12" s="27"/>
      <c r="UFI12" s="27"/>
      <c r="UFJ12" s="27"/>
      <c r="UFK12" s="27"/>
      <c r="UFL12" s="27"/>
      <c r="UFM12" s="27"/>
      <c r="UFN12" s="27"/>
      <c r="UFO12" s="27"/>
      <c r="UFP12" s="27"/>
      <c r="UFQ12" s="27"/>
      <c r="UFR12" s="27"/>
      <c r="UFS12" s="27"/>
      <c r="UFT12" s="27"/>
      <c r="UFU12" s="27"/>
      <c r="UFV12" s="27"/>
      <c r="UFW12" s="27"/>
      <c r="UFX12" s="27"/>
      <c r="UFY12" s="27"/>
      <c r="UFZ12" s="27"/>
      <c r="UGA12" s="27"/>
      <c r="UGB12" s="27"/>
      <c r="UGC12" s="27"/>
      <c r="UGD12" s="27"/>
      <c r="UGE12" s="27"/>
      <c r="UGF12" s="27"/>
      <c r="UGG12" s="27"/>
      <c r="UGH12" s="27"/>
      <c r="UGI12" s="27"/>
      <c r="UGJ12" s="27"/>
      <c r="UGK12" s="27"/>
      <c r="UGL12" s="27"/>
      <c r="UGM12" s="27"/>
      <c r="UGN12" s="27"/>
      <c r="UGO12" s="27"/>
      <c r="UGP12" s="27"/>
      <c r="UGQ12" s="27"/>
      <c r="UGR12" s="27"/>
      <c r="UGS12" s="27"/>
      <c r="UGT12" s="27"/>
      <c r="UGU12" s="27"/>
      <c r="UGV12" s="27"/>
      <c r="UGW12" s="27"/>
      <c r="UGX12" s="27"/>
      <c r="UGY12" s="27"/>
      <c r="UGZ12" s="27"/>
      <c r="UHA12" s="27"/>
      <c r="UHB12" s="27"/>
      <c r="UHC12" s="27"/>
      <c r="UHD12" s="27"/>
      <c r="UHE12" s="27"/>
      <c r="UHF12" s="27"/>
      <c r="UHG12" s="27"/>
      <c r="UHH12" s="27"/>
      <c r="UHI12" s="27"/>
      <c r="UHJ12" s="27"/>
      <c r="UHK12" s="27"/>
      <c r="UHL12" s="27"/>
      <c r="UHM12" s="27"/>
      <c r="UHN12" s="27"/>
      <c r="UHO12" s="27"/>
      <c r="UHP12" s="27"/>
      <c r="UHQ12" s="27"/>
      <c r="UHR12" s="27"/>
      <c r="UHS12" s="27"/>
      <c r="UHT12" s="27"/>
      <c r="UHU12" s="27"/>
      <c r="UHV12" s="27"/>
      <c r="UHW12" s="27"/>
      <c r="UHX12" s="27"/>
      <c r="UHY12" s="27"/>
      <c r="UHZ12" s="27"/>
      <c r="UIA12" s="27"/>
      <c r="UIB12" s="27"/>
      <c r="UIC12" s="27"/>
      <c r="UID12" s="27"/>
      <c r="UIE12" s="27"/>
      <c r="UIF12" s="27"/>
      <c r="UIG12" s="27"/>
      <c r="UIH12" s="27"/>
      <c r="UII12" s="27"/>
      <c r="UIJ12" s="27"/>
      <c r="UIK12" s="27"/>
      <c r="UIL12" s="27"/>
      <c r="UIM12" s="27"/>
      <c r="UIN12" s="27"/>
      <c r="UIO12" s="27"/>
      <c r="UIP12" s="27"/>
      <c r="UIQ12" s="27"/>
      <c r="UIR12" s="27"/>
      <c r="UIS12" s="27"/>
      <c r="UIT12" s="27"/>
      <c r="UIU12" s="27"/>
      <c r="UIV12" s="27"/>
      <c r="UIW12" s="27"/>
      <c r="UIX12" s="27"/>
      <c r="UIY12" s="27"/>
      <c r="UIZ12" s="27"/>
      <c r="UJA12" s="27"/>
      <c r="UJB12" s="27"/>
      <c r="UJC12" s="27"/>
      <c r="UJD12" s="27"/>
      <c r="UJE12" s="27"/>
      <c r="UJF12" s="27"/>
      <c r="UJG12" s="27"/>
      <c r="UJH12" s="27"/>
      <c r="UJI12" s="27"/>
      <c r="UJJ12" s="27"/>
      <c r="UJK12" s="27"/>
      <c r="UJL12" s="27"/>
      <c r="UJM12" s="27"/>
      <c r="UJN12" s="27"/>
      <c r="UJO12" s="27"/>
      <c r="UJP12" s="27"/>
      <c r="UJQ12" s="27"/>
      <c r="UJR12" s="27"/>
      <c r="UJS12" s="27"/>
      <c r="UJT12" s="27"/>
      <c r="UJU12" s="27"/>
      <c r="UJV12" s="27"/>
      <c r="UJW12" s="27"/>
      <c r="UJX12" s="27"/>
      <c r="UJY12" s="27"/>
      <c r="UJZ12" s="27"/>
      <c r="UKA12" s="27"/>
      <c r="UKB12" s="27"/>
      <c r="UKC12" s="27"/>
      <c r="UKD12" s="27"/>
      <c r="UKE12" s="27"/>
      <c r="UKF12" s="27"/>
      <c r="UKG12" s="27"/>
      <c r="UKH12" s="27"/>
      <c r="UKI12" s="27"/>
      <c r="UKJ12" s="27"/>
      <c r="UKK12" s="27"/>
      <c r="UKL12" s="27"/>
      <c r="UKM12" s="27"/>
      <c r="UKN12" s="27"/>
      <c r="UKO12" s="27"/>
      <c r="UKP12" s="27"/>
      <c r="UKQ12" s="27"/>
      <c r="UKR12" s="27"/>
      <c r="UKS12" s="27"/>
      <c r="UKT12" s="27"/>
      <c r="UKU12" s="27"/>
      <c r="UKV12" s="27"/>
      <c r="UKW12" s="27"/>
      <c r="UKX12" s="27"/>
      <c r="UKY12" s="27"/>
      <c r="UKZ12" s="27"/>
      <c r="ULA12" s="27"/>
      <c r="ULB12" s="27"/>
      <c r="ULC12" s="27"/>
      <c r="ULD12" s="27"/>
      <c r="ULE12" s="27"/>
      <c r="ULF12" s="27"/>
      <c r="ULG12" s="27"/>
      <c r="ULH12" s="27"/>
      <c r="ULI12" s="27"/>
      <c r="ULJ12" s="27"/>
      <c r="ULK12" s="27"/>
      <c r="ULL12" s="27"/>
      <c r="ULM12" s="27"/>
      <c r="ULN12" s="27"/>
      <c r="ULO12" s="27"/>
      <c r="ULP12" s="27"/>
      <c r="ULQ12" s="27"/>
      <c r="ULR12" s="27"/>
      <c r="ULS12" s="27"/>
      <c r="ULT12" s="27"/>
      <c r="ULU12" s="27"/>
      <c r="ULV12" s="27"/>
      <c r="ULW12" s="27"/>
      <c r="ULX12" s="27"/>
      <c r="ULY12" s="27"/>
      <c r="ULZ12" s="27"/>
      <c r="UMA12" s="27"/>
      <c r="UMB12" s="27"/>
      <c r="UMC12" s="27"/>
      <c r="UMD12" s="27"/>
      <c r="UME12" s="27"/>
      <c r="UMF12" s="27"/>
      <c r="UMG12" s="27"/>
      <c r="UMH12" s="27"/>
      <c r="UMI12" s="27"/>
      <c r="UMJ12" s="27"/>
      <c r="UMK12" s="27"/>
      <c r="UML12" s="27"/>
      <c r="UMM12" s="27"/>
      <c r="UMN12" s="27"/>
      <c r="UMO12" s="27"/>
      <c r="UMP12" s="27"/>
      <c r="UMQ12" s="27"/>
      <c r="UMR12" s="27"/>
      <c r="UMS12" s="27"/>
      <c r="UMT12" s="27"/>
      <c r="UMU12" s="27"/>
      <c r="UMV12" s="27"/>
      <c r="UMW12" s="27"/>
      <c r="UMX12" s="27"/>
      <c r="UMY12" s="27"/>
      <c r="UMZ12" s="27"/>
      <c r="UNA12" s="27"/>
      <c r="UNB12" s="27"/>
      <c r="UNC12" s="27"/>
      <c r="UND12" s="27"/>
      <c r="UNE12" s="27"/>
      <c r="UNF12" s="27"/>
      <c r="UNG12" s="27"/>
      <c r="UNH12" s="27"/>
      <c r="UNI12" s="27"/>
      <c r="UNJ12" s="27"/>
      <c r="UNK12" s="27"/>
      <c r="UNL12" s="27"/>
      <c r="UNM12" s="27"/>
      <c r="UNN12" s="27"/>
      <c r="UNO12" s="27"/>
      <c r="UNP12" s="27"/>
      <c r="UNQ12" s="27"/>
      <c r="UNR12" s="27"/>
      <c r="UNS12" s="27"/>
      <c r="UNT12" s="27"/>
      <c r="UNU12" s="27"/>
      <c r="UNV12" s="27"/>
      <c r="UNW12" s="27"/>
      <c r="UNX12" s="27"/>
      <c r="UNY12" s="27"/>
      <c r="UNZ12" s="27"/>
      <c r="UOA12" s="27"/>
      <c r="UOB12" s="27"/>
      <c r="UOC12" s="27"/>
      <c r="UOD12" s="27"/>
      <c r="UOE12" s="27"/>
      <c r="UOF12" s="27"/>
      <c r="UOG12" s="27"/>
      <c r="UOH12" s="27"/>
      <c r="UOI12" s="27"/>
      <c r="UOJ12" s="27"/>
      <c r="UOK12" s="27"/>
      <c r="UOL12" s="27"/>
      <c r="UOM12" s="27"/>
      <c r="UON12" s="27"/>
      <c r="UOO12" s="27"/>
      <c r="UOP12" s="27"/>
      <c r="UOQ12" s="27"/>
      <c r="UOR12" s="27"/>
      <c r="UOS12" s="27"/>
      <c r="UOT12" s="27"/>
      <c r="UOU12" s="27"/>
      <c r="UOV12" s="27"/>
      <c r="UOW12" s="27"/>
      <c r="UOX12" s="27"/>
      <c r="UOY12" s="27"/>
      <c r="UOZ12" s="27"/>
      <c r="UPA12" s="27"/>
      <c r="UPB12" s="27"/>
      <c r="UPC12" s="27"/>
      <c r="UPD12" s="27"/>
      <c r="UPE12" s="27"/>
      <c r="UPF12" s="27"/>
      <c r="UPG12" s="27"/>
      <c r="UPH12" s="27"/>
      <c r="UPI12" s="27"/>
      <c r="UPJ12" s="27"/>
      <c r="UPK12" s="27"/>
      <c r="UPL12" s="27"/>
      <c r="UPM12" s="27"/>
      <c r="UPN12" s="27"/>
      <c r="UPO12" s="27"/>
      <c r="UPP12" s="27"/>
      <c r="UPQ12" s="27"/>
      <c r="UPR12" s="27"/>
      <c r="UPS12" s="27"/>
      <c r="UPT12" s="27"/>
      <c r="UPU12" s="27"/>
      <c r="UPV12" s="27"/>
      <c r="UPW12" s="27"/>
      <c r="UPX12" s="27"/>
      <c r="UPY12" s="27"/>
      <c r="UPZ12" s="27"/>
      <c r="UQA12" s="27"/>
      <c r="UQB12" s="27"/>
      <c r="UQC12" s="27"/>
      <c r="UQD12" s="27"/>
      <c r="UQE12" s="27"/>
      <c r="UQF12" s="27"/>
      <c r="UQG12" s="27"/>
      <c r="UQH12" s="27"/>
      <c r="UQI12" s="27"/>
      <c r="UQJ12" s="27"/>
      <c r="UQK12" s="27"/>
      <c r="UQL12" s="27"/>
      <c r="UQM12" s="27"/>
      <c r="UQN12" s="27"/>
      <c r="UQO12" s="27"/>
      <c r="UQP12" s="27"/>
      <c r="UQQ12" s="27"/>
      <c r="UQR12" s="27"/>
      <c r="UQS12" s="27"/>
      <c r="UQT12" s="27"/>
      <c r="UQU12" s="27"/>
      <c r="UQV12" s="27"/>
      <c r="UQW12" s="27"/>
      <c r="UQX12" s="27"/>
      <c r="UQY12" s="27"/>
      <c r="UQZ12" s="27"/>
      <c r="URA12" s="27"/>
      <c r="URB12" s="27"/>
      <c r="URC12" s="27"/>
      <c r="URD12" s="27"/>
      <c r="URE12" s="27"/>
      <c r="URF12" s="27"/>
      <c r="URG12" s="27"/>
      <c r="URH12" s="27"/>
      <c r="URI12" s="27"/>
      <c r="URJ12" s="27"/>
      <c r="URK12" s="27"/>
      <c r="URL12" s="27"/>
      <c r="URM12" s="27"/>
      <c r="URN12" s="27"/>
      <c r="URO12" s="27"/>
      <c r="URP12" s="27"/>
      <c r="URQ12" s="27"/>
      <c r="URR12" s="27"/>
      <c r="URS12" s="27"/>
      <c r="URT12" s="27"/>
      <c r="URU12" s="27"/>
      <c r="URV12" s="27"/>
      <c r="URW12" s="27"/>
      <c r="URX12" s="27"/>
      <c r="URY12" s="27"/>
      <c r="URZ12" s="27"/>
      <c r="USA12" s="27"/>
      <c r="USB12" s="27"/>
      <c r="USC12" s="27"/>
      <c r="USD12" s="27"/>
      <c r="USE12" s="27"/>
      <c r="USF12" s="27"/>
      <c r="USG12" s="27"/>
      <c r="USH12" s="27"/>
      <c r="USI12" s="27"/>
      <c r="USJ12" s="27"/>
      <c r="USK12" s="27"/>
      <c r="USL12" s="27"/>
      <c r="USM12" s="27"/>
      <c r="USN12" s="27"/>
      <c r="USO12" s="27"/>
      <c r="USP12" s="27"/>
      <c r="USQ12" s="27"/>
      <c r="USR12" s="27"/>
      <c r="USS12" s="27"/>
      <c r="UST12" s="27"/>
      <c r="USU12" s="27"/>
      <c r="USV12" s="27"/>
      <c r="USW12" s="27"/>
      <c r="USX12" s="27"/>
      <c r="USY12" s="27"/>
      <c r="USZ12" s="27"/>
      <c r="UTA12" s="27"/>
      <c r="UTB12" s="27"/>
      <c r="UTC12" s="27"/>
      <c r="UTD12" s="27"/>
      <c r="UTE12" s="27"/>
      <c r="UTF12" s="27"/>
      <c r="UTG12" s="27"/>
      <c r="UTH12" s="27"/>
      <c r="UTI12" s="27"/>
      <c r="UTJ12" s="27"/>
      <c r="UTK12" s="27"/>
      <c r="UTL12" s="27"/>
      <c r="UTM12" s="27"/>
      <c r="UTN12" s="27"/>
      <c r="UTO12" s="27"/>
      <c r="UTP12" s="27"/>
      <c r="UTQ12" s="27"/>
      <c r="UTR12" s="27"/>
      <c r="UTS12" s="27"/>
      <c r="UTT12" s="27"/>
      <c r="UTU12" s="27"/>
      <c r="UTV12" s="27"/>
      <c r="UTW12" s="27"/>
      <c r="UTX12" s="27"/>
      <c r="UTY12" s="27"/>
      <c r="UTZ12" s="27"/>
      <c r="UUA12" s="27"/>
      <c r="UUB12" s="27"/>
      <c r="UUC12" s="27"/>
      <c r="UUD12" s="27"/>
      <c r="UUE12" s="27"/>
      <c r="UUF12" s="27"/>
      <c r="UUG12" s="27"/>
      <c r="UUH12" s="27"/>
      <c r="UUI12" s="27"/>
      <c r="UUJ12" s="27"/>
      <c r="UUK12" s="27"/>
      <c r="UUL12" s="27"/>
      <c r="UUM12" s="27"/>
      <c r="UUN12" s="27"/>
      <c r="UUO12" s="27"/>
      <c r="UUP12" s="27"/>
      <c r="UUQ12" s="27"/>
      <c r="UUR12" s="27"/>
      <c r="UUS12" s="27"/>
      <c r="UUT12" s="27"/>
      <c r="UUU12" s="27"/>
      <c r="UUV12" s="27"/>
      <c r="UUW12" s="27"/>
      <c r="UUX12" s="27"/>
      <c r="UUY12" s="27"/>
      <c r="UUZ12" s="27"/>
      <c r="UVA12" s="27"/>
      <c r="UVB12" s="27"/>
      <c r="UVC12" s="27"/>
      <c r="UVD12" s="27"/>
      <c r="UVE12" s="27"/>
      <c r="UVF12" s="27"/>
      <c r="UVG12" s="27"/>
      <c r="UVH12" s="27"/>
      <c r="UVI12" s="27"/>
      <c r="UVJ12" s="27"/>
      <c r="UVK12" s="27"/>
      <c r="UVL12" s="27"/>
      <c r="UVM12" s="27"/>
      <c r="UVN12" s="27"/>
      <c r="UVO12" s="27"/>
      <c r="UVP12" s="27"/>
      <c r="UVQ12" s="27"/>
      <c r="UVR12" s="27"/>
      <c r="UVS12" s="27"/>
      <c r="UVT12" s="27"/>
      <c r="UVU12" s="27"/>
      <c r="UVV12" s="27"/>
      <c r="UVW12" s="27"/>
      <c r="UVX12" s="27"/>
      <c r="UVY12" s="27"/>
      <c r="UVZ12" s="27"/>
      <c r="UWA12" s="27"/>
      <c r="UWB12" s="27"/>
      <c r="UWC12" s="27"/>
      <c r="UWD12" s="27"/>
      <c r="UWE12" s="27"/>
      <c r="UWF12" s="27"/>
      <c r="UWG12" s="27"/>
      <c r="UWH12" s="27"/>
      <c r="UWI12" s="27"/>
      <c r="UWJ12" s="27"/>
      <c r="UWK12" s="27"/>
      <c r="UWL12" s="27"/>
      <c r="UWM12" s="27"/>
      <c r="UWN12" s="27"/>
      <c r="UWO12" s="27"/>
      <c r="UWP12" s="27"/>
      <c r="UWQ12" s="27"/>
      <c r="UWR12" s="27"/>
      <c r="UWS12" s="27"/>
      <c r="UWT12" s="27"/>
      <c r="UWU12" s="27"/>
      <c r="UWV12" s="27"/>
      <c r="UWW12" s="27"/>
      <c r="UWX12" s="27"/>
      <c r="UWY12" s="27"/>
      <c r="UWZ12" s="27"/>
      <c r="UXA12" s="27"/>
      <c r="UXB12" s="27"/>
      <c r="UXC12" s="27"/>
      <c r="UXD12" s="27"/>
      <c r="UXE12" s="27"/>
      <c r="UXF12" s="27"/>
      <c r="UXG12" s="27"/>
      <c r="UXH12" s="27"/>
      <c r="UXI12" s="27"/>
      <c r="UXJ12" s="27"/>
      <c r="UXK12" s="27"/>
      <c r="UXL12" s="27"/>
      <c r="UXM12" s="27"/>
      <c r="UXN12" s="27"/>
      <c r="UXO12" s="27"/>
      <c r="UXP12" s="27"/>
      <c r="UXQ12" s="27"/>
      <c r="UXR12" s="27"/>
      <c r="UXS12" s="27"/>
      <c r="UXT12" s="27"/>
      <c r="UXU12" s="27"/>
      <c r="UXV12" s="27"/>
      <c r="UXW12" s="27"/>
      <c r="UXX12" s="27"/>
      <c r="UXY12" s="27"/>
      <c r="UXZ12" s="27"/>
      <c r="UYA12" s="27"/>
      <c r="UYB12" s="27"/>
      <c r="UYC12" s="27"/>
      <c r="UYD12" s="27"/>
      <c r="UYE12" s="27"/>
      <c r="UYF12" s="27"/>
      <c r="UYG12" s="27"/>
      <c r="UYH12" s="27"/>
      <c r="UYI12" s="27"/>
      <c r="UYJ12" s="27"/>
      <c r="UYK12" s="27"/>
      <c r="UYL12" s="27"/>
      <c r="UYM12" s="27"/>
      <c r="UYN12" s="27"/>
      <c r="UYO12" s="27"/>
      <c r="UYP12" s="27"/>
      <c r="UYQ12" s="27"/>
      <c r="UYR12" s="27"/>
      <c r="UYS12" s="27"/>
      <c r="UYT12" s="27"/>
      <c r="UYU12" s="27"/>
      <c r="UYV12" s="27"/>
      <c r="UYW12" s="27"/>
      <c r="UYX12" s="27"/>
      <c r="UYY12" s="27"/>
      <c r="UYZ12" s="27"/>
      <c r="UZA12" s="27"/>
      <c r="UZB12" s="27"/>
      <c r="UZC12" s="27"/>
      <c r="UZD12" s="27"/>
      <c r="UZE12" s="27"/>
      <c r="UZF12" s="27"/>
      <c r="UZG12" s="27"/>
      <c r="UZH12" s="27"/>
      <c r="UZI12" s="27"/>
      <c r="UZJ12" s="27"/>
      <c r="UZK12" s="27"/>
      <c r="UZL12" s="27"/>
      <c r="UZM12" s="27"/>
      <c r="UZN12" s="27"/>
      <c r="UZO12" s="27"/>
      <c r="UZP12" s="27"/>
      <c r="UZQ12" s="27"/>
      <c r="UZR12" s="27"/>
      <c r="UZS12" s="27"/>
      <c r="UZT12" s="27"/>
      <c r="UZU12" s="27"/>
      <c r="UZV12" s="27"/>
      <c r="UZW12" s="27"/>
      <c r="UZX12" s="27"/>
      <c r="UZY12" s="27"/>
      <c r="UZZ12" s="27"/>
      <c r="VAA12" s="27"/>
      <c r="VAB12" s="27"/>
      <c r="VAC12" s="27"/>
      <c r="VAD12" s="27"/>
      <c r="VAE12" s="27"/>
      <c r="VAF12" s="27"/>
      <c r="VAG12" s="27"/>
      <c r="VAH12" s="27"/>
      <c r="VAI12" s="27"/>
      <c r="VAJ12" s="27"/>
      <c r="VAK12" s="27"/>
      <c r="VAL12" s="27"/>
      <c r="VAM12" s="27"/>
      <c r="VAN12" s="27"/>
      <c r="VAO12" s="27"/>
      <c r="VAP12" s="27"/>
      <c r="VAQ12" s="27"/>
      <c r="VAR12" s="27"/>
      <c r="VAS12" s="27"/>
      <c r="VAT12" s="27"/>
      <c r="VAU12" s="27"/>
      <c r="VAV12" s="27"/>
      <c r="VAW12" s="27"/>
      <c r="VAX12" s="27"/>
      <c r="VAY12" s="27"/>
      <c r="VAZ12" s="27"/>
      <c r="VBA12" s="27"/>
      <c r="VBB12" s="27"/>
      <c r="VBC12" s="27"/>
      <c r="VBD12" s="27"/>
      <c r="VBE12" s="27"/>
      <c r="VBF12" s="27"/>
      <c r="VBG12" s="27"/>
      <c r="VBH12" s="27"/>
      <c r="VBI12" s="27"/>
      <c r="VBJ12" s="27"/>
      <c r="VBK12" s="27"/>
      <c r="VBL12" s="27"/>
      <c r="VBM12" s="27"/>
      <c r="VBN12" s="27"/>
      <c r="VBO12" s="27"/>
      <c r="VBP12" s="27"/>
      <c r="VBQ12" s="27"/>
      <c r="VBR12" s="27"/>
      <c r="VBS12" s="27"/>
      <c r="VBT12" s="27"/>
      <c r="VBU12" s="27"/>
      <c r="VBV12" s="27"/>
      <c r="VBW12" s="27"/>
      <c r="VBX12" s="27"/>
      <c r="VBY12" s="27"/>
      <c r="VBZ12" s="27"/>
      <c r="VCA12" s="27"/>
      <c r="VCB12" s="27"/>
      <c r="VCC12" s="27"/>
      <c r="VCD12" s="27"/>
      <c r="VCE12" s="27"/>
      <c r="VCF12" s="27"/>
      <c r="VCG12" s="27"/>
      <c r="VCH12" s="27"/>
      <c r="VCI12" s="27"/>
      <c r="VCJ12" s="27"/>
      <c r="VCK12" s="27"/>
      <c r="VCL12" s="27"/>
      <c r="VCM12" s="27"/>
      <c r="VCN12" s="27"/>
      <c r="VCO12" s="27"/>
      <c r="VCP12" s="27"/>
      <c r="VCQ12" s="27"/>
      <c r="VCR12" s="27"/>
      <c r="VCS12" s="27"/>
      <c r="VCT12" s="27"/>
      <c r="VCU12" s="27"/>
      <c r="VCV12" s="27"/>
      <c r="VCW12" s="27"/>
      <c r="VCX12" s="27"/>
      <c r="VCY12" s="27"/>
      <c r="VCZ12" s="27"/>
      <c r="VDA12" s="27"/>
      <c r="VDB12" s="27"/>
      <c r="VDC12" s="27"/>
      <c r="VDD12" s="27"/>
      <c r="VDE12" s="27"/>
      <c r="VDF12" s="27"/>
      <c r="VDG12" s="27"/>
      <c r="VDH12" s="27"/>
      <c r="VDI12" s="27"/>
      <c r="VDJ12" s="27"/>
      <c r="VDK12" s="27"/>
      <c r="VDL12" s="27"/>
      <c r="VDM12" s="27"/>
      <c r="VDN12" s="27"/>
      <c r="VDO12" s="27"/>
      <c r="VDP12" s="27"/>
      <c r="VDQ12" s="27"/>
      <c r="VDR12" s="27"/>
      <c r="VDS12" s="27"/>
      <c r="VDT12" s="27"/>
      <c r="VDU12" s="27"/>
      <c r="VDV12" s="27"/>
      <c r="VDW12" s="27"/>
      <c r="VDX12" s="27"/>
      <c r="VDY12" s="27"/>
      <c r="VDZ12" s="27"/>
      <c r="VEA12" s="27"/>
      <c r="VEB12" s="27"/>
      <c r="VEC12" s="27"/>
      <c r="VED12" s="27"/>
      <c r="VEE12" s="27"/>
      <c r="VEF12" s="27"/>
      <c r="VEG12" s="27"/>
      <c r="VEH12" s="27"/>
      <c r="VEI12" s="27"/>
      <c r="VEJ12" s="27"/>
      <c r="VEK12" s="27"/>
      <c r="VEL12" s="27"/>
      <c r="VEM12" s="27"/>
      <c r="VEN12" s="27"/>
      <c r="VEO12" s="27"/>
      <c r="VEP12" s="27"/>
      <c r="VEQ12" s="27"/>
      <c r="VER12" s="27"/>
      <c r="VES12" s="27"/>
      <c r="VET12" s="27"/>
      <c r="VEU12" s="27"/>
      <c r="VEV12" s="27"/>
      <c r="VEW12" s="27"/>
      <c r="VEX12" s="27"/>
      <c r="VEY12" s="27"/>
      <c r="VEZ12" s="27"/>
      <c r="VFA12" s="27"/>
      <c r="VFB12" s="27"/>
      <c r="VFC12" s="27"/>
      <c r="VFD12" s="27"/>
      <c r="VFE12" s="27"/>
      <c r="VFF12" s="27"/>
      <c r="VFG12" s="27"/>
      <c r="VFH12" s="27"/>
      <c r="VFI12" s="27"/>
      <c r="VFJ12" s="27"/>
      <c r="VFK12" s="27"/>
      <c r="VFL12" s="27"/>
      <c r="VFM12" s="27"/>
      <c r="VFN12" s="27"/>
      <c r="VFO12" s="27"/>
      <c r="VFP12" s="27"/>
      <c r="VFQ12" s="27"/>
      <c r="VFR12" s="27"/>
      <c r="VFS12" s="27"/>
      <c r="VFT12" s="27"/>
      <c r="VFU12" s="27"/>
      <c r="VFV12" s="27"/>
      <c r="VFW12" s="27"/>
      <c r="VFX12" s="27"/>
      <c r="VFY12" s="27"/>
      <c r="VFZ12" s="27"/>
      <c r="VGA12" s="27"/>
      <c r="VGB12" s="27"/>
      <c r="VGC12" s="27"/>
      <c r="VGD12" s="27"/>
      <c r="VGE12" s="27"/>
      <c r="VGF12" s="27"/>
      <c r="VGG12" s="27"/>
      <c r="VGH12" s="27"/>
      <c r="VGI12" s="27"/>
      <c r="VGJ12" s="27"/>
      <c r="VGK12" s="27"/>
      <c r="VGL12" s="27"/>
      <c r="VGM12" s="27"/>
      <c r="VGN12" s="27"/>
      <c r="VGO12" s="27"/>
      <c r="VGP12" s="27"/>
      <c r="VGQ12" s="27"/>
      <c r="VGR12" s="27"/>
      <c r="VGS12" s="27"/>
      <c r="VGT12" s="27"/>
      <c r="VGU12" s="27"/>
      <c r="VGV12" s="27"/>
      <c r="VGW12" s="27"/>
      <c r="VGX12" s="27"/>
      <c r="VGY12" s="27"/>
      <c r="VGZ12" s="27"/>
      <c r="VHA12" s="27"/>
      <c r="VHB12" s="27"/>
      <c r="VHC12" s="27"/>
      <c r="VHD12" s="27"/>
      <c r="VHE12" s="27"/>
      <c r="VHF12" s="27"/>
      <c r="VHG12" s="27"/>
      <c r="VHH12" s="27"/>
      <c r="VHI12" s="27"/>
      <c r="VHJ12" s="27"/>
      <c r="VHK12" s="27"/>
      <c r="VHL12" s="27"/>
      <c r="VHM12" s="27"/>
      <c r="VHN12" s="27"/>
      <c r="VHO12" s="27"/>
      <c r="VHP12" s="27"/>
      <c r="VHQ12" s="27"/>
      <c r="VHR12" s="27"/>
      <c r="VHS12" s="27"/>
      <c r="VHT12" s="27"/>
      <c r="VHU12" s="27"/>
      <c r="VHV12" s="27"/>
      <c r="VHW12" s="27"/>
      <c r="VHX12" s="27"/>
      <c r="VHY12" s="27"/>
      <c r="VHZ12" s="27"/>
      <c r="VIA12" s="27"/>
      <c r="VIB12" s="27"/>
      <c r="VIC12" s="27"/>
      <c r="VID12" s="27"/>
      <c r="VIE12" s="27"/>
      <c r="VIF12" s="27"/>
      <c r="VIG12" s="27"/>
      <c r="VIH12" s="27"/>
      <c r="VII12" s="27"/>
      <c r="VIJ12" s="27"/>
      <c r="VIK12" s="27"/>
      <c r="VIL12" s="27"/>
      <c r="VIM12" s="27"/>
      <c r="VIN12" s="27"/>
      <c r="VIO12" s="27"/>
      <c r="VIP12" s="27"/>
      <c r="VIQ12" s="27"/>
      <c r="VIR12" s="27"/>
      <c r="VIS12" s="27"/>
      <c r="VIT12" s="27"/>
      <c r="VIU12" s="27"/>
      <c r="VIV12" s="27"/>
      <c r="VIW12" s="27"/>
      <c r="VIX12" s="27"/>
      <c r="VIY12" s="27"/>
      <c r="VIZ12" s="27"/>
      <c r="VJA12" s="27"/>
      <c r="VJB12" s="27"/>
      <c r="VJC12" s="27"/>
      <c r="VJD12" s="27"/>
      <c r="VJE12" s="27"/>
      <c r="VJF12" s="27"/>
      <c r="VJG12" s="27"/>
      <c r="VJH12" s="27"/>
      <c r="VJI12" s="27"/>
      <c r="VJJ12" s="27"/>
      <c r="VJK12" s="27"/>
      <c r="VJL12" s="27"/>
      <c r="VJM12" s="27"/>
      <c r="VJN12" s="27"/>
      <c r="VJO12" s="27"/>
      <c r="VJP12" s="27"/>
      <c r="VJQ12" s="27"/>
      <c r="VJR12" s="27"/>
      <c r="VJS12" s="27"/>
      <c r="VJT12" s="27"/>
      <c r="VJU12" s="27"/>
      <c r="VJV12" s="27"/>
      <c r="VJW12" s="27"/>
      <c r="VJX12" s="27"/>
      <c r="VJY12" s="27"/>
      <c r="VJZ12" s="27"/>
      <c r="VKA12" s="27"/>
      <c r="VKB12" s="27"/>
      <c r="VKC12" s="27"/>
      <c r="VKD12" s="27"/>
      <c r="VKE12" s="27"/>
      <c r="VKF12" s="27"/>
      <c r="VKG12" s="27"/>
      <c r="VKH12" s="27"/>
      <c r="VKI12" s="27"/>
      <c r="VKJ12" s="27"/>
      <c r="VKK12" s="27"/>
      <c r="VKL12" s="27"/>
      <c r="VKM12" s="27"/>
      <c r="VKN12" s="27"/>
      <c r="VKO12" s="27"/>
      <c r="VKP12" s="27"/>
      <c r="VKQ12" s="27"/>
      <c r="VKR12" s="27"/>
      <c r="VKS12" s="27"/>
      <c r="VKT12" s="27"/>
      <c r="VKU12" s="27"/>
      <c r="VKV12" s="27"/>
      <c r="VKW12" s="27"/>
      <c r="VKX12" s="27"/>
      <c r="VKY12" s="27"/>
      <c r="VKZ12" s="27"/>
      <c r="VLA12" s="27"/>
      <c r="VLB12" s="27"/>
      <c r="VLC12" s="27"/>
      <c r="VLD12" s="27"/>
      <c r="VLE12" s="27"/>
      <c r="VLF12" s="27"/>
      <c r="VLG12" s="27"/>
      <c r="VLH12" s="27"/>
      <c r="VLI12" s="27"/>
      <c r="VLJ12" s="27"/>
      <c r="VLK12" s="27"/>
      <c r="VLL12" s="27"/>
      <c r="VLM12" s="27"/>
      <c r="VLN12" s="27"/>
      <c r="VLO12" s="27"/>
      <c r="VLP12" s="27"/>
      <c r="VLQ12" s="27"/>
      <c r="VLR12" s="27"/>
      <c r="VLS12" s="27"/>
      <c r="VLT12" s="27"/>
      <c r="VLU12" s="27"/>
      <c r="VLV12" s="27"/>
      <c r="VLW12" s="27"/>
      <c r="VLX12" s="27"/>
      <c r="VLY12" s="27"/>
      <c r="VLZ12" s="27"/>
      <c r="VMA12" s="27"/>
      <c r="VMB12" s="27"/>
      <c r="VMC12" s="27"/>
      <c r="VMD12" s="27"/>
      <c r="VME12" s="27"/>
      <c r="VMF12" s="27"/>
      <c r="VMG12" s="27"/>
      <c r="VMH12" s="27"/>
      <c r="VMI12" s="27"/>
      <c r="VMJ12" s="27"/>
      <c r="VMK12" s="27"/>
      <c r="VML12" s="27"/>
      <c r="VMM12" s="27"/>
      <c r="VMN12" s="27"/>
      <c r="VMO12" s="27"/>
      <c r="VMP12" s="27"/>
      <c r="VMQ12" s="27"/>
      <c r="VMR12" s="27"/>
      <c r="VMS12" s="27"/>
      <c r="VMT12" s="27"/>
      <c r="VMU12" s="27"/>
      <c r="VMV12" s="27"/>
      <c r="VMW12" s="27"/>
      <c r="VMX12" s="27"/>
      <c r="VMY12" s="27"/>
      <c r="VMZ12" s="27"/>
      <c r="VNA12" s="27"/>
      <c r="VNB12" s="27"/>
      <c r="VNC12" s="27"/>
      <c r="VND12" s="27"/>
      <c r="VNE12" s="27"/>
      <c r="VNF12" s="27"/>
      <c r="VNG12" s="27"/>
      <c r="VNH12" s="27"/>
      <c r="VNI12" s="27"/>
      <c r="VNJ12" s="27"/>
      <c r="VNK12" s="27"/>
      <c r="VNL12" s="27"/>
      <c r="VNM12" s="27"/>
      <c r="VNN12" s="27"/>
      <c r="VNO12" s="27"/>
      <c r="VNP12" s="27"/>
      <c r="VNQ12" s="27"/>
      <c r="VNR12" s="27"/>
      <c r="VNS12" s="27"/>
      <c r="VNT12" s="27"/>
      <c r="VNU12" s="27"/>
      <c r="VNV12" s="27"/>
      <c r="VNW12" s="27"/>
      <c r="VNX12" s="27"/>
      <c r="VNY12" s="27"/>
      <c r="VNZ12" s="27"/>
      <c r="VOA12" s="27"/>
      <c r="VOB12" s="27"/>
      <c r="VOC12" s="27"/>
      <c r="VOD12" s="27"/>
      <c r="VOE12" s="27"/>
      <c r="VOF12" s="27"/>
      <c r="VOG12" s="27"/>
      <c r="VOH12" s="27"/>
      <c r="VOI12" s="27"/>
      <c r="VOJ12" s="27"/>
      <c r="VOK12" s="27"/>
      <c r="VOL12" s="27"/>
      <c r="VOM12" s="27"/>
      <c r="VON12" s="27"/>
      <c r="VOO12" s="27"/>
      <c r="VOP12" s="27"/>
      <c r="VOQ12" s="27"/>
      <c r="VOR12" s="27"/>
      <c r="VOS12" s="27"/>
      <c r="VOT12" s="27"/>
      <c r="VOU12" s="27"/>
      <c r="VOV12" s="27"/>
      <c r="VOW12" s="27"/>
      <c r="VOX12" s="27"/>
      <c r="VOY12" s="27"/>
      <c r="VOZ12" s="27"/>
      <c r="VPA12" s="27"/>
      <c r="VPB12" s="27"/>
      <c r="VPC12" s="27"/>
      <c r="VPD12" s="27"/>
      <c r="VPE12" s="27"/>
      <c r="VPF12" s="27"/>
      <c r="VPG12" s="27"/>
      <c r="VPH12" s="27"/>
      <c r="VPI12" s="27"/>
      <c r="VPJ12" s="27"/>
      <c r="VPK12" s="27"/>
      <c r="VPL12" s="27"/>
      <c r="VPM12" s="27"/>
      <c r="VPN12" s="27"/>
      <c r="VPO12" s="27"/>
      <c r="VPP12" s="27"/>
      <c r="VPQ12" s="27"/>
      <c r="VPR12" s="27"/>
      <c r="VPS12" s="27"/>
      <c r="VPT12" s="27"/>
      <c r="VPU12" s="27"/>
      <c r="VPV12" s="27"/>
      <c r="VPW12" s="27"/>
      <c r="VPX12" s="27"/>
      <c r="VPY12" s="27"/>
      <c r="VPZ12" s="27"/>
      <c r="VQA12" s="27"/>
      <c r="VQB12" s="27"/>
      <c r="VQC12" s="27"/>
      <c r="VQD12" s="27"/>
      <c r="VQE12" s="27"/>
      <c r="VQF12" s="27"/>
      <c r="VQG12" s="27"/>
      <c r="VQH12" s="27"/>
      <c r="VQI12" s="27"/>
      <c r="VQJ12" s="27"/>
      <c r="VQK12" s="27"/>
      <c r="VQL12" s="27"/>
      <c r="VQM12" s="27"/>
      <c r="VQN12" s="27"/>
      <c r="VQO12" s="27"/>
      <c r="VQP12" s="27"/>
      <c r="VQQ12" s="27"/>
      <c r="VQR12" s="27"/>
      <c r="VQS12" s="27"/>
      <c r="VQT12" s="27"/>
      <c r="VQU12" s="27"/>
      <c r="VQV12" s="27"/>
      <c r="VQW12" s="27"/>
      <c r="VQX12" s="27"/>
      <c r="VQY12" s="27"/>
      <c r="VQZ12" s="27"/>
      <c r="VRA12" s="27"/>
      <c r="VRB12" s="27"/>
      <c r="VRC12" s="27"/>
      <c r="VRD12" s="27"/>
      <c r="VRE12" s="27"/>
      <c r="VRF12" s="27"/>
      <c r="VRG12" s="27"/>
      <c r="VRH12" s="27"/>
      <c r="VRI12" s="27"/>
      <c r="VRJ12" s="27"/>
      <c r="VRK12" s="27"/>
      <c r="VRL12" s="27"/>
      <c r="VRM12" s="27"/>
      <c r="VRN12" s="27"/>
      <c r="VRO12" s="27"/>
      <c r="VRP12" s="27"/>
      <c r="VRQ12" s="27"/>
      <c r="VRR12" s="27"/>
      <c r="VRS12" s="27"/>
      <c r="VRT12" s="27"/>
      <c r="VRU12" s="27"/>
      <c r="VRV12" s="27"/>
      <c r="VRW12" s="27"/>
      <c r="VRX12" s="27"/>
      <c r="VRY12" s="27"/>
      <c r="VRZ12" s="27"/>
      <c r="VSA12" s="27"/>
      <c r="VSB12" s="27"/>
      <c r="VSC12" s="27"/>
      <c r="VSD12" s="27"/>
      <c r="VSE12" s="27"/>
      <c r="VSF12" s="27"/>
      <c r="VSG12" s="27"/>
      <c r="VSH12" s="27"/>
      <c r="VSI12" s="27"/>
      <c r="VSJ12" s="27"/>
      <c r="VSK12" s="27"/>
      <c r="VSL12" s="27"/>
      <c r="VSM12" s="27"/>
      <c r="VSN12" s="27"/>
      <c r="VSO12" s="27"/>
      <c r="VSP12" s="27"/>
      <c r="VSQ12" s="27"/>
      <c r="VSR12" s="27"/>
      <c r="VSS12" s="27"/>
      <c r="VST12" s="27"/>
      <c r="VSU12" s="27"/>
      <c r="VSV12" s="27"/>
      <c r="VSW12" s="27"/>
      <c r="VSX12" s="27"/>
      <c r="VSY12" s="27"/>
      <c r="VSZ12" s="27"/>
      <c r="VTA12" s="27"/>
      <c r="VTB12" s="27"/>
      <c r="VTC12" s="27"/>
      <c r="VTD12" s="27"/>
      <c r="VTE12" s="27"/>
      <c r="VTF12" s="27"/>
      <c r="VTG12" s="27"/>
      <c r="VTH12" s="27"/>
      <c r="VTI12" s="27"/>
      <c r="VTJ12" s="27"/>
      <c r="VTK12" s="27"/>
      <c r="VTL12" s="27"/>
      <c r="VTM12" s="27"/>
      <c r="VTN12" s="27"/>
      <c r="VTO12" s="27"/>
      <c r="VTP12" s="27"/>
      <c r="VTQ12" s="27"/>
      <c r="VTR12" s="27"/>
      <c r="VTS12" s="27"/>
      <c r="VTT12" s="27"/>
      <c r="VTU12" s="27"/>
      <c r="VTV12" s="27"/>
      <c r="VTW12" s="27"/>
      <c r="VTX12" s="27"/>
      <c r="VTY12" s="27"/>
      <c r="VTZ12" s="27"/>
      <c r="VUA12" s="27"/>
      <c r="VUB12" s="27"/>
      <c r="VUC12" s="27"/>
      <c r="VUD12" s="27"/>
      <c r="VUE12" s="27"/>
      <c r="VUF12" s="27"/>
      <c r="VUG12" s="27"/>
      <c r="VUH12" s="27"/>
      <c r="VUI12" s="27"/>
      <c r="VUJ12" s="27"/>
      <c r="VUK12" s="27"/>
      <c r="VUL12" s="27"/>
      <c r="VUM12" s="27"/>
      <c r="VUN12" s="27"/>
      <c r="VUO12" s="27"/>
      <c r="VUP12" s="27"/>
      <c r="VUQ12" s="27"/>
      <c r="VUR12" s="27"/>
      <c r="VUS12" s="27"/>
      <c r="VUT12" s="27"/>
      <c r="VUU12" s="27"/>
      <c r="VUV12" s="27"/>
      <c r="VUW12" s="27"/>
      <c r="VUX12" s="27"/>
      <c r="VUY12" s="27"/>
      <c r="VUZ12" s="27"/>
      <c r="VVA12" s="27"/>
      <c r="VVB12" s="27"/>
      <c r="VVC12" s="27"/>
      <c r="VVD12" s="27"/>
      <c r="VVE12" s="27"/>
      <c r="VVF12" s="27"/>
      <c r="VVG12" s="27"/>
      <c r="VVH12" s="27"/>
      <c r="VVI12" s="27"/>
      <c r="VVJ12" s="27"/>
      <c r="VVK12" s="27"/>
      <c r="VVL12" s="27"/>
      <c r="VVM12" s="27"/>
      <c r="VVN12" s="27"/>
      <c r="VVO12" s="27"/>
      <c r="VVP12" s="27"/>
      <c r="VVQ12" s="27"/>
      <c r="VVR12" s="27"/>
      <c r="VVS12" s="27"/>
      <c r="VVT12" s="27"/>
      <c r="VVU12" s="27"/>
      <c r="VVV12" s="27"/>
      <c r="VVW12" s="27"/>
      <c r="VVX12" s="27"/>
      <c r="VVY12" s="27"/>
      <c r="VVZ12" s="27"/>
      <c r="VWA12" s="27"/>
      <c r="VWB12" s="27"/>
      <c r="VWC12" s="27"/>
      <c r="VWD12" s="27"/>
      <c r="VWE12" s="27"/>
      <c r="VWF12" s="27"/>
      <c r="VWG12" s="27"/>
      <c r="VWH12" s="27"/>
      <c r="VWI12" s="27"/>
      <c r="VWJ12" s="27"/>
      <c r="VWK12" s="27"/>
      <c r="VWL12" s="27"/>
      <c r="VWM12" s="27"/>
      <c r="VWN12" s="27"/>
      <c r="VWO12" s="27"/>
      <c r="VWP12" s="27"/>
      <c r="VWQ12" s="27"/>
      <c r="VWR12" s="27"/>
      <c r="VWS12" s="27"/>
      <c r="VWT12" s="27"/>
      <c r="VWU12" s="27"/>
      <c r="VWV12" s="27"/>
      <c r="VWW12" s="27"/>
      <c r="VWX12" s="27"/>
      <c r="VWY12" s="27"/>
      <c r="VWZ12" s="27"/>
      <c r="VXA12" s="27"/>
      <c r="VXB12" s="27"/>
      <c r="VXC12" s="27"/>
      <c r="VXD12" s="27"/>
      <c r="VXE12" s="27"/>
      <c r="VXF12" s="27"/>
      <c r="VXG12" s="27"/>
      <c r="VXH12" s="27"/>
      <c r="VXI12" s="27"/>
      <c r="VXJ12" s="27"/>
      <c r="VXK12" s="27"/>
      <c r="VXL12" s="27"/>
      <c r="VXM12" s="27"/>
      <c r="VXN12" s="27"/>
      <c r="VXO12" s="27"/>
      <c r="VXP12" s="27"/>
      <c r="VXQ12" s="27"/>
      <c r="VXR12" s="27"/>
      <c r="VXS12" s="27"/>
      <c r="VXT12" s="27"/>
      <c r="VXU12" s="27"/>
      <c r="VXV12" s="27"/>
      <c r="VXW12" s="27"/>
      <c r="VXX12" s="27"/>
      <c r="VXY12" s="27"/>
      <c r="VXZ12" s="27"/>
      <c r="VYA12" s="27"/>
      <c r="VYB12" s="27"/>
      <c r="VYC12" s="27"/>
      <c r="VYD12" s="27"/>
      <c r="VYE12" s="27"/>
      <c r="VYF12" s="27"/>
      <c r="VYG12" s="27"/>
      <c r="VYH12" s="27"/>
      <c r="VYI12" s="27"/>
      <c r="VYJ12" s="27"/>
      <c r="VYK12" s="27"/>
      <c r="VYL12" s="27"/>
      <c r="VYM12" s="27"/>
      <c r="VYN12" s="27"/>
      <c r="VYO12" s="27"/>
      <c r="VYP12" s="27"/>
      <c r="VYQ12" s="27"/>
      <c r="VYR12" s="27"/>
      <c r="VYS12" s="27"/>
      <c r="VYT12" s="27"/>
      <c r="VYU12" s="27"/>
      <c r="VYV12" s="27"/>
      <c r="VYW12" s="27"/>
      <c r="VYX12" s="27"/>
      <c r="VYY12" s="27"/>
      <c r="VYZ12" s="27"/>
      <c r="VZA12" s="27"/>
      <c r="VZB12" s="27"/>
      <c r="VZC12" s="27"/>
      <c r="VZD12" s="27"/>
      <c r="VZE12" s="27"/>
      <c r="VZF12" s="27"/>
      <c r="VZG12" s="27"/>
      <c r="VZH12" s="27"/>
      <c r="VZI12" s="27"/>
      <c r="VZJ12" s="27"/>
      <c r="VZK12" s="27"/>
      <c r="VZL12" s="27"/>
      <c r="VZM12" s="27"/>
      <c r="VZN12" s="27"/>
      <c r="VZO12" s="27"/>
      <c r="VZP12" s="27"/>
      <c r="VZQ12" s="27"/>
      <c r="VZR12" s="27"/>
      <c r="VZS12" s="27"/>
      <c r="VZT12" s="27"/>
      <c r="VZU12" s="27"/>
      <c r="VZV12" s="27"/>
      <c r="VZW12" s="27"/>
      <c r="VZX12" s="27"/>
      <c r="VZY12" s="27"/>
      <c r="VZZ12" s="27"/>
      <c r="WAA12" s="27"/>
      <c r="WAB12" s="27"/>
      <c r="WAC12" s="27"/>
      <c r="WAD12" s="27"/>
      <c r="WAE12" s="27"/>
      <c r="WAF12" s="27"/>
      <c r="WAG12" s="27"/>
      <c r="WAH12" s="27"/>
      <c r="WAI12" s="27"/>
      <c r="WAJ12" s="27"/>
      <c r="WAK12" s="27"/>
      <c r="WAL12" s="27"/>
      <c r="WAM12" s="27"/>
      <c r="WAN12" s="27"/>
      <c r="WAO12" s="27"/>
      <c r="WAP12" s="27"/>
      <c r="WAQ12" s="27"/>
      <c r="WAR12" s="27"/>
      <c r="WAS12" s="27"/>
      <c r="WAT12" s="27"/>
      <c r="WAU12" s="27"/>
      <c r="WAV12" s="27"/>
      <c r="WAW12" s="27"/>
      <c r="WAX12" s="27"/>
      <c r="WAY12" s="27"/>
      <c r="WAZ12" s="27"/>
      <c r="WBA12" s="27"/>
      <c r="WBB12" s="27"/>
      <c r="WBC12" s="27"/>
      <c r="WBD12" s="27"/>
      <c r="WBE12" s="27"/>
      <c r="WBF12" s="27"/>
      <c r="WBG12" s="27"/>
      <c r="WBH12" s="27"/>
      <c r="WBI12" s="27"/>
      <c r="WBJ12" s="27"/>
      <c r="WBK12" s="27"/>
      <c r="WBL12" s="27"/>
      <c r="WBM12" s="27"/>
      <c r="WBN12" s="27"/>
      <c r="WBO12" s="27"/>
      <c r="WBP12" s="27"/>
      <c r="WBQ12" s="27"/>
      <c r="WBR12" s="27"/>
      <c r="WBS12" s="27"/>
      <c r="WBT12" s="27"/>
      <c r="WBU12" s="27"/>
      <c r="WBV12" s="27"/>
      <c r="WBW12" s="27"/>
      <c r="WBX12" s="27"/>
      <c r="WBY12" s="27"/>
      <c r="WBZ12" s="27"/>
      <c r="WCA12" s="27"/>
      <c r="WCB12" s="27"/>
      <c r="WCC12" s="27"/>
      <c r="WCD12" s="27"/>
      <c r="WCE12" s="27"/>
      <c r="WCF12" s="27"/>
      <c r="WCG12" s="27"/>
      <c r="WCH12" s="27"/>
      <c r="WCI12" s="27"/>
      <c r="WCJ12" s="27"/>
      <c r="WCK12" s="27"/>
      <c r="WCL12" s="27"/>
      <c r="WCM12" s="27"/>
      <c r="WCN12" s="27"/>
      <c r="WCO12" s="27"/>
      <c r="WCP12" s="27"/>
      <c r="WCQ12" s="27"/>
      <c r="WCR12" s="27"/>
      <c r="WCS12" s="27"/>
      <c r="WCT12" s="27"/>
      <c r="WCU12" s="27"/>
      <c r="WCV12" s="27"/>
      <c r="WCW12" s="27"/>
      <c r="WCX12" s="27"/>
      <c r="WCY12" s="27"/>
      <c r="WCZ12" s="27"/>
      <c r="WDA12" s="27"/>
      <c r="WDB12" s="27"/>
      <c r="WDC12" s="27"/>
      <c r="WDD12" s="27"/>
      <c r="WDE12" s="27"/>
      <c r="WDF12" s="27"/>
      <c r="WDG12" s="27"/>
      <c r="WDH12" s="27"/>
      <c r="WDI12" s="27"/>
      <c r="WDJ12" s="27"/>
      <c r="WDK12" s="27"/>
      <c r="WDL12" s="27"/>
      <c r="WDM12" s="27"/>
      <c r="WDN12" s="27"/>
      <c r="WDO12" s="27"/>
      <c r="WDP12" s="27"/>
      <c r="WDQ12" s="27"/>
      <c r="WDR12" s="27"/>
      <c r="WDS12" s="27"/>
      <c r="WDT12" s="27"/>
      <c r="WDU12" s="27"/>
      <c r="WDV12" s="27"/>
      <c r="WDW12" s="27"/>
      <c r="WDX12" s="27"/>
      <c r="WDY12" s="27"/>
      <c r="WDZ12" s="27"/>
      <c r="WEA12" s="27"/>
      <c r="WEB12" s="27"/>
      <c r="WEC12" s="27"/>
      <c r="WED12" s="27"/>
      <c r="WEE12" s="27"/>
      <c r="WEF12" s="27"/>
      <c r="WEG12" s="27"/>
      <c r="WEH12" s="27"/>
      <c r="WEI12" s="27"/>
      <c r="WEJ12" s="27"/>
      <c r="WEK12" s="27"/>
      <c r="WEL12" s="27"/>
      <c r="WEM12" s="27"/>
      <c r="WEN12" s="27"/>
      <c r="WEO12" s="27"/>
      <c r="WEP12" s="27"/>
      <c r="WEQ12" s="27"/>
      <c r="WER12" s="27"/>
      <c r="WES12" s="27"/>
      <c r="WET12" s="27"/>
      <c r="WEU12" s="27"/>
      <c r="WEV12" s="27"/>
      <c r="WEW12" s="27"/>
      <c r="WEX12" s="27"/>
      <c r="WEY12" s="27"/>
      <c r="WEZ12" s="27"/>
      <c r="WFA12" s="27"/>
      <c r="WFB12" s="27"/>
      <c r="WFC12" s="27"/>
      <c r="WFD12" s="27"/>
      <c r="WFE12" s="27"/>
      <c r="WFF12" s="27"/>
      <c r="WFG12" s="27"/>
      <c r="WFH12" s="27"/>
      <c r="WFI12" s="27"/>
      <c r="WFJ12" s="27"/>
      <c r="WFK12" s="27"/>
      <c r="WFL12" s="27"/>
      <c r="WFM12" s="27"/>
      <c r="WFN12" s="27"/>
      <c r="WFO12" s="27"/>
      <c r="WFP12" s="27"/>
      <c r="WFQ12" s="27"/>
      <c r="WFR12" s="27"/>
      <c r="WFS12" s="27"/>
      <c r="WFT12" s="27"/>
      <c r="WFU12" s="27"/>
      <c r="WFV12" s="27"/>
      <c r="WFW12" s="27"/>
      <c r="WFX12" s="27"/>
      <c r="WFY12" s="27"/>
      <c r="WFZ12" s="27"/>
      <c r="WGA12" s="27"/>
      <c r="WGB12" s="27"/>
      <c r="WGC12" s="27"/>
      <c r="WGD12" s="27"/>
      <c r="WGE12" s="27"/>
      <c r="WGF12" s="27"/>
      <c r="WGG12" s="27"/>
      <c r="WGH12" s="27"/>
      <c r="WGI12" s="27"/>
      <c r="WGJ12" s="27"/>
      <c r="WGK12" s="27"/>
      <c r="WGL12" s="27"/>
      <c r="WGM12" s="27"/>
      <c r="WGN12" s="27"/>
      <c r="WGO12" s="27"/>
      <c r="WGP12" s="27"/>
      <c r="WGQ12" s="27"/>
      <c r="WGR12" s="27"/>
      <c r="WGS12" s="27"/>
      <c r="WGT12" s="27"/>
      <c r="WGU12" s="27"/>
      <c r="WGV12" s="27"/>
      <c r="WGW12" s="27"/>
      <c r="WGX12" s="27"/>
      <c r="WGY12" s="27"/>
      <c r="WGZ12" s="27"/>
      <c r="WHA12" s="27"/>
      <c r="WHB12" s="27"/>
      <c r="WHC12" s="27"/>
      <c r="WHD12" s="27"/>
      <c r="WHE12" s="27"/>
      <c r="WHF12" s="27"/>
      <c r="WHG12" s="27"/>
      <c r="WHH12" s="27"/>
      <c r="WHI12" s="27"/>
      <c r="WHJ12" s="27"/>
      <c r="WHK12" s="27"/>
      <c r="WHL12" s="27"/>
      <c r="WHM12" s="27"/>
      <c r="WHN12" s="27"/>
      <c r="WHO12" s="27"/>
      <c r="WHP12" s="27"/>
      <c r="WHQ12" s="27"/>
      <c r="WHR12" s="27"/>
      <c r="WHS12" s="27"/>
      <c r="WHT12" s="27"/>
      <c r="WHU12" s="27"/>
      <c r="WHV12" s="27"/>
      <c r="WHW12" s="27"/>
      <c r="WHX12" s="27"/>
      <c r="WHY12" s="27"/>
      <c r="WHZ12" s="27"/>
      <c r="WIA12" s="27"/>
      <c r="WIB12" s="27"/>
      <c r="WIC12" s="27"/>
      <c r="WID12" s="27"/>
      <c r="WIE12" s="27"/>
      <c r="WIF12" s="27"/>
      <c r="WIG12" s="27"/>
      <c r="WIH12" s="27"/>
      <c r="WII12" s="27"/>
      <c r="WIJ12" s="27"/>
      <c r="WIK12" s="27"/>
      <c r="WIL12" s="27"/>
      <c r="WIM12" s="27"/>
      <c r="WIN12" s="27"/>
      <c r="WIO12" s="27"/>
      <c r="WIP12" s="27"/>
      <c r="WIQ12" s="27"/>
      <c r="WIR12" s="27"/>
      <c r="WIS12" s="27"/>
      <c r="WIT12" s="27"/>
      <c r="WIU12" s="27"/>
      <c r="WIV12" s="27"/>
      <c r="WIW12" s="27"/>
      <c r="WIX12" s="27"/>
      <c r="WIY12" s="27"/>
      <c r="WIZ12" s="27"/>
      <c r="WJA12" s="27"/>
      <c r="WJB12" s="27"/>
      <c r="WJC12" s="27"/>
      <c r="WJD12" s="27"/>
      <c r="WJE12" s="27"/>
      <c r="WJF12" s="27"/>
      <c r="WJG12" s="27"/>
      <c r="WJH12" s="27"/>
      <c r="WJI12" s="27"/>
      <c r="WJJ12" s="27"/>
      <c r="WJK12" s="27"/>
      <c r="WJL12" s="27"/>
      <c r="WJM12" s="27"/>
      <c r="WJN12" s="27"/>
      <c r="WJO12" s="27"/>
      <c r="WJP12" s="27"/>
      <c r="WJQ12" s="27"/>
      <c r="WJR12" s="27"/>
      <c r="WJS12" s="27"/>
      <c r="WJT12" s="27"/>
      <c r="WJU12" s="27"/>
      <c r="WJV12" s="27"/>
      <c r="WJW12" s="27"/>
      <c r="WJX12" s="27"/>
      <c r="WJY12" s="27"/>
      <c r="WJZ12" s="27"/>
      <c r="WKA12" s="27"/>
      <c r="WKB12" s="27"/>
      <c r="WKC12" s="27"/>
      <c r="WKD12" s="27"/>
      <c r="WKE12" s="27"/>
      <c r="WKF12" s="27"/>
      <c r="WKG12" s="27"/>
      <c r="WKH12" s="27"/>
      <c r="WKI12" s="27"/>
      <c r="WKJ12" s="27"/>
      <c r="WKK12" s="27"/>
      <c r="WKL12" s="27"/>
      <c r="WKM12" s="27"/>
      <c r="WKN12" s="27"/>
      <c r="WKO12" s="27"/>
      <c r="WKP12" s="27"/>
      <c r="WKQ12" s="27"/>
      <c r="WKR12" s="27"/>
      <c r="WKS12" s="27"/>
      <c r="WKT12" s="27"/>
      <c r="WKU12" s="27"/>
      <c r="WKV12" s="27"/>
      <c r="WKW12" s="27"/>
      <c r="WKX12" s="27"/>
      <c r="WKY12" s="27"/>
      <c r="WKZ12" s="27"/>
      <c r="WLA12" s="27"/>
      <c r="WLB12" s="27"/>
      <c r="WLC12" s="27"/>
      <c r="WLD12" s="27"/>
      <c r="WLE12" s="27"/>
      <c r="WLF12" s="27"/>
      <c r="WLG12" s="27"/>
      <c r="WLH12" s="27"/>
      <c r="WLI12" s="27"/>
      <c r="WLJ12" s="27"/>
      <c r="WLK12" s="27"/>
      <c r="WLL12" s="27"/>
      <c r="WLM12" s="27"/>
      <c r="WLN12" s="27"/>
      <c r="WLO12" s="27"/>
      <c r="WLP12" s="27"/>
      <c r="WLQ12" s="27"/>
      <c r="WLR12" s="27"/>
      <c r="WLS12" s="27"/>
      <c r="WLT12" s="27"/>
      <c r="WLU12" s="27"/>
      <c r="WLV12" s="27"/>
      <c r="WLW12" s="27"/>
      <c r="WLX12" s="27"/>
      <c r="WLY12" s="27"/>
      <c r="WLZ12" s="27"/>
      <c r="WMA12" s="27"/>
      <c r="WMB12" s="27"/>
      <c r="WMC12" s="27"/>
      <c r="WMD12" s="27"/>
      <c r="WME12" s="27"/>
      <c r="WMF12" s="27"/>
      <c r="WMG12" s="27"/>
      <c r="WMH12" s="27"/>
      <c r="WMI12" s="27"/>
      <c r="WMJ12" s="27"/>
      <c r="WMK12" s="27"/>
      <c r="WML12" s="27"/>
      <c r="WMM12" s="27"/>
      <c r="WMN12" s="27"/>
      <c r="WMO12" s="27"/>
      <c r="WMP12" s="27"/>
      <c r="WMQ12" s="27"/>
      <c r="WMR12" s="27"/>
      <c r="WMS12" s="27"/>
      <c r="WMT12" s="27"/>
      <c r="WMU12" s="27"/>
      <c r="WMV12" s="27"/>
      <c r="WMW12" s="27"/>
      <c r="WMX12" s="27"/>
      <c r="WMY12" s="27"/>
      <c r="WMZ12" s="27"/>
      <c r="WNA12" s="27"/>
      <c r="WNB12" s="27"/>
      <c r="WNC12" s="27"/>
      <c r="WND12" s="27"/>
      <c r="WNE12" s="27"/>
      <c r="WNF12" s="27"/>
      <c r="WNG12" s="27"/>
      <c r="WNH12" s="27"/>
      <c r="WNI12" s="27"/>
      <c r="WNJ12" s="27"/>
      <c r="WNK12" s="27"/>
      <c r="WNL12" s="27"/>
      <c r="WNM12" s="27"/>
      <c r="WNN12" s="27"/>
      <c r="WNO12" s="27"/>
      <c r="WNP12" s="27"/>
      <c r="WNQ12" s="27"/>
      <c r="WNR12" s="27"/>
      <c r="WNS12" s="27"/>
      <c r="WNT12" s="27"/>
      <c r="WNU12" s="27"/>
      <c r="WNV12" s="27"/>
      <c r="WNW12" s="27"/>
      <c r="WNX12" s="27"/>
      <c r="WNY12" s="27"/>
      <c r="WNZ12" s="27"/>
      <c r="WOA12" s="27"/>
      <c r="WOB12" s="27"/>
      <c r="WOC12" s="27"/>
      <c r="WOD12" s="27"/>
      <c r="WOE12" s="27"/>
      <c r="WOF12" s="27"/>
      <c r="WOG12" s="27"/>
      <c r="WOH12" s="27"/>
      <c r="WOI12" s="27"/>
      <c r="WOJ12" s="27"/>
      <c r="WOK12" s="27"/>
      <c r="WOL12" s="27"/>
      <c r="WOM12" s="27"/>
      <c r="WON12" s="27"/>
      <c r="WOO12" s="27"/>
      <c r="WOP12" s="27"/>
      <c r="WOQ12" s="27"/>
      <c r="WOR12" s="27"/>
      <c r="WOS12" s="27"/>
      <c r="WOT12" s="27"/>
      <c r="WOU12" s="27"/>
      <c r="WOV12" s="27"/>
      <c r="WOW12" s="27"/>
      <c r="WOX12" s="27"/>
      <c r="WOY12" s="27"/>
      <c r="WOZ12" s="27"/>
      <c r="WPA12" s="27"/>
      <c r="WPB12" s="27"/>
      <c r="WPC12" s="27"/>
      <c r="WPD12" s="27"/>
      <c r="WPE12" s="27"/>
      <c r="WPF12" s="27"/>
      <c r="WPG12" s="27"/>
      <c r="WPH12" s="27"/>
      <c r="WPI12" s="27"/>
      <c r="WPJ12" s="27"/>
      <c r="WPK12" s="27"/>
      <c r="WPL12" s="27"/>
      <c r="WPM12" s="27"/>
      <c r="WPN12" s="27"/>
      <c r="WPO12" s="27"/>
      <c r="WPP12" s="27"/>
      <c r="WPQ12" s="27"/>
      <c r="WPR12" s="27"/>
      <c r="WPS12" s="27"/>
      <c r="WPT12" s="27"/>
      <c r="WPU12" s="27"/>
      <c r="WPV12" s="27"/>
      <c r="WPW12" s="27"/>
      <c r="WPX12" s="27"/>
      <c r="WPY12" s="27"/>
      <c r="WPZ12" s="27"/>
      <c r="WQA12" s="27"/>
      <c r="WQB12" s="27"/>
      <c r="WQC12" s="27"/>
      <c r="WQD12" s="27"/>
      <c r="WQE12" s="27"/>
      <c r="WQF12" s="27"/>
      <c r="WQG12" s="27"/>
      <c r="WQH12" s="27"/>
      <c r="WQI12" s="27"/>
      <c r="WQJ12" s="27"/>
      <c r="WQK12" s="27"/>
      <c r="WQL12" s="27"/>
      <c r="WQM12" s="27"/>
      <c r="WQN12" s="27"/>
      <c r="WQO12" s="27"/>
      <c r="WQP12" s="27"/>
      <c r="WQQ12" s="27"/>
      <c r="WQR12" s="27"/>
      <c r="WQS12" s="27"/>
      <c r="WQT12" s="27"/>
      <c r="WQU12" s="27"/>
      <c r="WQV12" s="27"/>
      <c r="WQW12" s="27"/>
      <c r="WQX12" s="27"/>
      <c r="WQY12" s="27"/>
      <c r="WQZ12" s="27"/>
      <c r="WRA12" s="27"/>
      <c r="WRB12" s="27"/>
      <c r="WRC12" s="27"/>
      <c r="WRD12" s="27"/>
      <c r="WRE12" s="27"/>
      <c r="WRF12" s="27"/>
      <c r="WRG12" s="27"/>
      <c r="WRH12" s="27"/>
      <c r="WRI12" s="27"/>
      <c r="WRJ12" s="27"/>
      <c r="WRK12" s="27"/>
      <c r="WRL12" s="27"/>
      <c r="WRM12" s="27"/>
      <c r="WRN12" s="27"/>
      <c r="WRO12" s="27"/>
      <c r="WRP12" s="27"/>
      <c r="WRQ12" s="27"/>
      <c r="WRR12" s="27"/>
      <c r="WRS12" s="27"/>
      <c r="WRT12" s="27"/>
      <c r="WRU12" s="27"/>
      <c r="WRV12" s="27"/>
      <c r="WRW12" s="27"/>
      <c r="WRX12" s="27"/>
      <c r="WRY12" s="27"/>
      <c r="WRZ12" s="27"/>
      <c r="WSA12" s="27"/>
      <c r="WSB12" s="27"/>
      <c r="WSC12" s="27"/>
      <c r="WSD12" s="27"/>
      <c r="WSE12" s="27"/>
      <c r="WSF12" s="27"/>
      <c r="WSG12" s="27"/>
      <c r="WSH12" s="27"/>
      <c r="WSI12" s="27"/>
      <c r="WSJ12" s="27"/>
      <c r="WSK12" s="27"/>
      <c r="WSL12" s="27"/>
      <c r="WSM12" s="27"/>
      <c r="WSN12" s="27"/>
      <c r="WSO12" s="27"/>
      <c r="WSP12" s="27"/>
      <c r="WSQ12" s="27"/>
      <c r="WSR12" s="27"/>
      <c r="WSS12" s="27"/>
      <c r="WST12" s="27"/>
      <c r="WSU12" s="27"/>
      <c r="WSV12" s="27"/>
      <c r="WSW12" s="27"/>
      <c r="WSX12" s="27"/>
      <c r="WSY12" s="27"/>
      <c r="WSZ12" s="27"/>
      <c r="WTA12" s="27"/>
      <c r="WTB12" s="27"/>
      <c r="WTC12" s="27"/>
      <c r="WTD12" s="27"/>
      <c r="WTE12" s="27"/>
      <c r="WTF12" s="27"/>
      <c r="WTG12" s="27"/>
      <c r="WTH12" s="27"/>
      <c r="WTI12" s="27"/>
      <c r="WTJ12" s="27"/>
      <c r="WTK12" s="27"/>
      <c r="WTL12" s="27"/>
      <c r="WTM12" s="27"/>
      <c r="WTN12" s="27"/>
      <c r="WTO12" s="27"/>
      <c r="WTP12" s="27"/>
      <c r="WTQ12" s="27"/>
      <c r="WTR12" s="27"/>
      <c r="WTS12" s="27"/>
      <c r="WTT12" s="27"/>
      <c r="WTU12" s="27"/>
      <c r="WTV12" s="27"/>
      <c r="WTW12" s="27"/>
      <c r="WTX12" s="27"/>
      <c r="WTY12" s="27"/>
      <c r="WTZ12" s="27"/>
      <c r="WUA12" s="27"/>
      <c r="WUB12" s="27"/>
      <c r="WUC12" s="27"/>
      <c r="WUD12" s="27"/>
      <c r="WUE12" s="27"/>
      <c r="WUF12" s="27"/>
      <c r="WUG12" s="27"/>
      <c r="WUH12" s="27"/>
      <c r="WUI12" s="27"/>
      <c r="WUJ12" s="27"/>
      <c r="WUK12" s="27"/>
      <c r="WUL12" s="27"/>
      <c r="WUM12" s="27"/>
      <c r="WUN12" s="27"/>
      <c r="WUO12" s="27"/>
      <c r="WUP12" s="27"/>
      <c r="WUQ12" s="27"/>
      <c r="WUR12" s="27"/>
      <c r="WUS12" s="27"/>
      <c r="WUT12" s="27"/>
      <c r="WUU12" s="27"/>
      <c r="WUV12" s="27"/>
      <c r="WUW12" s="27"/>
      <c r="WUX12" s="27"/>
      <c r="WUY12" s="27"/>
      <c r="WUZ12" s="27"/>
      <c r="WVA12" s="27"/>
      <c r="WVB12" s="27"/>
      <c r="WVC12" s="27"/>
      <c r="WVD12" s="27"/>
      <c r="WVE12" s="27"/>
      <c r="WVF12" s="27"/>
      <c r="WVG12" s="27"/>
      <c r="WVH12" s="27"/>
      <c r="WVI12" s="27"/>
      <c r="WVJ12" s="27"/>
      <c r="WVK12" s="27"/>
      <c r="WVL12" s="27"/>
      <c r="WVM12" s="27"/>
      <c r="WVN12" s="27"/>
      <c r="WVO12" s="27"/>
      <c r="WVP12" s="27"/>
      <c r="WVQ12" s="27"/>
      <c r="WVR12" s="27"/>
      <c r="WVS12" s="27"/>
      <c r="WVT12" s="27"/>
      <c r="WVU12" s="27"/>
      <c r="WVV12" s="27"/>
      <c r="WVW12" s="27"/>
      <c r="WVX12" s="27"/>
      <c r="WVY12" s="27"/>
      <c r="WVZ12" s="27"/>
      <c r="WWA12" s="27"/>
      <c r="WWB12" s="27"/>
      <c r="WWC12" s="27"/>
      <c r="WWD12" s="27"/>
      <c r="WWE12" s="27"/>
      <c r="WWF12" s="27"/>
      <c r="WWG12" s="27"/>
      <c r="WWH12" s="27"/>
      <c r="WWI12" s="27"/>
      <c r="WWJ12" s="27"/>
      <c r="WWK12" s="27"/>
      <c r="WWL12" s="27"/>
      <c r="WWM12" s="27"/>
      <c r="WWN12" s="27"/>
      <c r="WWO12" s="27"/>
      <c r="WWP12" s="27"/>
      <c r="WWQ12" s="27"/>
      <c r="WWR12" s="27"/>
      <c r="WWS12" s="27"/>
      <c r="WWT12" s="27"/>
      <c r="WWU12" s="27"/>
      <c r="WWV12" s="27"/>
      <c r="WWW12" s="27"/>
      <c r="WWX12" s="27"/>
      <c r="WWY12" s="27"/>
      <c r="WWZ12" s="27"/>
      <c r="WXA12" s="27"/>
      <c r="WXB12" s="27"/>
      <c r="WXC12" s="27"/>
      <c r="WXD12" s="27"/>
      <c r="WXE12" s="27"/>
      <c r="WXF12" s="27"/>
      <c r="WXG12" s="27"/>
      <c r="WXH12" s="27"/>
      <c r="WXI12" s="27"/>
      <c r="WXJ12" s="27"/>
      <c r="WXK12" s="27"/>
      <c r="WXL12" s="27"/>
      <c r="WXM12" s="27"/>
      <c r="WXN12" s="27"/>
      <c r="WXO12" s="27"/>
      <c r="WXP12" s="27"/>
      <c r="WXQ12" s="27"/>
      <c r="WXR12" s="27"/>
      <c r="WXS12" s="27"/>
      <c r="WXT12" s="27"/>
      <c r="WXU12" s="27"/>
      <c r="WXV12" s="27"/>
      <c r="WXW12" s="27"/>
      <c r="WXX12" s="27"/>
      <c r="WXY12" s="27"/>
      <c r="WXZ12" s="27"/>
      <c r="WYA12" s="27"/>
      <c r="WYB12" s="27"/>
      <c r="WYC12" s="27"/>
      <c r="WYD12" s="27"/>
      <c r="WYE12" s="27"/>
      <c r="WYF12" s="27"/>
      <c r="WYG12" s="27"/>
      <c r="WYH12" s="27"/>
      <c r="WYI12" s="27"/>
      <c r="WYJ12" s="27"/>
      <c r="WYK12" s="27"/>
      <c r="WYL12" s="27"/>
      <c r="WYM12" s="27"/>
      <c r="WYN12" s="27"/>
      <c r="WYO12" s="27"/>
      <c r="WYP12" s="27"/>
      <c r="WYQ12" s="27"/>
      <c r="WYR12" s="27"/>
      <c r="WYS12" s="27"/>
      <c r="WYT12" s="27"/>
      <c r="WYU12" s="27"/>
      <c r="WYV12" s="27"/>
      <c r="WYW12" s="27"/>
      <c r="WYX12" s="27"/>
      <c r="WYY12" s="27"/>
      <c r="WYZ12" s="27"/>
      <c r="WZA12" s="27"/>
      <c r="WZB12" s="27"/>
      <c r="WZC12" s="27"/>
      <c r="WZD12" s="27"/>
      <c r="WZE12" s="27"/>
      <c r="WZF12" s="27"/>
      <c r="WZG12" s="27"/>
      <c r="WZH12" s="27"/>
      <c r="WZI12" s="27"/>
      <c r="WZJ12" s="27"/>
      <c r="WZK12" s="27"/>
      <c r="WZL12" s="27"/>
      <c r="WZM12" s="27"/>
      <c r="WZN12" s="27"/>
      <c r="WZO12" s="27"/>
      <c r="WZP12" s="27"/>
      <c r="WZQ12" s="27"/>
      <c r="WZR12" s="27"/>
      <c r="WZS12" s="27"/>
      <c r="WZT12" s="27"/>
      <c r="WZU12" s="27"/>
      <c r="WZV12" s="27"/>
      <c r="WZW12" s="27"/>
      <c r="WZX12" s="27"/>
      <c r="WZY12" s="27"/>
      <c r="WZZ12" s="27"/>
      <c r="XAA12" s="27"/>
      <c r="XAB12" s="27"/>
      <c r="XAC12" s="27"/>
      <c r="XAD12" s="27"/>
      <c r="XAE12" s="27"/>
      <c r="XAF12" s="27"/>
      <c r="XAG12" s="27"/>
      <c r="XAH12" s="27"/>
      <c r="XAI12" s="27"/>
      <c r="XAJ12" s="27"/>
      <c r="XAK12" s="27"/>
      <c r="XAL12" s="27"/>
      <c r="XAM12" s="27"/>
      <c r="XAN12" s="27"/>
      <c r="XAO12" s="27"/>
      <c r="XAP12" s="27"/>
      <c r="XAQ12" s="27"/>
      <c r="XAR12" s="27"/>
      <c r="XAS12" s="27"/>
      <c r="XAT12" s="27"/>
      <c r="XAU12" s="27"/>
      <c r="XAV12" s="27"/>
      <c r="XAW12" s="27"/>
      <c r="XAX12" s="27"/>
      <c r="XAY12" s="27"/>
      <c r="XAZ12" s="27"/>
      <c r="XBA12" s="27"/>
      <c r="XBB12" s="27"/>
      <c r="XBC12" s="27"/>
      <c r="XBD12" s="27"/>
      <c r="XBE12" s="27"/>
      <c r="XBF12" s="27"/>
      <c r="XBG12" s="27"/>
      <c r="XBH12" s="27"/>
      <c r="XBI12" s="27"/>
      <c r="XBJ12" s="27"/>
      <c r="XBK12" s="27"/>
      <c r="XBL12" s="27"/>
      <c r="XBM12" s="27"/>
      <c r="XBN12" s="27"/>
      <c r="XBO12" s="27"/>
      <c r="XBP12" s="27"/>
      <c r="XBQ12" s="27"/>
      <c r="XBR12" s="27"/>
      <c r="XBS12" s="27"/>
      <c r="XBT12" s="27"/>
      <c r="XBU12" s="27"/>
      <c r="XBV12" s="27"/>
      <c r="XBW12" s="27"/>
      <c r="XBX12" s="27"/>
      <c r="XBY12" s="27"/>
      <c r="XBZ12" s="27"/>
      <c r="XCA12" s="27"/>
      <c r="XCB12" s="27"/>
      <c r="XCC12" s="27"/>
      <c r="XCD12" s="27"/>
      <c r="XCE12" s="27"/>
      <c r="XCF12" s="27"/>
      <c r="XCG12" s="27"/>
      <c r="XCH12" s="27"/>
      <c r="XCI12" s="27"/>
      <c r="XCJ12" s="27"/>
      <c r="XCK12" s="27"/>
      <c r="XCL12" s="27"/>
      <c r="XCM12" s="27"/>
      <c r="XCN12" s="27"/>
      <c r="XCO12" s="27"/>
      <c r="XCP12" s="27"/>
      <c r="XCQ12" s="27"/>
      <c r="XCR12" s="27"/>
      <c r="XCS12" s="27"/>
      <c r="XCT12" s="27"/>
      <c r="XCU12" s="27"/>
      <c r="XCV12" s="27"/>
      <c r="XCW12" s="27"/>
      <c r="XCX12" s="27"/>
      <c r="XCY12" s="27"/>
      <c r="XCZ12" s="27"/>
      <c r="XDA12" s="27"/>
      <c r="XDB12" s="27"/>
      <c r="XDC12" s="27"/>
      <c r="XDD12" s="27"/>
      <c r="XDE12" s="27"/>
      <c r="XDF12" s="27"/>
      <c r="XDG12" s="27"/>
      <c r="XDH12" s="27"/>
      <c r="XDI12" s="27"/>
      <c r="XDJ12" s="27"/>
      <c r="XDK12" s="27"/>
      <c r="XDL12" s="27"/>
      <c r="XDM12" s="27"/>
      <c r="XDN12" s="27"/>
      <c r="XDO12" s="27"/>
      <c r="XDP12" s="27"/>
      <c r="XDQ12" s="27"/>
      <c r="XDR12" s="27"/>
      <c r="XDS12" s="27"/>
      <c r="XDT12" s="27"/>
      <c r="XDU12" s="27"/>
      <c r="XDV12" s="27"/>
      <c r="XDW12" s="27"/>
      <c r="XDX12" s="27"/>
      <c r="XDY12" s="27"/>
      <c r="XDZ12" s="27"/>
      <c r="XEA12" s="27"/>
      <c r="XEB12" s="27"/>
      <c r="XEC12" s="27"/>
      <c r="XED12" s="27"/>
      <c r="XEE12" s="27"/>
      <c r="XEF12" s="27"/>
      <c r="XEG12" s="27"/>
      <c r="XEH12" s="27"/>
      <c r="XEI12" s="27"/>
      <c r="XEJ12" s="27"/>
      <c r="XEK12" s="27"/>
      <c r="XEL12" s="27"/>
      <c r="XEM12" s="27"/>
      <c r="XEN12" s="27"/>
      <c r="XEO12" s="27"/>
      <c r="XEP12" s="27"/>
      <c r="XEQ12" s="27"/>
      <c r="XER12" s="27"/>
      <c r="XES12" s="27"/>
      <c r="XET12" s="27"/>
      <c r="XEU12" s="27"/>
      <c r="XEV12" s="27"/>
      <c r="XEW12" s="27"/>
      <c r="XEX12" s="27"/>
      <c r="XEY12" s="27"/>
      <c r="XEZ12" s="27"/>
      <c r="XFA12" s="27"/>
      <c r="XFB12" s="27"/>
      <c r="XFC12" s="27"/>
      <c r="XFD12" s="27"/>
    </row>
    <row r="13" s="27" customFormat="1" spans="4:4">
      <c r="D13" s="48"/>
    </row>
    <row r="14" s="27" customFormat="1" ht="20.25" customHeight="1" spans="1:7">
      <c r="A14" s="70" t="s">
        <v>1804</v>
      </c>
      <c r="B14" s="70"/>
      <c r="C14" s="70"/>
      <c r="D14" s="70"/>
      <c r="E14" s="70"/>
      <c r="F14" s="70"/>
      <c r="G14" s="70"/>
    </row>
  </sheetData>
  <mergeCells count="6">
    <mergeCell ref="A1:G1"/>
    <mergeCell ref="F2:G2"/>
    <mergeCell ref="C3:G3"/>
    <mergeCell ref="A14:G14"/>
    <mergeCell ref="A3:A4"/>
    <mergeCell ref="B3:B4"/>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H15"/>
  <sheetViews>
    <sheetView showZeros="0" workbookViewId="0">
      <selection activeCell="C36" sqref="C36"/>
    </sheetView>
  </sheetViews>
  <sheetFormatPr defaultColWidth="9" defaultRowHeight="14.25" outlineLevelCol="7"/>
  <cols>
    <col min="1" max="1" width="33.75" style="27" customWidth="1"/>
    <col min="2" max="2" width="12.75" style="27" customWidth="1"/>
    <col min="3" max="3" width="15.875" style="27" customWidth="1"/>
    <col min="4" max="4" width="15.625" style="27" customWidth="1"/>
    <col min="5" max="5" width="16.875" style="27" customWidth="1"/>
    <col min="6" max="7" width="12.75" style="27" customWidth="1"/>
    <col min="8" max="8" width="9.375" style="27" customWidth="1"/>
    <col min="9" max="16384" width="9" style="27"/>
  </cols>
  <sheetData>
    <row r="1" s="27" customFormat="1" ht="25.5" spans="1:8">
      <c r="A1" s="28" t="s">
        <v>1865</v>
      </c>
      <c r="B1" s="28"/>
      <c r="C1" s="28"/>
      <c r="D1" s="28"/>
      <c r="E1" s="28"/>
      <c r="F1" s="28"/>
      <c r="G1" s="29"/>
      <c r="H1" s="29"/>
    </row>
    <row r="2" s="27" customFormat="1" spans="1:8">
      <c r="A2" s="30"/>
      <c r="B2" s="30"/>
      <c r="C2" s="30"/>
      <c r="D2" s="30"/>
      <c r="E2" s="31" t="s">
        <v>7</v>
      </c>
      <c r="F2" s="31"/>
      <c r="G2" s="32"/>
      <c r="H2" s="32"/>
    </row>
    <row r="3" s="27" customFormat="1" spans="1:8">
      <c r="A3" s="33" t="s">
        <v>1866</v>
      </c>
      <c r="B3" s="33" t="s">
        <v>1867</v>
      </c>
      <c r="C3" s="33"/>
      <c r="D3" s="33"/>
      <c r="E3" s="33"/>
      <c r="F3" s="33" t="s">
        <v>1868</v>
      </c>
      <c r="G3" s="32"/>
      <c r="H3" s="32"/>
    </row>
    <row r="4" s="27" customFormat="1" ht="34" customHeight="1" spans="1:8">
      <c r="A4" s="33"/>
      <c r="B4" s="34" t="s">
        <v>1869</v>
      </c>
      <c r="C4" s="34" t="s">
        <v>1870</v>
      </c>
      <c r="D4" s="34" t="s">
        <v>1871</v>
      </c>
      <c r="E4" s="34" t="s">
        <v>1872</v>
      </c>
      <c r="F4" s="33"/>
      <c r="G4" s="32"/>
      <c r="H4" s="32"/>
    </row>
    <row r="5" s="27" customFormat="1" spans="1:8">
      <c r="A5" s="35" t="s">
        <v>1873</v>
      </c>
      <c r="B5" s="36">
        <f t="shared" ref="B5:B9" si="0">C5+D5+E5</f>
        <v>23912</v>
      </c>
      <c r="C5" s="36">
        <v>0</v>
      </c>
      <c r="D5" s="36">
        <v>7500</v>
      </c>
      <c r="E5" s="36">
        <v>16412</v>
      </c>
      <c r="F5" s="37"/>
      <c r="G5" s="32"/>
      <c r="H5" s="32"/>
    </row>
    <row r="6" s="27" customFormat="1" spans="1:6">
      <c r="A6" s="35" t="s">
        <v>1874</v>
      </c>
      <c r="B6" s="36">
        <f t="shared" si="0"/>
        <v>77</v>
      </c>
      <c r="C6" s="38">
        <v>0</v>
      </c>
      <c r="D6" s="38">
        <v>32</v>
      </c>
      <c r="E6" s="38">
        <v>45</v>
      </c>
      <c r="F6" s="37"/>
    </row>
    <row r="7" spans="1:6">
      <c r="A7" s="35" t="s">
        <v>1875</v>
      </c>
      <c r="B7" s="36">
        <f t="shared" si="0"/>
        <v>1202</v>
      </c>
      <c r="C7" s="36">
        <v>1075</v>
      </c>
      <c r="D7" s="36">
        <f>D8+D9</f>
        <v>73</v>
      </c>
      <c r="E7" s="36">
        <f>E8+E9</f>
        <v>54</v>
      </c>
      <c r="F7" s="37"/>
    </row>
    <row r="8" spans="1:6">
      <c r="A8" s="35" t="s">
        <v>1876</v>
      </c>
      <c r="B8" s="36">
        <f t="shared" si="0"/>
        <v>44</v>
      </c>
      <c r="C8" s="38">
        <v>0</v>
      </c>
      <c r="D8" s="38">
        <v>44</v>
      </c>
      <c r="E8" s="38">
        <v>0</v>
      </c>
      <c r="F8" s="37"/>
    </row>
    <row r="9" spans="1:6">
      <c r="A9" s="35" t="s">
        <v>1877</v>
      </c>
      <c r="B9" s="36">
        <f t="shared" si="0"/>
        <v>83</v>
      </c>
      <c r="C9" s="38">
        <v>0</v>
      </c>
      <c r="D9" s="38">
        <v>29</v>
      </c>
      <c r="E9" s="38">
        <v>54</v>
      </c>
      <c r="F9" s="37"/>
    </row>
    <row r="10" spans="1:6">
      <c r="A10" s="35" t="s">
        <v>1878</v>
      </c>
      <c r="B10" s="39">
        <v>11395</v>
      </c>
      <c r="C10" s="40"/>
      <c r="D10" s="40">
        <v>11395</v>
      </c>
      <c r="E10" s="40"/>
      <c r="F10" s="37"/>
    </row>
    <row r="11" spans="1:6">
      <c r="A11" s="35" t="s">
        <v>1879</v>
      </c>
      <c r="B11" s="39">
        <v>57386</v>
      </c>
      <c r="C11" s="39">
        <v>1075</v>
      </c>
      <c r="D11" s="41">
        <v>31268</v>
      </c>
      <c r="E11" s="42">
        <v>25043</v>
      </c>
      <c r="F11" s="37"/>
    </row>
    <row r="12" spans="1:6">
      <c r="A12" s="35" t="s">
        <v>1880</v>
      </c>
      <c r="B12" s="39">
        <v>73902</v>
      </c>
      <c r="C12" s="39">
        <v>1075</v>
      </c>
      <c r="D12" s="39">
        <v>48195</v>
      </c>
      <c r="E12" s="39">
        <v>24632</v>
      </c>
      <c r="F12" s="37"/>
    </row>
    <row r="13" spans="1:6">
      <c r="A13" s="35" t="s">
        <v>1881</v>
      </c>
      <c r="B13" s="39">
        <v>-16516</v>
      </c>
      <c r="C13" s="40">
        <v>0</v>
      </c>
      <c r="D13" s="43">
        <v>-16927</v>
      </c>
      <c r="E13" s="39">
        <v>411</v>
      </c>
      <c r="F13" s="37"/>
    </row>
    <row r="14" spans="1:6">
      <c r="A14" s="35" t="s">
        <v>1882</v>
      </c>
      <c r="B14" s="39">
        <v>23338</v>
      </c>
      <c r="C14" s="44">
        <v>0</v>
      </c>
      <c r="D14" s="43">
        <v>19476</v>
      </c>
      <c r="E14" s="43">
        <v>3862</v>
      </c>
      <c r="F14" s="37"/>
    </row>
    <row r="15" spans="1:6">
      <c r="A15" s="35" t="s">
        <v>1883</v>
      </c>
      <c r="B15" s="45">
        <v>6822</v>
      </c>
      <c r="C15" s="46">
        <v>0</v>
      </c>
      <c r="D15" s="45">
        <v>2549</v>
      </c>
      <c r="E15" s="45">
        <v>4273</v>
      </c>
      <c r="F15" s="47"/>
    </row>
  </sheetData>
  <mergeCells count="5">
    <mergeCell ref="A1:F1"/>
    <mergeCell ref="E2:F2"/>
    <mergeCell ref="B3:E3"/>
    <mergeCell ref="A3:A4"/>
    <mergeCell ref="F3:F4"/>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F44"/>
  <sheetViews>
    <sheetView workbookViewId="0">
      <selection activeCell="C51" sqref="C51"/>
    </sheetView>
  </sheetViews>
  <sheetFormatPr defaultColWidth="9" defaultRowHeight="13.5" outlineLevelCol="5"/>
  <cols>
    <col min="1" max="6" width="23.125" customWidth="1"/>
  </cols>
  <sheetData>
    <row r="1" ht="22.5" spans="1:6">
      <c r="A1" s="17" t="s">
        <v>1884</v>
      </c>
      <c r="B1" s="17"/>
      <c r="C1" s="17"/>
      <c r="D1" s="17"/>
      <c r="E1" s="17"/>
      <c r="F1" s="17"/>
    </row>
    <row r="2" spans="1:6">
      <c r="A2" s="18"/>
      <c r="B2" s="18"/>
      <c r="C2" s="18"/>
      <c r="D2" s="18"/>
      <c r="E2" s="18"/>
      <c r="F2" s="18"/>
    </row>
    <row r="3" spans="1:6">
      <c r="A3" s="19" t="s">
        <v>7</v>
      </c>
      <c r="B3" s="19"/>
      <c r="C3" s="19"/>
      <c r="D3" s="19"/>
      <c r="E3" s="19"/>
      <c r="F3" s="19"/>
    </row>
    <row r="4" spans="1:6">
      <c r="A4" s="20" t="s">
        <v>8</v>
      </c>
      <c r="B4" s="21" t="s">
        <v>1885</v>
      </c>
      <c r="C4" s="20" t="s">
        <v>1886</v>
      </c>
      <c r="D4" s="20" t="s">
        <v>8</v>
      </c>
      <c r="E4" s="21" t="s">
        <v>1885</v>
      </c>
      <c r="F4" s="20" t="s">
        <v>1886</v>
      </c>
    </row>
    <row r="5" spans="1:6">
      <c r="A5" s="20"/>
      <c r="B5" s="21" t="s">
        <v>1887</v>
      </c>
      <c r="C5" s="22">
        <v>13000</v>
      </c>
      <c r="D5" s="23"/>
      <c r="E5" s="21" t="s">
        <v>1888</v>
      </c>
      <c r="F5" s="22">
        <v>13000</v>
      </c>
    </row>
    <row r="6" spans="1:6">
      <c r="A6" s="23">
        <v>103</v>
      </c>
      <c r="B6" s="24" t="s">
        <v>1889</v>
      </c>
      <c r="C6" s="22">
        <v>13000</v>
      </c>
      <c r="D6" s="23">
        <v>208</v>
      </c>
      <c r="E6" s="24" t="s">
        <v>354</v>
      </c>
      <c r="F6" s="22">
        <v>0</v>
      </c>
    </row>
    <row r="7" spans="1:6">
      <c r="A7" s="23">
        <v>10306</v>
      </c>
      <c r="B7" s="24" t="s">
        <v>1890</v>
      </c>
      <c r="C7" s="22">
        <v>13000</v>
      </c>
      <c r="D7" s="23">
        <v>20804</v>
      </c>
      <c r="E7" s="24" t="s">
        <v>1891</v>
      </c>
      <c r="F7" s="22">
        <v>0</v>
      </c>
    </row>
    <row r="8" spans="1:6">
      <c r="A8" s="23">
        <v>1030601</v>
      </c>
      <c r="B8" s="24" t="s">
        <v>1892</v>
      </c>
      <c r="C8" s="22">
        <v>13000</v>
      </c>
      <c r="D8" s="23">
        <v>2080451</v>
      </c>
      <c r="E8" s="25" t="s">
        <v>1893</v>
      </c>
      <c r="F8" s="22">
        <v>0</v>
      </c>
    </row>
    <row r="9" spans="1:6">
      <c r="A9" s="23">
        <v>103060107</v>
      </c>
      <c r="B9" s="25" t="s">
        <v>1894</v>
      </c>
      <c r="C9" s="22">
        <v>0</v>
      </c>
      <c r="D9" s="23">
        <v>223</v>
      </c>
      <c r="E9" s="24" t="s">
        <v>1888</v>
      </c>
      <c r="F9" s="22">
        <v>0</v>
      </c>
    </row>
    <row r="10" spans="1:6">
      <c r="A10" s="23">
        <v>103060108</v>
      </c>
      <c r="B10" s="25" t="s">
        <v>1895</v>
      </c>
      <c r="C10" s="22">
        <v>0</v>
      </c>
      <c r="D10" s="23">
        <v>22301</v>
      </c>
      <c r="E10" s="24" t="s">
        <v>869</v>
      </c>
      <c r="F10" s="22">
        <v>0</v>
      </c>
    </row>
    <row r="11" spans="1:6">
      <c r="A11" s="23">
        <v>103060112</v>
      </c>
      <c r="B11" s="25" t="s">
        <v>1896</v>
      </c>
      <c r="C11" s="22">
        <v>0</v>
      </c>
      <c r="D11" s="23">
        <v>2230101</v>
      </c>
      <c r="E11" s="25" t="s">
        <v>1897</v>
      </c>
      <c r="F11" s="22">
        <v>0</v>
      </c>
    </row>
    <row r="12" spans="1:6">
      <c r="A12" s="23">
        <v>103060113</v>
      </c>
      <c r="B12" s="25" t="s">
        <v>1898</v>
      </c>
      <c r="C12" s="22">
        <v>0</v>
      </c>
      <c r="D12" s="23">
        <v>2230102</v>
      </c>
      <c r="E12" s="25" t="s">
        <v>1899</v>
      </c>
      <c r="F12" s="22">
        <v>0</v>
      </c>
    </row>
    <row r="13" spans="1:6">
      <c r="A13" s="23">
        <v>103060114</v>
      </c>
      <c r="B13" s="25" t="s">
        <v>1900</v>
      </c>
      <c r="C13" s="22">
        <v>0</v>
      </c>
      <c r="D13" s="23">
        <v>2230103</v>
      </c>
      <c r="E13" s="25" t="s">
        <v>1901</v>
      </c>
      <c r="F13" s="22">
        <v>0</v>
      </c>
    </row>
    <row r="14" spans="1:6">
      <c r="A14" s="23">
        <v>103060115</v>
      </c>
      <c r="B14" s="25" t="s">
        <v>1902</v>
      </c>
      <c r="C14" s="22">
        <v>0</v>
      </c>
      <c r="D14" s="23">
        <v>2230104</v>
      </c>
      <c r="E14" s="25" t="s">
        <v>1903</v>
      </c>
      <c r="F14" s="22">
        <v>0</v>
      </c>
    </row>
    <row r="15" spans="1:6">
      <c r="A15" s="23">
        <v>103060116</v>
      </c>
      <c r="B15" s="25" t="s">
        <v>1904</v>
      </c>
      <c r="C15" s="22">
        <v>0</v>
      </c>
      <c r="D15" s="23">
        <v>2230105</v>
      </c>
      <c r="E15" s="25" t="s">
        <v>1905</v>
      </c>
      <c r="F15" s="22">
        <v>0</v>
      </c>
    </row>
    <row r="16" spans="1:6">
      <c r="A16" s="23">
        <v>103060117</v>
      </c>
      <c r="B16" s="25" t="s">
        <v>1906</v>
      </c>
      <c r="C16" s="22">
        <v>0</v>
      </c>
      <c r="D16" s="23">
        <v>2230106</v>
      </c>
      <c r="E16" s="25" t="s">
        <v>1907</v>
      </c>
      <c r="F16" s="22">
        <v>0</v>
      </c>
    </row>
    <row r="17" spans="1:6">
      <c r="A17" s="23">
        <v>103060118</v>
      </c>
      <c r="B17" s="25" t="s">
        <v>1908</v>
      </c>
      <c r="C17" s="22">
        <v>0</v>
      </c>
      <c r="D17" s="23">
        <v>2230107</v>
      </c>
      <c r="E17" s="25" t="s">
        <v>1909</v>
      </c>
      <c r="F17" s="22">
        <v>0</v>
      </c>
    </row>
    <row r="18" spans="1:6">
      <c r="A18" s="23">
        <v>103060119</v>
      </c>
      <c r="B18" s="25" t="s">
        <v>1910</v>
      </c>
      <c r="C18" s="22">
        <v>0</v>
      </c>
      <c r="D18" s="23">
        <v>2230108</v>
      </c>
      <c r="E18" s="25" t="s">
        <v>1911</v>
      </c>
      <c r="F18" s="22">
        <v>0</v>
      </c>
    </row>
    <row r="19" spans="1:6">
      <c r="A19" s="23">
        <v>103060120</v>
      </c>
      <c r="B19" s="25" t="s">
        <v>1912</v>
      </c>
      <c r="C19" s="22">
        <v>0</v>
      </c>
      <c r="D19" s="23">
        <v>2230199</v>
      </c>
      <c r="E19" s="25" t="s">
        <v>1913</v>
      </c>
      <c r="F19" s="22">
        <v>0</v>
      </c>
    </row>
    <row r="20" spans="1:6">
      <c r="A20" s="23">
        <v>103060121</v>
      </c>
      <c r="B20" s="25" t="s">
        <v>1914</v>
      </c>
      <c r="C20" s="22">
        <v>0</v>
      </c>
      <c r="D20" s="23">
        <v>22302</v>
      </c>
      <c r="E20" s="24" t="s">
        <v>1915</v>
      </c>
      <c r="F20" s="22">
        <v>13000</v>
      </c>
    </row>
    <row r="21" spans="1:6">
      <c r="A21" s="23">
        <v>103060123</v>
      </c>
      <c r="B21" s="25" t="s">
        <v>1916</v>
      </c>
      <c r="C21" s="22">
        <v>0</v>
      </c>
      <c r="D21" s="23">
        <v>2230201</v>
      </c>
      <c r="E21" s="25" t="s">
        <v>1917</v>
      </c>
      <c r="F21" s="22">
        <v>0</v>
      </c>
    </row>
    <row r="22" spans="1:6">
      <c r="A22" s="23">
        <v>103060125</v>
      </c>
      <c r="B22" s="25" t="s">
        <v>1918</v>
      </c>
      <c r="C22" s="22">
        <v>0</v>
      </c>
      <c r="D22" s="23">
        <v>2230202</v>
      </c>
      <c r="E22" s="25" t="s">
        <v>1919</v>
      </c>
      <c r="F22" s="22">
        <v>0</v>
      </c>
    </row>
    <row r="23" spans="1:6">
      <c r="A23" s="23">
        <v>103060126</v>
      </c>
      <c r="B23" s="25" t="s">
        <v>1920</v>
      </c>
      <c r="C23" s="22">
        <v>0</v>
      </c>
      <c r="D23" s="23">
        <v>2230203</v>
      </c>
      <c r="E23" s="25" t="s">
        <v>1921</v>
      </c>
      <c r="F23" s="22">
        <v>0</v>
      </c>
    </row>
    <row r="24" spans="1:6">
      <c r="A24" s="23">
        <v>103060130</v>
      </c>
      <c r="B24" s="25" t="s">
        <v>1922</v>
      </c>
      <c r="C24" s="22">
        <v>0</v>
      </c>
      <c r="D24" s="23">
        <v>2230204</v>
      </c>
      <c r="E24" s="25" t="s">
        <v>1923</v>
      </c>
      <c r="F24" s="22">
        <v>0</v>
      </c>
    </row>
    <row r="25" spans="1:6">
      <c r="A25" s="23">
        <v>103060131</v>
      </c>
      <c r="B25" s="25" t="s">
        <v>1924</v>
      </c>
      <c r="C25" s="22">
        <v>0</v>
      </c>
      <c r="D25" s="23">
        <v>2230205</v>
      </c>
      <c r="E25" s="25" t="s">
        <v>1925</v>
      </c>
      <c r="F25" s="22">
        <v>0</v>
      </c>
    </row>
    <row r="26" spans="1:6">
      <c r="A26" s="23">
        <v>103060132</v>
      </c>
      <c r="B26" s="25" t="s">
        <v>1926</v>
      </c>
      <c r="C26" s="22">
        <v>0</v>
      </c>
      <c r="D26" s="23">
        <v>2230206</v>
      </c>
      <c r="E26" s="25" t="s">
        <v>1927</v>
      </c>
      <c r="F26" s="22">
        <v>0</v>
      </c>
    </row>
    <row r="27" spans="1:6">
      <c r="A27" s="23">
        <v>103060133</v>
      </c>
      <c r="B27" s="25" t="s">
        <v>1928</v>
      </c>
      <c r="C27" s="22">
        <v>0</v>
      </c>
      <c r="D27" s="23">
        <v>2230207</v>
      </c>
      <c r="E27" s="25" t="s">
        <v>1929</v>
      </c>
      <c r="F27" s="22">
        <v>0</v>
      </c>
    </row>
    <row r="28" spans="1:6">
      <c r="A28" s="23">
        <v>103060198</v>
      </c>
      <c r="B28" s="25" t="s">
        <v>1930</v>
      </c>
      <c r="C28" s="22">
        <v>13000</v>
      </c>
      <c r="D28" s="23">
        <v>2230299</v>
      </c>
      <c r="E28" s="25" t="s">
        <v>1931</v>
      </c>
      <c r="F28" s="22">
        <v>13000</v>
      </c>
    </row>
    <row r="29" spans="1:6">
      <c r="A29" s="23">
        <v>1030602</v>
      </c>
      <c r="B29" s="24" t="s">
        <v>1932</v>
      </c>
      <c r="C29" s="22">
        <v>0</v>
      </c>
      <c r="D29" s="23">
        <v>22303</v>
      </c>
      <c r="E29" s="24" t="s">
        <v>1933</v>
      </c>
      <c r="F29" s="22">
        <v>0</v>
      </c>
    </row>
    <row r="30" spans="1:6">
      <c r="A30" s="23">
        <v>103060202</v>
      </c>
      <c r="B30" s="25" t="s">
        <v>1934</v>
      </c>
      <c r="C30" s="22">
        <v>0</v>
      </c>
      <c r="D30" s="23">
        <v>2230301</v>
      </c>
      <c r="E30" s="25" t="s">
        <v>1935</v>
      </c>
      <c r="F30" s="22">
        <v>0</v>
      </c>
    </row>
    <row r="31" spans="1:6">
      <c r="A31" s="23">
        <v>103060203</v>
      </c>
      <c r="B31" s="25" t="s">
        <v>1936</v>
      </c>
      <c r="C31" s="22">
        <v>0</v>
      </c>
      <c r="D31" s="23">
        <v>22304</v>
      </c>
      <c r="E31" s="24" t="s">
        <v>1937</v>
      </c>
      <c r="F31" s="22">
        <v>0</v>
      </c>
    </row>
    <row r="32" spans="1:6">
      <c r="A32" s="23">
        <v>103060204</v>
      </c>
      <c r="B32" s="25" t="s">
        <v>1938</v>
      </c>
      <c r="C32" s="22">
        <v>0</v>
      </c>
      <c r="D32" s="23">
        <v>2230401</v>
      </c>
      <c r="E32" s="25" t="s">
        <v>1939</v>
      </c>
      <c r="F32" s="22">
        <v>0</v>
      </c>
    </row>
    <row r="33" spans="1:6">
      <c r="A33" s="23">
        <v>103060298</v>
      </c>
      <c r="B33" s="25" t="s">
        <v>1940</v>
      </c>
      <c r="C33" s="22">
        <v>0</v>
      </c>
      <c r="D33" s="23">
        <v>2230402</v>
      </c>
      <c r="E33" s="25" t="s">
        <v>1941</v>
      </c>
      <c r="F33" s="22">
        <v>0</v>
      </c>
    </row>
    <row r="34" spans="1:6">
      <c r="A34" s="23">
        <v>1030603</v>
      </c>
      <c r="B34" s="24" t="s">
        <v>1942</v>
      </c>
      <c r="C34" s="22">
        <v>0</v>
      </c>
      <c r="D34" s="23">
        <v>2230499</v>
      </c>
      <c r="E34" s="25" t="s">
        <v>1943</v>
      </c>
      <c r="F34" s="22">
        <v>0</v>
      </c>
    </row>
    <row r="35" spans="1:6">
      <c r="A35" s="23">
        <v>103060301</v>
      </c>
      <c r="B35" s="25" t="s">
        <v>1944</v>
      </c>
      <c r="C35" s="22">
        <v>0</v>
      </c>
      <c r="D35" s="23">
        <v>22399</v>
      </c>
      <c r="E35" s="24" t="s">
        <v>1945</v>
      </c>
      <c r="F35" s="22">
        <v>0</v>
      </c>
    </row>
    <row r="36" spans="1:6">
      <c r="A36" s="23">
        <v>103060304</v>
      </c>
      <c r="B36" s="25" t="s">
        <v>1946</v>
      </c>
      <c r="C36" s="22">
        <v>0</v>
      </c>
      <c r="D36" s="23">
        <v>2239901</v>
      </c>
      <c r="E36" s="25" t="s">
        <v>1947</v>
      </c>
      <c r="F36" s="22"/>
    </row>
    <row r="37" ht="14.25" spans="1:6">
      <c r="A37" s="23">
        <v>103060305</v>
      </c>
      <c r="B37" s="25" t="s">
        <v>1948</v>
      </c>
      <c r="C37" s="22">
        <v>0</v>
      </c>
      <c r="D37" s="23"/>
      <c r="E37" s="25"/>
      <c r="F37" s="26"/>
    </row>
    <row r="38" ht="14.25" spans="1:6">
      <c r="A38" s="23">
        <v>103060307</v>
      </c>
      <c r="B38" s="25" t="s">
        <v>1949</v>
      </c>
      <c r="C38" s="22">
        <v>0</v>
      </c>
      <c r="D38" s="23"/>
      <c r="E38" s="25"/>
      <c r="F38" s="26"/>
    </row>
    <row r="39" ht="14.25" spans="1:6">
      <c r="A39" s="23">
        <v>103060398</v>
      </c>
      <c r="B39" s="25" t="s">
        <v>1950</v>
      </c>
      <c r="C39" s="22">
        <v>0</v>
      </c>
      <c r="D39" s="23"/>
      <c r="E39" s="25"/>
      <c r="F39" s="26"/>
    </row>
    <row r="40" ht="14.25" spans="1:6">
      <c r="A40" s="23">
        <v>1030604</v>
      </c>
      <c r="B40" s="24" t="s">
        <v>1951</v>
      </c>
      <c r="C40" s="22">
        <v>0</v>
      </c>
      <c r="D40" s="23"/>
      <c r="E40" s="25"/>
      <c r="F40" s="26"/>
    </row>
    <row r="41" ht="14.25" spans="1:6">
      <c r="A41" s="23">
        <v>103060401</v>
      </c>
      <c r="B41" s="25" t="s">
        <v>1952</v>
      </c>
      <c r="C41" s="22">
        <v>0</v>
      </c>
      <c r="D41" s="23"/>
      <c r="E41" s="25"/>
      <c r="F41" s="26"/>
    </row>
    <row r="42" ht="14.25" spans="1:6">
      <c r="A42" s="23">
        <v>103060402</v>
      </c>
      <c r="B42" s="25" t="s">
        <v>1953</v>
      </c>
      <c r="C42" s="22">
        <v>0</v>
      </c>
      <c r="D42" s="23"/>
      <c r="E42" s="25"/>
      <c r="F42" s="26"/>
    </row>
    <row r="43" ht="14.25" spans="1:6">
      <c r="A43" s="23">
        <v>103060498</v>
      </c>
      <c r="B43" s="25" t="s">
        <v>1954</v>
      </c>
      <c r="C43" s="22">
        <v>0</v>
      </c>
      <c r="D43" s="23"/>
      <c r="E43" s="25"/>
      <c r="F43" s="26"/>
    </row>
    <row r="44" ht="14.25" spans="1:6">
      <c r="A44" s="23">
        <v>1030698</v>
      </c>
      <c r="B44" s="24" t="s">
        <v>1955</v>
      </c>
      <c r="C44" s="22">
        <v>0</v>
      </c>
      <c r="D44" s="23"/>
      <c r="E44" s="25"/>
      <c r="F44" s="26"/>
    </row>
  </sheetData>
  <mergeCells count="3">
    <mergeCell ref="A1:F1"/>
    <mergeCell ref="A2:F2"/>
    <mergeCell ref="A3:F3"/>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E7"/>
  <sheetViews>
    <sheetView workbookViewId="0">
      <selection activeCell="C11" sqref="C11"/>
    </sheetView>
  </sheetViews>
  <sheetFormatPr defaultColWidth="9" defaultRowHeight="13.5" outlineLevelRow="6" outlineLevelCol="4"/>
  <cols>
    <col min="1" max="1" width="13.875" style="11" customWidth="1"/>
    <col min="2" max="2" width="17.75" style="11" customWidth="1"/>
    <col min="3" max="3" width="19.375" style="11" customWidth="1"/>
    <col min="4" max="4" width="19.875" style="11" customWidth="1"/>
    <col min="5" max="5" width="16.625" style="11" customWidth="1"/>
    <col min="6" max="16384" width="9" style="11"/>
  </cols>
  <sheetData>
    <row r="1" s="11" customFormat="1" ht="33" customHeight="1" spans="1:5">
      <c r="A1" s="12" t="s">
        <v>1956</v>
      </c>
      <c r="B1" s="12"/>
      <c r="C1" s="12"/>
      <c r="D1" s="12"/>
      <c r="E1" s="12"/>
    </row>
    <row r="2" s="11" customFormat="1" spans="1:5">
      <c r="A2" s="13"/>
      <c r="B2" s="13"/>
      <c r="C2" s="13"/>
      <c r="D2" s="14" t="s">
        <v>7</v>
      </c>
      <c r="E2" s="14"/>
    </row>
    <row r="3" s="11" customFormat="1" ht="48.75" customHeight="1" spans="1:5">
      <c r="A3" s="15"/>
      <c r="B3" s="15" t="s">
        <v>100</v>
      </c>
      <c r="C3" s="15" t="s">
        <v>1957</v>
      </c>
      <c r="D3" s="15" t="s">
        <v>1958</v>
      </c>
      <c r="E3" s="15" t="s">
        <v>68</v>
      </c>
    </row>
    <row r="4" s="11" customFormat="1" ht="48.75" customHeight="1" spans="1:5">
      <c r="A4" s="15" t="s">
        <v>1959</v>
      </c>
      <c r="B4" s="16"/>
      <c r="C4" s="16"/>
      <c r="D4" s="16"/>
      <c r="E4" s="15"/>
    </row>
    <row r="5" s="11" customFormat="1" ht="48.75" customHeight="1" spans="1:5">
      <c r="A5" s="15" t="s">
        <v>1960</v>
      </c>
      <c r="B5" s="16"/>
      <c r="C5" s="16"/>
      <c r="D5" s="16"/>
      <c r="E5" s="15"/>
    </row>
    <row r="6" spans="1:5">
      <c r="A6" s="13" t="s">
        <v>1961</v>
      </c>
      <c r="B6" s="13"/>
      <c r="C6" s="13"/>
      <c r="D6" s="13"/>
      <c r="E6" s="13"/>
    </row>
    <row r="7" spans="1:5">
      <c r="A7" s="13"/>
      <c r="B7" s="13"/>
      <c r="C7" s="13"/>
      <c r="D7" s="13"/>
      <c r="E7" s="13"/>
    </row>
  </sheetData>
  <mergeCells count="3">
    <mergeCell ref="A1:E1"/>
    <mergeCell ref="D2:E2"/>
    <mergeCell ref="A6:E7"/>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workbookViewId="0">
      <selection activeCell="H40" sqref="H40"/>
    </sheetView>
  </sheetViews>
  <sheetFormatPr defaultColWidth="9" defaultRowHeight="13.5" outlineLevelCol="6"/>
  <cols>
    <col min="1" max="1" width="6.5" customWidth="1"/>
    <col min="2" max="3" width="14.75" customWidth="1"/>
    <col min="4" max="4" width="23.125" customWidth="1"/>
    <col min="5" max="5" width="23.625" customWidth="1"/>
    <col min="6" max="6" width="16.625" style="1" customWidth="1"/>
    <col min="7" max="7" width="5.375" customWidth="1"/>
  </cols>
  <sheetData>
    <row r="1" ht="25.5" spans="1:7">
      <c r="A1" s="2" t="s">
        <v>1962</v>
      </c>
      <c r="B1" s="2"/>
      <c r="C1" s="2"/>
      <c r="D1" s="3"/>
      <c r="E1" s="2"/>
      <c r="F1" s="2"/>
      <c r="G1" s="2"/>
    </row>
    <row r="2" spans="1:7">
      <c r="A2" s="4"/>
      <c r="B2" s="5"/>
      <c r="C2" s="5"/>
      <c r="D2" s="4"/>
      <c r="E2" s="4"/>
      <c r="F2" s="5" t="s">
        <v>7</v>
      </c>
      <c r="G2" s="6"/>
    </row>
    <row r="3" spans="1:7">
      <c r="A3" s="7" t="s">
        <v>1963</v>
      </c>
      <c r="B3" s="7" t="s">
        <v>1964</v>
      </c>
      <c r="C3" s="7" t="s">
        <v>1965</v>
      </c>
      <c r="D3" s="7" t="s">
        <v>1966</v>
      </c>
      <c r="E3" s="7" t="s">
        <v>1967</v>
      </c>
      <c r="F3" s="7" t="s">
        <v>1968</v>
      </c>
      <c r="G3" s="7" t="s">
        <v>68</v>
      </c>
    </row>
    <row r="4" spans="1:7">
      <c r="A4" s="8"/>
      <c r="B4" s="8" t="s">
        <v>100</v>
      </c>
      <c r="C4" s="8"/>
      <c r="D4" s="8"/>
      <c r="E4" s="8"/>
      <c r="F4" s="8"/>
      <c r="G4" s="8"/>
    </row>
    <row r="5" spans="1:7">
      <c r="A5" s="9">
        <v>1</v>
      </c>
      <c r="B5" s="10"/>
      <c r="C5" s="10"/>
      <c r="D5" s="10"/>
      <c r="E5" s="10"/>
      <c r="F5" s="9"/>
      <c r="G5" s="10"/>
    </row>
    <row r="6" spans="1:7">
      <c r="A6" s="9">
        <v>2</v>
      </c>
      <c r="B6" s="10"/>
      <c r="C6" s="10"/>
      <c r="D6" s="10"/>
      <c r="E6" s="10"/>
      <c r="F6" s="9"/>
      <c r="G6" s="10"/>
    </row>
    <row r="7" spans="1:7">
      <c r="A7" s="9">
        <v>3</v>
      </c>
      <c r="B7" s="10"/>
      <c r="C7" s="10"/>
      <c r="D7" s="10"/>
      <c r="E7" s="10"/>
      <c r="F7" s="9"/>
      <c r="G7" s="10"/>
    </row>
    <row r="8" spans="1:7">
      <c r="A8" s="9">
        <v>4</v>
      </c>
      <c r="B8" s="10"/>
      <c r="C8" s="10"/>
      <c r="D8" s="10"/>
      <c r="E8" s="10"/>
      <c r="F8" s="9"/>
      <c r="G8" s="10"/>
    </row>
    <row r="9" spans="1:7">
      <c r="A9" s="9">
        <v>5</v>
      </c>
      <c r="B9" s="10"/>
      <c r="C9" s="10"/>
      <c r="D9" s="10"/>
      <c r="E9" s="10"/>
      <c r="F9" s="9"/>
      <c r="G9" s="10"/>
    </row>
    <row r="10" spans="1:7">
      <c r="A10" s="9">
        <v>6</v>
      </c>
      <c r="B10" s="10"/>
      <c r="C10" s="10"/>
      <c r="D10" s="10"/>
      <c r="E10" s="10"/>
      <c r="F10" s="9"/>
      <c r="G10" s="10"/>
    </row>
    <row r="11" spans="1:7">
      <c r="A11" s="9">
        <v>7</v>
      </c>
      <c r="B11" s="10"/>
      <c r="C11" s="10"/>
      <c r="D11" s="10"/>
      <c r="E11" s="10"/>
      <c r="F11" s="9"/>
      <c r="G11" s="10"/>
    </row>
    <row r="12" spans="1:7">
      <c r="A12" s="9">
        <v>8</v>
      </c>
      <c r="B12" s="10"/>
      <c r="C12" s="10"/>
      <c r="D12" s="10"/>
      <c r="E12" s="10"/>
      <c r="F12" s="9"/>
      <c r="G12" s="10"/>
    </row>
    <row r="13" spans="1:7">
      <c r="A13" s="9">
        <v>9</v>
      </c>
      <c r="B13" s="10"/>
      <c r="C13" s="10"/>
      <c r="D13" s="10"/>
      <c r="E13" s="10"/>
      <c r="F13" s="9"/>
      <c r="G13" s="10"/>
    </row>
    <row r="14" spans="1:7">
      <c r="A14" s="9">
        <v>10</v>
      </c>
      <c r="B14" s="10"/>
      <c r="C14" s="10"/>
      <c r="D14" s="10"/>
      <c r="E14" s="10"/>
      <c r="F14" s="9"/>
      <c r="G14" s="10"/>
    </row>
    <row r="15" spans="1:7">
      <c r="A15" s="9">
        <v>11</v>
      </c>
      <c r="B15" s="10"/>
      <c r="C15" s="10"/>
      <c r="D15" s="10"/>
      <c r="E15" s="10"/>
      <c r="F15" s="9"/>
      <c r="G15" s="10"/>
    </row>
    <row r="16" spans="1:7">
      <c r="A16" s="9">
        <v>12</v>
      </c>
      <c r="B16" s="10"/>
      <c r="C16" s="10"/>
      <c r="D16" s="10"/>
      <c r="E16" s="10"/>
      <c r="F16" s="9"/>
      <c r="G16" s="10"/>
    </row>
    <row r="17" spans="1:7">
      <c r="A17" s="9">
        <v>13</v>
      </c>
      <c r="B17" s="10"/>
      <c r="C17" s="10"/>
      <c r="D17" s="10"/>
      <c r="E17" s="10"/>
      <c r="F17" s="9"/>
      <c r="G17" s="10"/>
    </row>
    <row r="18" spans="1:7">
      <c r="A18" s="9">
        <v>14</v>
      </c>
      <c r="B18" s="10"/>
      <c r="C18" s="10"/>
      <c r="D18" s="10"/>
      <c r="E18" s="10"/>
      <c r="F18" s="9"/>
      <c r="G18" s="10"/>
    </row>
    <row r="19" spans="1:7">
      <c r="A19" s="9">
        <v>15</v>
      </c>
      <c r="B19" s="10"/>
      <c r="C19" s="10"/>
      <c r="D19" s="10"/>
      <c r="E19" s="10"/>
      <c r="F19" s="9"/>
      <c r="G19" s="10"/>
    </row>
    <row r="20" spans="1:7">
      <c r="A20" s="9">
        <v>16</v>
      </c>
      <c r="B20" s="10"/>
      <c r="C20" s="10"/>
      <c r="D20" s="10"/>
      <c r="E20" s="10"/>
      <c r="F20" s="9"/>
      <c r="G20" s="10"/>
    </row>
    <row r="21" spans="1:7">
      <c r="A21" s="9">
        <v>17</v>
      </c>
      <c r="B21" s="10"/>
      <c r="C21" s="10"/>
      <c r="D21" s="10"/>
      <c r="E21" s="10"/>
      <c r="F21" s="9"/>
      <c r="G21" s="10"/>
    </row>
    <row r="22" spans="1:7">
      <c r="A22" s="9">
        <v>18</v>
      </c>
      <c r="B22" s="10"/>
      <c r="C22" s="10"/>
      <c r="D22" s="10"/>
      <c r="E22" s="10"/>
      <c r="F22" s="9"/>
      <c r="G22" s="10"/>
    </row>
    <row r="23" spans="1:7">
      <c r="A23" s="9">
        <v>19</v>
      </c>
      <c r="B23" s="10"/>
      <c r="C23" s="10"/>
      <c r="D23" s="10"/>
      <c r="E23" s="10"/>
      <c r="F23" s="9"/>
      <c r="G23" s="10"/>
    </row>
    <row r="24" spans="1:7">
      <c r="A24" s="9">
        <v>20</v>
      </c>
      <c r="B24" s="10"/>
      <c r="C24" s="10"/>
      <c r="D24" s="10"/>
      <c r="E24" s="10"/>
      <c r="F24" s="9"/>
      <c r="G24" s="10"/>
    </row>
    <row r="25" spans="1:7">
      <c r="A25" s="1" t="s">
        <v>1969</v>
      </c>
      <c r="B25" s="1"/>
      <c r="C25" s="1"/>
      <c r="D25" s="1"/>
      <c r="E25" s="1"/>
      <c r="G25" s="1"/>
    </row>
    <row r="26" spans="1:7">
      <c r="A26" s="1"/>
      <c r="B26" s="1"/>
      <c r="C26" s="1"/>
      <c r="D26" s="1"/>
      <c r="E26" s="1"/>
      <c r="G26" s="1"/>
    </row>
    <row r="27" spans="1:7">
      <c r="A27" s="1"/>
      <c r="B27" s="1"/>
      <c r="C27" s="1"/>
      <c r="D27" s="1"/>
      <c r="E27" s="1"/>
      <c r="G27" s="1"/>
    </row>
  </sheetData>
  <mergeCells count="2">
    <mergeCell ref="A1:G1"/>
    <mergeCell ref="A25:G27"/>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A3"/>
  <sheetViews>
    <sheetView workbookViewId="0">
      <selection activeCell="A14" sqref="A14"/>
    </sheetView>
  </sheetViews>
  <sheetFormatPr defaultColWidth="9" defaultRowHeight="13.5" outlineLevelRow="2"/>
  <cols>
    <col min="1" max="1" width="61" customWidth="1"/>
  </cols>
  <sheetData>
    <row r="1" ht="63.95" customHeight="1" spans="1:1">
      <c r="A1" s="1" t="s">
        <v>2</v>
      </c>
    </row>
    <row r="3" ht="108" customHeight="1" spans="1:1">
      <c r="A3" s="227" t="s">
        <v>3</v>
      </c>
    </row>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tabSelected="1" workbookViewId="0">
      <selection activeCell="E6" sqref="E6"/>
    </sheetView>
  </sheetViews>
  <sheetFormatPr defaultColWidth="9" defaultRowHeight="13.5" outlineLevelRow="2"/>
  <cols>
    <col min="1" max="1" width="56.5" customWidth="1"/>
  </cols>
  <sheetData>
    <row r="1" ht="86.25" customHeight="1" spans="1:1">
      <c r="A1" s="224" t="s">
        <v>4</v>
      </c>
    </row>
    <row r="2" customHeight="1" spans="1:1">
      <c r="A2" s="225" t="s">
        <v>5</v>
      </c>
    </row>
    <row r="3" s="223" customFormat="1" ht="124.5" customHeight="1" spans="1:1">
      <c r="A3" s="226"/>
    </row>
  </sheetData>
  <mergeCells count="1">
    <mergeCell ref="A2:A3"/>
  </mergeCells>
  <pageMargins left="0.75" right="0.75" top="1" bottom="1" header="0.511805555555556" footer="0.51180555555555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6"/>
  <sheetViews>
    <sheetView workbookViewId="0">
      <selection activeCell="H14" sqref="H14"/>
    </sheetView>
  </sheetViews>
  <sheetFormatPr defaultColWidth="9" defaultRowHeight="13.5" outlineLevelCol="5"/>
  <cols>
    <col min="1" max="1" width="9.25" customWidth="1"/>
    <col min="2" max="2" width="21.75" customWidth="1"/>
    <col min="3" max="3" width="11.5" customWidth="1"/>
    <col min="4" max="4" width="10.375" customWidth="1"/>
    <col min="5" max="5" width="13.5" customWidth="1"/>
    <col min="6" max="6" width="12" customWidth="1"/>
  </cols>
  <sheetData>
    <row r="1" ht="33" customHeight="1" spans="1:6">
      <c r="A1" s="172" t="s">
        <v>6</v>
      </c>
      <c r="B1" s="172"/>
      <c r="C1" s="173"/>
      <c r="D1" s="173"/>
      <c r="E1" s="172"/>
      <c r="F1" s="173"/>
    </row>
    <row r="2" ht="15" customHeight="1" spans="1:6">
      <c r="A2" s="174"/>
      <c r="B2" s="175"/>
      <c r="C2" s="213"/>
      <c r="D2" s="213"/>
      <c r="E2" s="214" t="s">
        <v>7</v>
      </c>
      <c r="F2" s="214"/>
    </row>
    <row r="3" spans="1:6">
      <c r="A3" s="177" t="s">
        <v>8</v>
      </c>
      <c r="B3" s="178" t="s">
        <v>9</v>
      </c>
      <c r="C3" s="215" t="s">
        <v>10</v>
      </c>
      <c r="D3" s="179" t="s">
        <v>11</v>
      </c>
      <c r="E3" s="216"/>
      <c r="F3" s="179"/>
    </row>
    <row r="4" spans="1:6">
      <c r="A4" s="177"/>
      <c r="B4" s="178"/>
      <c r="C4" s="215"/>
      <c r="D4" s="179" t="s">
        <v>12</v>
      </c>
      <c r="E4" s="217" t="s">
        <v>13</v>
      </c>
      <c r="F4" s="218" t="s">
        <v>14</v>
      </c>
    </row>
    <row r="5" spans="1:6">
      <c r="A5" s="177"/>
      <c r="B5" s="178"/>
      <c r="C5" s="215"/>
      <c r="D5" s="179"/>
      <c r="E5" s="219"/>
      <c r="F5" s="220"/>
    </row>
    <row r="6" ht="14.25" spans="1:6">
      <c r="A6" s="180"/>
      <c r="B6" s="181" t="s">
        <v>15</v>
      </c>
      <c r="C6" s="182">
        <f>C7+C22</f>
        <v>113472</v>
      </c>
      <c r="D6" s="182">
        <f>D7+D22</f>
        <v>103567</v>
      </c>
      <c r="E6" s="221">
        <f t="shared" ref="E6:E36" si="0">C6/D6</f>
        <v>1.09563857213205</v>
      </c>
      <c r="F6" s="222">
        <f t="shared" ref="F6:F36" si="1">C6-D6</f>
        <v>9905</v>
      </c>
    </row>
    <row r="7" ht="14.25" spans="1:6">
      <c r="A7" s="180" t="s">
        <v>16</v>
      </c>
      <c r="B7" s="181" t="s">
        <v>17</v>
      </c>
      <c r="C7" s="183">
        <f>SUM(C8:C21)</f>
        <v>82688</v>
      </c>
      <c r="D7" s="183">
        <f>SUM(D8:D21)</f>
        <v>65865</v>
      </c>
      <c r="E7" s="221">
        <f t="shared" si="0"/>
        <v>1.25541638199347</v>
      </c>
      <c r="F7" s="222">
        <f t="shared" si="1"/>
        <v>16823</v>
      </c>
    </row>
    <row r="8" ht="14.25" spans="1:6">
      <c r="A8" s="184">
        <v>10101</v>
      </c>
      <c r="B8" s="181" t="s">
        <v>18</v>
      </c>
      <c r="C8" s="94">
        <v>28138</v>
      </c>
      <c r="D8" s="185">
        <v>23131</v>
      </c>
      <c r="E8" s="221">
        <f t="shared" si="0"/>
        <v>1.21646275560936</v>
      </c>
      <c r="F8" s="222">
        <f t="shared" si="1"/>
        <v>5007</v>
      </c>
    </row>
    <row r="9" ht="14.25" spans="1:6">
      <c r="A9" s="184" t="s">
        <v>19</v>
      </c>
      <c r="B9" s="181" t="s">
        <v>20</v>
      </c>
      <c r="C9" s="94">
        <v>13169</v>
      </c>
      <c r="D9" s="185">
        <v>8362</v>
      </c>
      <c r="E9" s="221">
        <f t="shared" si="0"/>
        <v>1.57486247309256</v>
      </c>
      <c r="F9" s="222">
        <f t="shared" si="1"/>
        <v>4807</v>
      </c>
    </row>
    <row r="10" ht="14.25" spans="1:6">
      <c r="A10" s="184" t="s">
        <v>21</v>
      </c>
      <c r="B10" s="181" t="s">
        <v>22</v>
      </c>
      <c r="C10" s="94">
        <v>2367</v>
      </c>
      <c r="D10" s="185">
        <v>2842</v>
      </c>
      <c r="E10" s="221">
        <f t="shared" si="0"/>
        <v>0.832864180154821</v>
      </c>
      <c r="F10" s="222">
        <f t="shared" si="1"/>
        <v>-475</v>
      </c>
    </row>
    <row r="11" ht="14.25" spans="1:6">
      <c r="A11" s="184" t="s">
        <v>23</v>
      </c>
      <c r="B11" s="181" t="s">
        <v>24</v>
      </c>
      <c r="C11" s="94">
        <v>21360</v>
      </c>
      <c r="D11" s="185">
        <v>16741</v>
      </c>
      <c r="E11" s="221">
        <f t="shared" si="0"/>
        <v>1.27590944388029</v>
      </c>
      <c r="F11" s="222">
        <f t="shared" si="1"/>
        <v>4619</v>
      </c>
    </row>
    <row r="12" ht="14.25" spans="1:6">
      <c r="A12" s="184" t="s">
        <v>25</v>
      </c>
      <c r="B12" s="181" t="s">
        <v>26</v>
      </c>
      <c r="C12" s="94">
        <v>3429</v>
      </c>
      <c r="D12" s="185">
        <v>3017</v>
      </c>
      <c r="E12" s="221">
        <f t="shared" si="0"/>
        <v>1.13655949618827</v>
      </c>
      <c r="F12" s="222">
        <f t="shared" si="1"/>
        <v>412</v>
      </c>
    </row>
    <row r="13" ht="14.25" spans="1:6">
      <c r="A13" s="184">
        <v>10110</v>
      </c>
      <c r="B13" s="181" t="s">
        <v>27</v>
      </c>
      <c r="C13" s="94">
        <v>1605</v>
      </c>
      <c r="D13" s="185">
        <v>1423</v>
      </c>
      <c r="E13" s="221">
        <f t="shared" si="0"/>
        <v>1.12789880534083</v>
      </c>
      <c r="F13" s="222">
        <f t="shared" si="1"/>
        <v>182</v>
      </c>
    </row>
    <row r="14" ht="14.25" spans="1:6">
      <c r="A14" s="184" t="s">
        <v>28</v>
      </c>
      <c r="B14" s="181" t="s">
        <v>29</v>
      </c>
      <c r="C14" s="94">
        <v>2036</v>
      </c>
      <c r="D14" s="185">
        <v>1521</v>
      </c>
      <c r="E14" s="221">
        <f t="shared" si="0"/>
        <v>1.33859303090072</v>
      </c>
      <c r="F14" s="222">
        <f t="shared" si="1"/>
        <v>515</v>
      </c>
    </row>
    <row r="15" ht="14.25" spans="1:6">
      <c r="A15" s="184" t="s">
        <v>30</v>
      </c>
      <c r="B15" s="181" t="s">
        <v>31</v>
      </c>
      <c r="C15" s="94">
        <v>1033</v>
      </c>
      <c r="D15" s="185">
        <v>1610</v>
      </c>
      <c r="E15" s="221">
        <f t="shared" si="0"/>
        <v>0.641614906832298</v>
      </c>
      <c r="F15" s="222">
        <f t="shared" si="1"/>
        <v>-577</v>
      </c>
    </row>
    <row r="16" ht="14.25" spans="1:6">
      <c r="A16" s="184" t="s">
        <v>32</v>
      </c>
      <c r="B16" s="181" t="s">
        <v>33</v>
      </c>
      <c r="C16" s="94">
        <v>1996</v>
      </c>
      <c r="D16" s="185">
        <v>1219</v>
      </c>
      <c r="E16" s="221">
        <f t="shared" si="0"/>
        <v>1.63740771123872</v>
      </c>
      <c r="F16" s="222">
        <f t="shared" si="1"/>
        <v>777</v>
      </c>
    </row>
    <row r="17" ht="14.25" spans="1:6">
      <c r="A17" s="184">
        <v>10114</v>
      </c>
      <c r="B17" s="181" t="s">
        <v>34</v>
      </c>
      <c r="C17" s="94">
        <v>1670</v>
      </c>
      <c r="D17" s="185">
        <v>1416</v>
      </c>
      <c r="E17" s="221">
        <f t="shared" si="0"/>
        <v>1.17937853107345</v>
      </c>
      <c r="F17" s="222">
        <f t="shared" si="1"/>
        <v>254</v>
      </c>
    </row>
    <row r="18" ht="14.25" spans="1:6">
      <c r="A18" s="184" t="s">
        <v>35</v>
      </c>
      <c r="B18" s="181" t="s">
        <v>36</v>
      </c>
      <c r="C18" s="94">
        <v>-543</v>
      </c>
      <c r="D18" s="185">
        <v>425</v>
      </c>
      <c r="E18" s="221">
        <f t="shared" si="0"/>
        <v>-1.27764705882353</v>
      </c>
      <c r="F18" s="222">
        <f t="shared" si="1"/>
        <v>-968</v>
      </c>
    </row>
    <row r="19" ht="14.25" spans="1:6">
      <c r="A19" s="184" t="s">
        <v>37</v>
      </c>
      <c r="B19" s="181" t="s">
        <v>38</v>
      </c>
      <c r="C19" s="94">
        <v>4163</v>
      </c>
      <c r="D19" s="185">
        <v>2273</v>
      </c>
      <c r="E19" s="221">
        <f t="shared" si="0"/>
        <v>1.8315002199736</v>
      </c>
      <c r="F19" s="222">
        <f t="shared" si="1"/>
        <v>1890</v>
      </c>
    </row>
    <row r="20" ht="14.25" spans="1:6">
      <c r="A20" s="184" t="s">
        <v>39</v>
      </c>
      <c r="B20" s="181" t="s">
        <v>40</v>
      </c>
      <c r="C20" s="94">
        <v>2057</v>
      </c>
      <c r="D20" s="186">
        <v>1626</v>
      </c>
      <c r="E20" s="221">
        <f t="shared" si="0"/>
        <v>1.26506765067651</v>
      </c>
      <c r="F20" s="222">
        <f t="shared" si="1"/>
        <v>431</v>
      </c>
    </row>
    <row r="21" ht="14.25" spans="1:6">
      <c r="A21" s="184">
        <v>10121</v>
      </c>
      <c r="B21" s="181" t="s">
        <v>41</v>
      </c>
      <c r="C21" s="94">
        <v>208</v>
      </c>
      <c r="D21" s="186">
        <v>259</v>
      </c>
      <c r="E21" s="221">
        <f t="shared" si="0"/>
        <v>0.803088803088803</v>
      </c>
      <c r="F21" s="222">
        <f t="shared" si="1"/>
        <v>-51</v>
      </c>
    </row>
    <row r="22" ht="14.25" spans="1:6">
      <c r="A22" s="180" t="s">
        <v>42</v>
      </c>
      <c r="B22" s="181" t="s">
        <v>43</v>
      </c>
      <c r="C22" s="183">
        <f>C23+C28+C29+C30+C31+C33+C35+C36</f>
        <v>30784</v>
      </c>
      <c r="D22" s="183">
        <f>D23+D28+D29+D30+D31+D33+D35+D36</f>
        <v>37702</v>
      </c>
      <c r="E22" s="221">
        <f t="shared" si="0"/>
        <v>0.816508408042014</v>
      </c>
      <c r="F22" s="222">
        <f t="shared" si="1"/>
        <v>-6918</v>
      </c>
    </row>
    <row r="23" ht="14.25" spans="1:6">
      <c r="A23" s="184" t="s">
        <v>44</v>
      </c>
      <c r="B23" s="181" t="s">
        <v>45</v>
      </c>
      <c r="C23" s="94">
        <v>3962</v>
      </c>
      <c r="D23" s="185">
        <v>2811</v>
      </c>
      <c r="E23" s="221">
        <f t="shared" si="0"/>
        <v>1.40946282461757</v>
      </c>
      <c r="F23" s="222">
        <f t="shared" si="1"/>
        <v>1151</v>
      </c>
    </row>
    <row r="24" ht="14.25" spans="1:6">
      <c r="A24" s="184">
        <v>103020301</v>
      </c>
      <c r="B24" s="187" t="s">
        <v>46</v>
      </c>
      <c r="C24" s="94">
        <v>2115</v>
      </c>
      <c r="D24" s="185">
        <v>1336</v>
      </c>
      <c r="E24" s="221">
        <f t="shared" si="0"/>
        <v>1.58308383233533</v>
      </c>
      <c r="F24" s="222">
        <f t="shared" si="1"/>
        <v>779</v>
      </c>
    </row>
    <row r="25" ht="14.25" spans="1:6">
      <c r="A25" s="184">
        <v>1030216</v>
      </c>
      <c r="B25" s="187" t="s">
        <v>47</v>
      </c>
      <c r="C25" s="94">
        <v>1413</v>
      </c>
      <c r="D25" s="185">
        <v>892</v>
      </c>
      <c r="E25" s="221">
        <f t="shared" si="0"/>
        <v>1.58408071748879</v>
      </c>
      <c r="F25" s="222">
        <f t="shared" si="1"/>
        <v>521</v>
      </c>
    </row>
    <row r="26" ht="14.25" spans="1:6">
      <c r="A26" s="184">
        <v>1030218</v>
      </c>
      <c r="B26" s="187" t="s">
        <v>48</v>
      </c>
      <c r="C26" s="94">
        <v>360</v>
      </c>
      <c r="D26" s="185">
        <v>330</v>
      </c>
      <c r="E26" s="221">
        <f t="shared" si="0"/>
        <v>1.09090909090909</v>
      </c>
      <c r="F26" s="222">
        <f t="shared" si="1"/>
        <v>30</v>
      </c>
    </row>
    <row r="27" ht="14.25" spans="1:6">
      <c r="A27" s="184">
        <v>1030222</v>
      </c>
      <c r="B27" s="187" t="s">
        <v>49</v>
      </c>
      <c r="C27" s="94">
        <v>74</v>
      </c>
      <c r="D27" s="185">
        <v>253</v>
      </c>
      <c r="E27" s="221">
        <f t="shared" si="0"/>
        <v>0.292490118577075</v>
      </c>
      <c r="F27" s="222">
        <f t="shared" si="1"/>
        <v>-179</v>
      </c>
    </row>
    <row r="28" ht="14.25" spans="1:6">
      <c r="A28" s="184" t="s">
        <v>50</v>
      </c>
      <c r="B28" s="181" t="s">
        <v>51</v>
      </c>
      <c r="C28" s="94">
        <v>3058</v>
      </c>
      <c r="D28" s="185">
        <v>4327</v>
      </c>
      <c r="E28" s="221">
        <f t="shared" si="0"/>
        <v>0.706725213773977</v>
      </c>
      <c r="F28" s="222">
        <f t="shared" si="1"/>
        <v>-1269</v>
      </c>
    </row>
    <row r="29" ht="14.25" spans="1:6">
      <c r="A29" s="184" t="s">
        <v>52</v>
      </c>
      <c r="B29" s="181" t="s">
        <v>53</v>
      </c>
      <c r="C29" s="94">
        <v>10940</v>
      </c>
      <c r="D29" s="185">
        <v>3721</v>
      </c>
      <c r="E29" s="221">
        <f t="shared" si="0"/>
        <v>2.94006987368987</v>
      </c>
      <c r="F29" s="222">
        <f t="shared" si="1"/>
        <v>7219</v>
      </c>
    </row>
    <row r="30" ht="14.25" spans="1:6">
      <c r="A30" s="184">
        <v>10306</v>
      </c>
      <c r="B30" s="181" t="s">
        <v>54</v>
      </c>
      <c r="C30" s="94">
        <v>380</v>
      </c>
      <c r="D30" s="185">
        <v>22</v>
      </c>
      <c r="E30" s="221">
        <f t="shared" si="0"/>
        <v>17.2727272727273</v>
      </c>
      <c r="F30" s="222">
        <f t="shared" si="1"/>
        <v>358</v>
      </c>
    </row>
    <row r="31" ht="14.25" spans="1:6">
      <c r="A31" s="184" t="s">
        <v>55</v>
      </c>
      <c r="B31" s="181" t="s">
        <v>56</v>
      </c>
      <c r="C31" s="94">
        <v>11256</v>
      </c>
      <c r="D31" s="185">
        <v>26071</v>
      </c>
      <c r="E31" s="221">
        <f t="shared" si="0"/>
        <v>0.431744083464386</v>
      </c>
      <c r="F31" s="222">
        <f t="shared" si="1"/>
        <v>-14815</v>
      </c>
    </row>
    <row r="32" ht="14.25" spans="1:6">
      <c r="A32" s="184">
        <v>103071404</v>
      </c>
      <c r="B32" s="187" t="s">
        <v>57</v>
      </c>
      <c r="C32" s="94">
        <v>4521</v>
      </c>
      <c r="D32" s="185">
        <v>4247</v>
      </c>
      <c r="E32" s="221">
        <f t="shared" si="0"/>
        <v>1.06451612903226</v>
      </c>
      <c r="F32" s="222">
        <f t="shared" si="1"/>
        <v>274</v>
      </c>
    </row>
    <row r="33" ht="14.25" spans="1:6">
      <c r="A33" s="184">
        <v>10308</v>
      </c>
      <c r="B33" s="181" t="s">
        <v>58</v>
      </c>
      <c r="C33" s="94">
        <v>43</v>
      </c>
      <c r="D33" s="185">
        <v>30</v>
      </c>
      <c r="E33" s="221">
        <f t="shared" si="0"/>
        <v>1.43333333333333</v>
      </c>
      <c r="F33" s="222">
        <f t="shared" si="1"/>
        <v>13</v>
      </c>
    </row>
    <row r="34" ht="14.25" spans="1:6">
      <c r="A34" s="184">
        <v>1030802</v>
      </c>
      <c r="B34" s="187" t="s">
        <v>59</v>
      </c>
      <c r="C34" s="94">
        <v>43</v>
      </c>
      <c r="D34" s="185">
        <v>30</v>
      </c>
      <c r="E34" s="221">
        <f t="shared" si="0"/>
        <v>1.43333333333333</v>
      </c>
      <c r="F34" s="222">
        <f t="shared" si="1"/>
        <v>13</v>
      </c>
    </row>
    <row r="35" ht="14.25" spans="1:6">
      <c r="A35" s="184">
        <v>10309</v>
      </c>
      <c r="B35" s="181" t="s">
        <v>60</v>
      </c>
      <c r="C35" s="94">
        <v>1018</v>
      </c>
      <c r="D35" s="186">
        <v>510</v>
      </c>
      <c r="E35" s="221">
        <f t="shared" si="0"/>
        <v>1.99607843137255</v>
      </c>
      <c r="F35" s="222">
        <f t="shared" si="1"/>
        <v>508</v>
      </c>
    </row>
    <row r="36" ht="14.25" spans="1:6">
      <c r="A36" s="184" t="s">
        <v>61</v>
      </c>
      <c r="B36" s="181" t="s">
        <v>62</v>
      </c>
      <c r="C36" s="94">
        <v>127</v>
      </c>
      <c r="D36" s="186">
        <v>210</v>
      </c>
      <c r="E36" s="221">
        <f t="shared" si="0"/>
        <v>0.604761904761905</v>
      </c>
      <c r="F36" s="222">
        <f t="shared" si="1"/>
        <v>-83</v>
      </c>
    </row>
  </sheetData>
  <mergeCells count="9">
    <mergeCell ref="A1:F1"/>
    <mergeCell ref="E2:F2"/>
    <mergeCell ref="D3:F3"/>
    <mergeCell ref="A3:A5"/>
    <mergeCell ref="B3:B5"/>
    <mergeCell ref="C3:C5"/>
    <mergeCell ref="D4:D5"/>
    <mergeCell ref="E4:E5"/>
    <mergeCell ref="F4:F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workbookViewId="0">
      <selection activeCell="J18" sqref="J18"/>
    </sheetView>
  </sheetViews>
  <sheetFormatPr defaultColWidth="9" defaultRowHeight="14.25" outlineLevelCol="6"/>
  <cols>
    <col min="1" max="1" width="9" style="95"/>
    <col min="2" max="2" width="27.375" style="95" customWidth="1"/>
    <col min="3" max="3" width="10.75" style="171" customWidth="1"/>
    <col min="4" max="4" width="14.25" style="171" customWidth="1"/>
    <col min="5" max="5" width="13.625" style="95" customWidth="1"/>
    <col min="6" max="6" width="13.875" style="171" customWidth="1"/>
    <col min="7" max="7" width="10.125" style="95" customWidth="1"/>
    <col min="8" max="8" width="9" style="95"/>
    <col min="9" max="9" width="13.75" style="95"/>
    <col min="10" max="16384" width="9" style="95"/>
  </cols>
  <sheetData>
    <row r="1" s="95" customFormat="1" spans="3:6">
      <c r="C1" s="171"/>
      <c r="D1" s="171"/>
      <c r="F1" s="171"/>
    </row>
    <row r="2" s="95" customFormat="1" ht="22.5" spans="1:7">
      <c r="A2" s="190" t="s">
        <v>63</v>
      </c>
      <c r="B2" s="190"/>
      <c r="C2" s="191"/>
      <c r="D2" s="191"/>
      <c r="E2" s="190"/>
      <c r="F2" s="191"/>
      <c r="G2" s="190"/>
    </row>
    <row r="3" s="95" customFormat="1" ht="15" spans="1:7">
      <c r="A3" s="192" t="s">
        <v>64</v>
      </c>
      <c r="B3" s="192"/>
      <c r="C3" s="193"/>
      <c r="D3" s="194"/>
      <c r="E3" s="195"/>
      <c r="F3" s="196" t="s">
        <v>7</v>
      </c>
      <c r="G3" s="197"/>
    </row>
    <row r="4" s="95" customFormat="1" ht="19" customHeight="1" spans="1:7">
      <c r="A4" s="198" t="s">
        <v>65</v>
      </c>
      <c r="B4" s="199" t="s">
        <v>66</v>
      </c>
      <c r="C4" s="200" t="s">
        <v>67</v>
      </c>
      <c r="D4" s="201" t="s">
        <v>11</v>
      </c>
      <c r="E4" s="202"/>
      <c r="F4" s="201"/>
      <c r="G4" s="199" t="s">
        <v>68</v>
      </c>
    </row>
    <row r="5" s="95" customFormat="1" spans="1:7">
      <c r="A5" s="198"/>
      <c r="B5" s="203"/>
      <c r="C5" s="200"/>
      <c r="D5" s="200" t="s">
        <v>69</v>
      </c>
      <c r="E5" s="204" t="s">
        <v>70</v>
      </c>
      <c r="F5" s="200" t="s">
        <v>71</v>
      </c>
      <c r="G5" s="203"/>
    </row>
    <row r="6" s="95" customFormat="1" ht="24" customHeight="1" spans="1:7">
      <c r="A6" s="198"/>
      <c r="B6" s="203"/>
      <c r="C6" s="200"/>
      <c r="D6" s="200"/>
      <c r="E6" s="205"/>
      <c r="F6" s="206"/>
      <c r="G6" s="203"/>
    </row>
    <row r="7" s="95" customFormat="1" spans="1:7">
      <c r="A7" s="207"/>
      <c r="B7" s="208" t="s">
        <v>72</v>
      </c>
      <c r="C7" s="209">
        <f>SUM(C8:C29)</f>
        <v>391551</v>
      </c>
      <c r="D7" s="209">
        <f>SUM(D8:D29)</f>
        <v>320829</v>
      </c>
      <c r="E7" s="210">
        <f t="shared" ref="E7:E21" si="0">C7/D7</f>
        <v>1.2204351850986</v>
      </c>
      <c r="F7" s="209">
        <f t="shared" ref="F7:F29" si="1">C7-D7</f>
        <v>70722</v>
      </c>
      <c r="G7" s="94"/>
    </row>
    <row r="8" s="95" customFormat="1" spans="1:7">
      <c r="A8" s="207">
        <v>201</v>
      </c>
      <c r="B8" s="208" t="s">
        <v>73</v>
      </c>
      <c r="C8" s="209">
        <v>42929</v>
      </c>
      <c r="D8" s="209">
        <v>28771</v>
      </c>
      <c r="E8" s="210">
        <f t="shared" si="0"/>
        <v>1.49209273226513</v>
      </c>
      <c r="F8" s="209">
        <f t="shared" si="1"/>
        <v>14158</v>
      </c>
      <c r="G8" s="94"/>
    </row>
    <row r="9" s="95" customFormat="1" spans="1:7">
      <c r="A9" s="207">
        <v>203</v>
      </c>
      <c r="B9" s="208" t="s">
        <v>74</v>
      </c>
      <c r="C9" s="209"/>
      <c r="D9" s="209"/>
      <c r="E9" s="210"/>
      <c r="F9" s="209"/>
      <c r="G9" s="94"/>
    </row>
    <row r="10" s="95" customFormat="1" spans="1:7">
      <c r="A10" s="207">
        <v>204</v>
      </c>
      <c r="B10" s="208" t="s">
        <v>75</v>
      </c>
      <c r="C10" s="209">
        <v>12728</v>
      </c>
      <c r="D10" s="209">
        <v>12183</v>
      </c>
      <c r="E10" s="210">
        <f t="shared" si="0"/>
        <v>1.04473446605926</v>
      </c>
      <c r="F10" s="209">
        <f t="shared" si="1"/>
        <v>545</v>
      </c>
      <c r="G10" s="94"/>
    </row>
    <row r="11" s="95" customFormat="1" spans="1:7">
      <c r="A11" s="207">
        <v>205</v>
      </c>
      <c r="B11" s="208" t="s">
        <v>76</v>
      </c>
      <c r="C11" s="209">
        <v>107130</v>
      </c>
      <c r="D11" s="209">
        <v>90012</v>
      </c>
      <c r="E11" s="210">
        <f t="shared" si="0"/>
        <v>1.19017464338088</v>
      </c>
      <c r="F11" s="209">
        <f t="shared" si="1"/>
        <v>17118</v>
      </c>
      <c r="G11" s="94"/>
    </row>
    <row r="12" s="95" customFormat="1" spans="1:7">
      <c r="A12" s="207">
        <v>206</v>
      </c>
      <c r="B12" s="208" t="s">
        <v>77</v>
      </c>
      <c r="C12" s="209">
        <v>5229</v>
      </c>
      <c r="D12" s="209">
        <v>4918</v>
      </c>
      <c r="E12" s="210">
        <f t="shared" si="0"/>
        <v>1.06323708824726</v>
      </c>
      <c r="F12" s="209">
        <f t="shared" si="1"/>
        <v>311</v>
      </c>
      <c r="G12" s="94"/>
    </row>
    <row r="13" s="95" customFormat="1" spans="1:7">
      <c r="A13" s="207">
        <v>207</v>
      </c>
      <c r="B13" s="208" t="s">
        <v>78</v>
      </c>
      <c r="C13" s="209">
        <v>3067</v>
      </c>
      <c r="D13" s="209">
        <v>1987</v>
      </c>
      <c r="E13" s="210">
        <f t="shared" si="0"/>
        <v>1.54353296426774</v>
      </c>
      <c r="F13" s="209">
        <f t="shared" si="1"/>
        <v>1080</v>
      </c>
      <c r="G13" s="94"/>
    </row>
    <row r="14" s="95" customFormat="1" spans="1:7">
      <c r="A14" s="207">
        <v>208</v>
      </c>
      <c r="B14" s="208" t="s">
        <v>79</v>
      </c>
      <c r="C14" s="209">
        <v>44796</v>
      </c>
      <c r="D14" s="209">
        <v>40036</v>
      </c>
      <c r="E14" s="210">
        <f t="shared" si="0"/>
        <v>1.11889299630333</v>
      </c>
      <c r="F14" s="209">
        <f t="shared" si="1"/>
        <v>4760</v>
      </c>
      <c r="G14" s="94"/>
    </row>
    <row r="15" s="95" customFormat="1" spans="1:7">
      <c r="A15" s="207">
        <v>210</v>
      </c>
      <c r="B15" s="208" t="s">
        <v>80</v>
      </c>
      <c r="C15" s="209">
        <v>32705</v>
      </c>
      <c r="D15" s="209">
        <v>24432</v>
      </c>
      <c r="E15" s="210">
        <f t="shared" si="0"/>
        <v>1.3386132940406</v>
      </c>
      <c r="F15" s="209">
        <f t="shared" si="1"/>
        <v>8273</v>
      </c>
      <c r="G15" s="94"/>
    </row>
    <row r="16" s="95" customFormat="1" spans="1:7">
      <c r="A16" s="207">
        <v>211</v>
      </c>
      <c r="B16" s="208" t="s">
        <v>81</v>
      </c>
      <c r="C16" s="209">
        <v>5384</v>
      </c>
      <c r="D16" s="209">
        <v>4342</v>
      </c>
      <c r="E16" s="210">
        <f t="shared" si="0"/>
        <v>1.23998157531092</v>
      </c>
      <c r="F16" s="209">
        <f t="shared" si="1"/>
        <v>1042</v>
      </c>
      <c r="G16" s="94"/>
    </row>
    <row r="17" s="95" customFormat="1" spans="1:7">
      <c r="A17" s="207">
        <v>212</v>
      </c>
      <c r="B17" s="208" t="s">
        <v>82</v>
      </c>
      <c r="C17" s="209">
        <v>17626</v>
      </c>
      <c r="D17" s="209">
        <v>17067</v>
      </c>
      <c r="E17" s="210">
        <f t="shared" si="0"/>
        <v>1.03275326653776</v>
      </c>
      <c r="F17" s="209">
        <f t="shared" si="1"/>
        <v>559</v>
      </c>
      <c r="G17" s="94"/>
    </row>
    <row r="18" s="95" customFormat="1" spans="1:7">
      <c r="A18" s="207">
        <v>213</v>
      </c>
      <c r="B18" s="208" t="s">
        <v>83</v>
      </c>
      <c r="C18" s="209">
        <v>57531</v>
      </c>
      <c r="D18" s="209">
        <v>57055</v>
      </c>
      <c r="E18" s="210">
        <f t="shared" si="0"/>
        <v>1.00834282709666</v>
      </c>
      <c r="F18" s="209">
        <f t="shared" si="1"/>
        <v>476</v>
      </c>
      <c r="G18" s="94"/>
    </row>
    <row r="19" s="95" customFormat="1" spans="1:7">
      <c r="A19" s="211">
        <v>214</v>
      </c>
      <c r="B19" s="212" t="s">
        <v>84</v>
      </c>
      <c r="C19" s="209">
        <v>3220</v>
      </c>
      <c r="D19" s="209">
        <v>5222</v>
      </c>
      <c r="E19" s="210">
        <f t="shared" si="0"/>
        <v>0.616621983914209</v>
      </c>
      <c r="F19" s="209">
        <f t="shared" si="1"/>
        <v>-2002</v>
      </c>
      <c r="G19" s="94"/>
    </row>
    <row r="20" s="95" customFormat="1" spans="1:7">
      <c r="A20" s="211">
        <v>215</v>
      </c>
      <c r="B20" s="212" t="s">
        <v>85</v>
      </c>
      <c r="C20" s="209">
        <v>23694</v>
      </c>
      <c r="D20" s="209">
        <v>1352</v>
      </c>
      <c r="E20" s="210">
        <f t="shared" si="0"/>
        <v>17.5251479289941</v>
      </c>
      <c r="F20" s="209">
        <f t="shared" si="1"/>
        <v>22342</v>
      </c>
      <c r="G20" s="94"/>
    </row>
    <row r="21" s="95" customFormat="1" spans="1:7">
      <c r="A21" s="211">
        <v>216</v>
      </c>
      <c r="B21" s="212" t="s">
        <v>86</v>
      </c>
      <c r="C21" s="209">
        <v>694</v>
      </c>
      <c r="D21" s="209">
        <v>1149</v>
      </c>
      <c r="E21" s="210">
        <f t="shared" si="0"/>
        <v>0.604003481288077</v>
      </c>
      <c r="F21" s="209">
        <f t="shared" si="1"/>
        <v>-455</v>
      </c>
      <c r="G21" s="94"/>
    </row>
    <row r="22" s="95" customFormat="1" spans="1:7">
      <c r="A22" s="211">
        <v>217</v>
      </c>
      <c r="B22" s="212" t="s">
        <v>87</v>
      </c>
      <c r="C22" s="209"/>
      <c r="D22" s="209"/>
      <c r="E22" s="210"/>
      <c r="F22" s="209">
        <f t="shared" si="1"/>
        <v>0</v>
      </c>
      <c r="G22" s="94"/>
    </row>
    <row r="23" s="95" customFormat="1" spans="1:7">
      <c r="A23" s="211">
        <v>220</v>
      </c>
      <c r="B23" s="212" t="s">
        <v>88</v>
      </c>
      <c r="C23" s="209">
        <v>5767</v>
      </c>
      <c r="D23" s="209">
        <v>5745</v>
      </c>
      <c r="E23" s="210">
        <f t="shared" ref="E23:E25" si="2">C23/D23</f>
        <v>1.00382941688425</v>
      </c>
      <c r="F23" s="209">
        <f t="shared" si="1"/>
        <v>22</v>
      </c>
      <c r="G23" s="94"/>
    </row>
    <row r="24" s="95" customFormat="1" spans="1:7">
      <c r="A24" s="211">
        <v>221</v>
      </c>
      <c r="B24" s="212" t="s">
        <v>89</v>
      </c>
      <c r="C24" s="209">
        <v>12756</v>
      </c>
      <c r="D24" s="209">
        <v>10300</v>
      </c>
      <c r="E24" s="210">
        <f t="shared" si="2"/>
        <v>1.23844660194175</v>
      </c>
      <c r="F24" s="209">
        <f t="shared" si="1"/>
        <v>2456</v>
      </c>
      <c r="G24" s="94"/>
    </row>
    <row r="25" s="95" customFormat="1" spans="1:7">
      <c r="A25" s="211">
        <v>222</v>
      </c>
      <c r="B25" s="212" t="s">
        <v>90</v>
      </c>
      <c r="C25" s="209">
        <v>1711</v>
      </c>
      <c r="D25" s="209">
        <v>791</v>
      </c>
      <c r="E25" s="210">
        <f t="shared" si="2"/>
        <v>2.16308470290771</v>
      </c>
      <c r="F25" s="209">
        <f t="shared" si="1"/>
        <v>920</v>
      </c>
      <c r="G25" s="94"/>
    </row>
    <row r="26" s="95" customFormat="1" spans="1:7">
      <c r="A26" s="211">
        <v>224</v>
      </c>
      <c r="B26" s="212" t="s">
        <v>91</v>
      </c>
      <c r="C26" s="209">
        <v>4341</v>
      </c>
      <c r="D26" s="209">
        <v>5383</v>
      </c>
      <c r="E26" s="210"/>
      <c r="F26" s="209">
        <f t="shared" si="1"/>
        <v>-1042</v>
      </c>
      <c r="G26" s="94"/>
    </row>
    <row r="27" s="95" customFormat="1" spans="1:7">
      <c r="A27" s="211">
        <v>229</v>
      </c>
      <c r="B27" s="212" t="s">
        <v>92</v>
      </c>
      <c r="C27" s="209">
        <v>1</v>
      </c>
      <c r="D27" s="209">
        <v>74</v>
      </c>
      <c r="E27" s="210">
        <f t="shared" ref="E27:E29" si="3">C27/D27</f>
        <v>0.0135135135135135</v>
      </c>
      <c r="F27" s="209">
        <f t="shared" si="1"/>
        <v>-73</v>
      </c>
      <c r="G27" s="94"/>
    </row>
    <row r="28" s="95" customFormat="1" spans="1:7">
      <c r="A28" s="211">
        <v>232</v>
      </c>
      <c r="B28" s="212" t="s">
        <v>93</v>
      </c>
      <c r="C28" s="209">
        <v>10196</v>
      </c>
      <c r="D28" s="209">
        <v>9978</v>
      </c>
      <c r="E28" s="210">
        <f t="shared" si="3"/>
        <v>1.02184806574464</v>
      </c>
      <c r="F28" s="209">
        <f t="shared" si="1"/>
        <v>218</v>
      </c>
      <c r="G28" s="94"/>
    </row>
    <row r="29" s="95" customFormat="1" spans="1:7">
      <c r="A29" s="211">
        <v>233</v>
      </c>
      <c r="B29" s="212" t="s">
        <v>94</v>
      </c>
      <c r="C29" s="209">
        <v>46</v>
      </c>
      <c r="D29" s="209">
        <v>32</v>
      </c>
      <c r="E29" s="210">
        <f t="shared" si="3"/>
        <v>1.4375</v>
      </c>
      <c r="F29" s="209">
        <f t="shared" si="1"/>
        <v>14</v>
      </c>
      <c r="G29" s="94"/>
    </row>
  </sheetData>
  <mergeCells count="11">
    <mergeCell ref="A2:G2"/>
    <mergeCell ref="A3:B3"/>
    <mergeCell ref="F3:G3"/>
    <mergeCell ref="D4:F4"/>
    <mergeCell ref="A4:A6"/>
    <mergeCell ref="B4:B6"/>
    <mergeCell ref="C4:C6"/>
    <mergeCell ref="D5:D6"/>
    <mergeCell ref="E5:E6"/>
    <mergeCell ref="F5:F6"/>
    <mergeCell ref="G4:G6"/>
  </mergeCells>
  <pageMargins left="0.75" right="0.75" top="1" bottom="1" header="0.511805555555556" footer="0.51180555555555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C44"/>
  <sheetViews>
    <sheetView workbookViewId="0">
      <selection activeCell="G35" sqref="G35"/>
    </sheetView>
  </sheetViews>
  <sheetFormatPr defaultColWidth="9" defaultRowHeight="14.25" outlineLevelCol="2"/>
  <cols>
    <col min="1" max="1" width="17.125" style="95" customWidth="1"/>
    <col min="2" max="2" width="21.75" style="170" customWidth="1"/>
    <col min="3" max="3" width="42" style="171" customWidth="1"/>
    <col min="4" max="4" width="12.625" style="95"/>
    <col min="5" max="16378" width="9" style="95"/>
  </cols>
  <sheetData>
    <row r="1" s="95" customFormat="1" ht="25.5" spans="1:3">
      <c r="A1" s="172" t="s">
        <v>95</v>
      </c>
      <c r="B1" s="172"/>
      <c r="C1" s="173"/>
    </row>
    <row r="2" s="95" customFormat="1" spans="1:3">
      <c r="A2" s="174"/>
      <c r="B2" s="175"/>
      <c r="C2" s="176" t="s">
        <v>7</v>
      </c>
    </row>
    <row r="3" s="95" customFormat="1" ht="24" customHeight="1" spans="1:3">
      <c r="A3" s="177" t="s">
        <v>8</v>
      </c>
      <c r="B3" s="178" t="s">
        <v>9</v>
      </c>
      <c r="C3" s="179" t="s">
        <v>96</v>
      </c>
    </row>
    <row r="4" s="95" customFormat="1" ht="24" customHeight="1" spans="1:3">
      <c r="A4" s="177"/>
      <c r="B4" s="178"/>
      <c r="C4" s="179"/>
    </row>
    <row r="5" s="95" customFormat="1" spans="1:3">
      <c r="A5" s="180"/>
      <c r="B5" s="181" t="s">
        <v>15</v>
      </c>
      <c r="C5" s="182">
        <f>C6+C21</f>
        <v>126000</v>
      </c>
    </row>
    <row r="6" s="95" customFormat="1" spans="1:3">
      <c r="A6" s="180" t="s">
        <v>16</v>
      </c>
      <c r="B6" s="181" t="s">
        <v>17</v>
      </c>
      <c r="C6" s="183">
        <f>SUM(C7:C20)</f>
        <v>103360</v>
      </c>
    </row>
    <row r="7" s="95" customFormat="1" spans="1:3">
      <c r="A7" s="184">
        <v>10101</v>
      </c>
      <c r="B7" s="181" t="s">
        <v>18</v>
      </c>
      <c r="C7" s="185">
        <v>36000</v>
      </c>
    </row>
    <row r="8" s="95" customFormat="1" spans="1:3">
      <c r="A8" s="184" t="s">
        <v>19</v>
      </c>
      <c r="B8" s="181" t="s">
        <v>20</v>
      </c>
      <c r="C8" s="185">
        <v>17500</v>
      </c>
    </row>
    <row r="9" s="95" customFormat="1" spans="1:3">
      <c r="A9" s="184" t="s">
        <v>21</v>
      </c>
      <c r="B9" s="181" t="s">
        <v>22</v>
      </c>
      <c r="C9" s="185">
        <v>3320</v>
      </c>
    </row>
    <row r="10" s="95" customFormat="1" spans="1:3">
      <c r="A10" s="184" t="s">
        <v>23</v>
      </c>
      <c r="B10" s="181" t="s">
        <v>24</v>
      </c>
      <c r="C10" s="185">
        <v>24700</v>
      </c>
    </row>
    <row r="11" s="95" customFormat="1" spans="1:3">
      <c r="A11" s="184" t="s">
        <v>25</v>
      </c>
      <c r="B11" s="181" t="s">
        <v>26</v>
      </c>
      <c r="C11" s="185">
        <v>4000</v>
      </c>
    </row>
    <row r="12" s="95" customFormat="1" spans="1:3">
      <c r="A12" s="184">
        <v>10110</v>
      </c>
      <c r="B12" s="181" t="s">
        <v>27</v>
      </c>
      <c r="C12" s="185">
        <v>1800</v>
      </c>
    </row>
    <row r="13" s="95" customFormat="1" spans="1:3">
      <c r="A13" s="184" t="s">
        <v>28</v>
      </c>
      <c r="B13" s="181" t="s">
        <v>29</v>
      </c>
      <c r="C13" s="185">
        <v>2200</v>
      </c>
    </row>
    <row r="14" s="95" customFormat="1" spans="1:3">
      <c r="A14" s="184" t="s">
        <v>30</v>
      </c>
      <c r="B14" s="181" t="s">
        <v>31</v>
      </c>
      <c r="C14" s="185">
        <v>1500</v>
      </c>
    </row>
    <row r="15" s="95" customFormat="1" spans="1:3">
      <c r="A15" s="184" t="s">
        <v>32</v>
      </c>
      <c r="B15" s="181" t="s">
        <v>33</v>
      </c>
      <c r="C15" s="185">
        <v>2000</v>
      </c>
    </row>
    <row r="16" s="95" customFormat="1" spans="1:3">
      <c r="A16" s="184">
        <v>10114</v>
      </c>
      <c r="B16" s="181" t="s">
        <v>34</v>
      </c>
      <c r="C16" s="185">
        <v>2000</v>
      </c>
    </row>
    <row r="17" s="95" customFormat="1" spans="1:3">
      <c r="A17" s="184" t="s">
        <v>35</v>
      </c>
      <c r="B17" s="181" t="s">
        <v>36</v>
      </c>
      <c r="C17" s="185">
        <v>490</v>
      </c>
    </row>
    <row r="18" s="95" customFormat="1" spans="1:3">
      <c r="A18" s="184" t="s">
        <v>37</v>
      </c>
      <c r="B18" s="181" t="s">
        <v>38</v>
      </c>
      <c r="C18" s="185">
        <v>5000</v>
      </c>
    </row>
    <row r="19" s="95" customFormat="1" spans="1:3">
      <c r="A19" s="184" t="s">
        <v>39</v>
      </c>
      <c r="B19" s="181" t="s">
        <v>40</v>
      </c>
      <c r="C19" s="186">
        <v>2600</v>
      </c>
    </row>
    <row r="20" s="95" customFormat="1" spans="1:3">
      <c r="A20" s="184">
        <v>10121</v>
      </c>
      <c r="B20" s="181" t="s">
        <v>41</v>
      </c>
      <c r="C20" s="186">
        <v>250</v>
      </c>
    </row>
    <row r="21" s="95" customFormat="1" spans="1:3">
      <c r="A21" s="180" t="s">
        <v>42</v>
      </c>
      <c r="B21" s="181" t="s">
        <v>43</v>
      </c>
      <c r="C21" s="183">
        <f>C22+C27+C28+C29+C30+C32+C34+C35</f>
        <v>22640</v>
      </c>
    </row>
    <row r="22" s="95" customFormat="1" spans="1:3">
      <c r="A22" s="184" t="s">
        <v>44</v>
      </c>
      <c r="B22" s="181" t="s">
        <v>45</v>
      </c>
      <c r="C22" s="185">
        <v>4090</v>
      </c>
    </row>
    <row r="23" s="95" customFormat="1" spans="1:3">
      <c r="A23" s="184">
        <v>103020301</v>
      </c>
      <c r="B23" s="187" t="s">
        <v>46</v>
      </c>
      <c r="C23" s="185">
        <v>2150</v>
      </c>
    </row>
    <row r="24" s="95" customFormat="1" spans="1:3">
      <c r="A24" s="184">
        <v>1030216</v>
      </c>
      <c r="B24" s="187" t="s">
        <v>47</v>
      </c>
      <c r="C24" s="185">
        <v>1450</v>
      </c>
    </row>
    <row r="25" s="95" customFormat="1" spans="1:3">
      <c r="A25" s="184">
        <v>1030218</v>
      </c>
      <c r="B25" s="187" t="s">
        <v>48</v>
      </c>
      <c r="C25" s="185">
        <v>410</v>
      </c>
    </row>
    <row r="26" s="95" customFormat="1" spans="1:3">
      <c r="A26" s="184">
        <v>1030222</v>
      </c>
      <c r="B26" s="187" t="s">
        <v>49</v>
      </c>
      <c r="C26" s="185">
        <v>80</v>
      </c>
    </row>
    <row r="27" s="95" customFormat="1" spans="1:3">
      <c r="A27" s="184" t="s">
        <v>50</v>
      </c>
      <c r="B27" s="181" t="s">
        <v>51</v>
      </c>
      <c r="C27" s="185">
        <v>2700</v>
      </c>
    </row>
    <row r="28" s="95" customFormat="1" spans="1:3">
      <c r="A28" s="184" t="s">
        <v>52</v>
      </c>
      <c r="B28" s="181" t="s">
        <v>53</v>
      </c>
      <c r="C28" s="185">
        <v>8900</v>
      </c>
    </row>
    <row r="29" s="95" customFormat="1" spans="1:3">
      <c r="A29" s="184">
        <v>10306</v>
      </c>
      <c r="B29" s="181" t="s">
        <v>54</v>
      </c>
      <c r="C29" s="185">
        <v>300</v>
      </c>
    </row>
    <row r="30" s="95" customFormat="1" spans="1:3">
      <c r="A30" s="184" t="s">
        <v>55</v>
      </c>
      <c r="B30" s="181" t="s">
        <v>56</v>
      </c>
      <c r="C30" s="185">
        <v>5860</v>
      </c>
    </row>
    <row r="31" s="95" customFormat="1" spans="1:3">
      <c r="A31" s="184">
        <v>103071404</v>
      </c>
      <c r="B31" s="187" t="s">
        <v>57</v>
      </c>
      <c r="C31" s="185">
        <v>5000</v>
      </c>
    </row>
    <row r="32" s="95" customFormat="1" spans="1:3">
      <c r="A32" s="184">
        <v>10308</v>
      </c>
      <c r="B32" s="181" t="s">
        <v>58</v>
      </c>
      <c r="C32" s="185">
        <v>40</v>
      </c>
    </row>
    <row r="33" s="95" customFormat="1" spans="1:3">
      <c r="A33" s="184">
        <v>1030802</v>
      </c>
      <c r="B33" s="187" t="s">
        <v>59</v>
      </c>
      <c r="C33" s="185">
        <v>40</v>
      </c>
    </row>
    <row r="34" s="95" customFormat="1" spans="1:3">
      <c r="A34" s="184">
        <v>10309</v>
      </c>
      <c r="B34" s="181" t="s">
        <v>60</v>
      </c>
      <c r="C34" s="186">
        <v>600</v>
      </c>
    </row>
    <row r="35" s="95" customFormat="1" spans="1:3">
      <c r="A35" s="184" t="s">
        <v>61</v>
      </c>
      <c r="B35" s="181" t="s">
        <v>62</v>
      </c>
      <c r="C35" s="186">
        <v>150</v>
      </c>
    </row>
    <row r="36" s="95" customFormat="1" ht="21" customHeight="1" spans="1:3">
      <c r="A36" s="188"/>
      <c r="B36" s="188"/>
      <c r="C36" s="189"/>
    </row>
    <row r="37" s="95" customFormat="1" spans="2:3">
      <c r="B37" s="170"/>
      <c r="C37" s="171"/>
    </row>
    <row r="38" s="95" customFormat="1" spans="2:3">
      <c r="B38" s="170"/>
      <c r="C38" s="171"/>
    </row>
    <row r="39" s="95" customFormat="1" spans="2:3">
      <c r="B39" s="170"/>
      <c r="C39" s="171"/>
    </row>
    <row r="40" s="95" customFormat="1" spans="2:3">
      <c r="B40" s="170"/>
      <c r="C40" s="171"/>
    </row>
    <row r="41" s="95" customFormat="1" spans="2:3">
      <c r="B41" s="170"/>
      <c r="C41" s="171"/>
    </row>
    <row r="42" s="95" customFormat="1" spans="2:3">
      <c r="B42" s="170"/>
      <c r="C42" s="171"/>
    </row>
    <row r="43" s="95" customFormat="1" spans="2:3">
      <c r="B43" s="170"/>
      <c r="C43" s="171"/>
    </row>
    <row r="44" s="95" customFormat="1" ht="21" customHeight="1" spans="2:3">
      <c r="B44" s="170"/>
      <c r="C44" s="171"/>
    </row>
  </sheetData>
  <mergeCells count="5">
    <mergeCell ref="A1:C1"/>
    <mergeCell ref="A36:C36"/>
    <mergeCell ref="A3:A4"/>
    <mergeCell ref="B3:B4"/>
    <mergeCell ref="C3:C4"/>
  </mergeCells>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D356"/>
  <sheetViews>
    <sheetView showZeros="0" workbookViewId="0">
      <selection activeCell="C3" sqref="C3:D3"/>
    </sheetView>
  </sheetViews>
  <sheetFormatPr defaultColWidth="8" defaultRowHeight="12.75" outlineLevelCol="3"/>
  <cols>
    <col min="1" max="1" width="19" style="153" customWidth="1"/>
    <col min="2" max="2" width="39.125" style="153" customWidth="1"/>
    <col min="3" max="3" width="17.75" style="155" customWidth="1"/>
    <col min="4" max="4" width="11" style="153" customWidth="1"/>
    <col min="5" max="7" width="14" style="153"/>
    <col min="8" max="16384" width="8" style="153"/>
  </cols>
  <sheetData>
    <row r="1" s="153" customFormat="1" ht="30" customHeight="1" spans="1:4">
      <c r="A1" s="95" t="s">
        <v>97</v>
      </c>
      <c r="B1" s="95"/>
      <c r="C1" s="156"/>
      <c r="D1" s="95"/>
    </row>
    <row r="2" s="153" customFormat="1" ht="15" customHeight="1" spans="1:4">
      <c r="A2" s="157" t="s">
        <v>98</v>
      </c>
      <c r="B2" s="157"/>
      <c r="C2" s="157"/>
      <c r="D2" s="157"/>
    </row>
    <row r="3" s="154" customFormat="1" ht="15" spans="1:4">
      <c r="A3" s="158" t="s">
        <v>99</v>
      </c>
      <c r="B3" s="158" t="s">
        <v>99</v>
      </c>
      <c r="C3" s="159" t="s">
        <v>7</v>
      </c>
      <c r="D3" s="160"/>
    </row>
    <row r="4" s="154" customFormat="1" ht="15" spans="1:4">
      <c r="A4" s="161" t="s">
        <v>8</v>
      </c>
      <c r="B4" s="161" t="s">
        <v>9</v>
      </c>
      <c r="C4" s="162" t="s">
        <v>96</v>
      </c>
      <c r="D4" s="163" t="s">
        <v>68</v>
      </c>
    </row>
    <row r="5" s="154" customFormat="1" ht="15" spans="1:4">
      <c r="A5" s="161" t="s">
        <v>100</v>
      </c>
      <c r="B5" s="161"/>
      <c r="C5" s="164">
        <v>303133</v>
      </c>
      <c r="D5" s="163"/>
    </row>
    <row r="6" s="154" customFormat="1" ht="15" spans="1:4">
      <c r="A6" s="165" t="s">
        <v>101</v>
      </c>
      <c r="B6" s="161" t="s">
        <v>73</v>
      </c>
      <c r="C6" s="166">
        <v>44989</v>
      </c>
      <c r="D6" s="163"/>
    </row>
    <row r="7" s="154" customFormat="1" ht="15" spans="1:4">
      <c r="A7" s="165" t="s">
        <v>102</v>
      </c>
      <c r="B7" s="161" t="s">
        <v>103</v>
      </c>
      <c r="C7" s="166">
        <v>709</v>
      </c>
      <c r="D7" s="163"/>
    </row>
    <row r="8" s="154" customFormat="1" ht="15" spans="1:4">
      <c r="A8" s="165" t="s">
        <v>104</v>
      </c>
      <c r="B8" s="161" t="s">
        <v>105</v>
      </c>
      <c r="C8" s="166">
        <v>519</v>
      </c>
      <c r="D8" s="163"/>
    </row>
    <row r="9" s="154" customFormat="1" ht="15" spans="1:4">
      <c r="A9" s="165" t="s">
        <v>106</v>
      </c>
      <c r="B9" s="161" t="s">
        <v>107</v>
      </c>
      <c r="C9" s="166">
        <v>50</v>
      </c>
      <c r="D9" s="163"/>
    </row>
    <row r="10" s="154" customFormat="1" ht="15" spans="1:4">
      <c r="A10" s="165" t="s">
        <v>108</v>
      </c>
      <c r="B10" s="161" t="s">
        <v>109</v>
      </c>
      <c r="C10" s="166">
        <v>35</v>
      </c>
      <c r="D10" s="163"/>
    </row>
    <row r="11" s="154" customFormat="1" ht="15" spans="1:4">
      <c r="A11" s="165" t="s">
        <v>110</v>
      </c>
      <c r="B11" s="161" t="s">
        <v>111</v>
      </c>
      <c r="C11" s="166">
        <v>36</v>
      </c>
      <c r="D11" s="163"/>
    </row>
    <row r="12" s="154" customFormat="1" ht="15" spans="1:4">
      <c r="A12" s="165" t="s">
        <v>112</v>
      </c>
      <c r="B12" s="161" t="s">
        <v>113</v>
      </c>
      <c r="C12" s="166">
        <v>44</v>
      </c>
      <c r="D12" s="163"/>
    </row>
    <row r="13" s="154" customFormat="1" ht="15" spans="1:4">
      <c r="A13" s="165" t="s">
        <v>114</v>
      </c>
      <c r="B13" s="161" t="s">
        <v>115</v>
      </c>
      <c r="C13" s="166">
        <v>25</v>
      </c>
      <c r="D13" s="163"/>
    </row>
    <row r="14" s="154" customFormat="1" ht="15" spans="1:4">
      <c r="A14" s="165" t="s">
        <v>116</v>
      </c>
      <c r="B14" s="161" t="s">
        <v>117</v>
      </c>
      <c r="C14" s="166">
        <v>316</v>
      </c>
      <c r="D14" s="163"/>
    </row>
    <row r="15" s="154" customFormat="1" ht="15" spans="1:4">
      <c r="A15" s="165" t="s">
        <v>118</v>
      </c>
      <c r="B15" s="161" t="s">
        <v>105</v>
      </c>
      <c r="C15" s="166">
        <v>196</v>
      </c>
      <c r="D15" s="163"/>
    </row>
    <row r="16" s="154" customFormat="1" ht="15" spans="1:4">
      <c r="A16" s="167">
        <v>201204</v>
      </c>
      <c r="B16" s="161" t="s">
        <v>119</v>
      </c>
      <c r="C16" s="166">
        <v>35</v>
      </c>
      <c r="D16" s="163"/>
    </row>
    <row r="17" s="154" customFormat="1" ht="15" spans="1:4">
      <c r="A17" s="165" t="s">
        <v>120</v>
      </c>
      <c r="B17" s="168" t="s">
        <v>121</v>
      </c>
      <c r="C17" s="166">
        <v>30</v>
      </c>
      <c r="D17" s="163"/>
    </row>
    <row r="18" s="154" customFormat="1" ht="15" spans="1:4">
      <c r="A18" s="165" t="s">
        <v>122</v>
      </c>
      <c r="B18" s="168" t="s">
        <v>123</v>
      </c>
      <c r="C18" s="166">
        <v>25</v>
      </c>
      <c r="D18" s="163"/>
    </row>
    <row r="19" s="154" customFormat="1" ht="15" spans="1:4">
      <c r="A19" s="165" t="s">
        <v>124</v>
      </c>
      <c r="B19" s="168" t="s">
        <v>125</v>
      </c>
      <c r="C19" s="166">
        <v>30</v>
      </c>
      <c r="D19" s="163"/>
    </row>
    <row r="20" s="154" customFormat="1" ht="15" spans="1:4">
      <c r="A20" s="165" t="s">
        <v>126</v>
      </c>
      <c r="B20" s="161" t="s">
        <v>127</v>
      </c>
      <c r="C20" s="166">
        <v>12995</v>
      </c>
      <c r="D20" s="163"/>
    </row>
    <row r="21" s="154" customFormat="1" ht="15" spans="1:4">
      <c r="A21" s="165" t="s">
        <v>128</v>
      </c>
      <c r="B21" s="161" t="s">
        <v>105</v>
      </c>
      <c r="C21" s="166">
        <v>9615</v>
      </c>
      <c r="D21" s="163"/>
    </row>
    <row r="22" s="154" customFormat="1" ht="15" spans="1:4">
      <c r="A22" s="165" t="s">
        <v>129</v>
      </c>
      <c r="B22" s="161" t="s">
        <v>130</v>
      </c>
      <c r="C22" s="166">
        <v>150</v>
      </c>
      <c r="D22" s="163"/>
    </row>
    <row r="23" s="154" customFormat="1" ht="15" spans="1:4">
      <c r="A23" s="165" t="s">
        <v>131</v>
      </c>
      <c r="B23" s="161" t="s">
        <v>132</v>
      </c>
      <c r="C23" s="166">
        <v>278</v>
      </c>
      <c r="D23" s="163"/>
    </row>
    <row r="24" s="154" customFormat="1" ht="15" spans="1:4">
      <c r="A24" s="165" t="s">
        <v>133</v>
      </c>
      <c r="B24" s="161" t="s">
        <v>134</v>
      </c>
      <c r="C24" s="166">
        <v>102</v>
      </c>
      <c r="D24" s="163"/>
    </row>
    <row r="25" s="154" customFormat="1" ht="15" spans="1:4">
      <c r="A25" s="165" t="s">
        <v>135</v>
      </c>
      <c r="B25" s="161" t="s">
        <v>136</v>
      </c>
      <c r="C25" s="166">
        <v>2850</v>
      </c>
      <c r="D25" s="163"/>
    </row>
    <row r="26" s="154" customFormat="1" ht="15" spans="1:4">
      <c r="A26" s="165" t="s">
        <v>137</v>
      </c>
      <c r="B26" s="161" t="s">
        <v>138</v>
      </c>
      <c r="C26" s="166">
        <v>1718</v>
      </c>
      <c r="D26" s="163"/>
    </row>
    <row r="27" s="154" customFormat="1" ht="15" spans="1:4">
      <c r="A27" s="165" t="s">
        <v>139</v>
      </c>
      <c r="B27" s="161" t="s">
        <v>105</v>
      </c>
      <c r="C27" s="166">
        <v>750</v>
      </c>
      <c r="D27" s="163"/>
    </row>
    <row r="28" s="154" customFormat="1" ht="15" spans="1:4">
      <c r="A28" s="165" t="s">
        <v>140</v>
      </c>
      <c r="B28" s="161" t="s">
        <v>141</v>
      </c>
      <c r="C28" s="166">
        <v>50</v>
      </c>
      <c r="D28" s="163"/>
    </row>
    <row r="29" s="154" customFormat="1" ht="15" spans="1:4">
      <c r="A29" s="165" t="s">
        <v>142</v>
      </c>
      <c r="B29" s="161" t="s">
        <v>143</v>
      </c>
      <c r="C29" s="166">
        <v>10</v>
      </c>
      <c r="D29" s="163"/>
    </row>
    <row r="30" s="154" customFormat="1" ht="15" spans="1:4">
      <c r="A30" s="165" t="s">
        <v>144</v>
      </c>
      <c r="B30" s="161" t="s">
        <v>145</v>
      </c>
      <c r="C30" s="166">
        <v>908</v>
      </c>
      <c r="D30" s="163"/>
    </row>
    <row r="31" s="154" customFormat="1" ht="15" spans="1:4">
      <c r="A31" s="165" t="s">
        <v>146</v>
      </c>
      <c r="B31" s="161" t="s">
        <v>147</v>
      </c>
      <c r="C31" s="166">
        <v>596</v>
      </c>
      <c r="D31" s="163"/>
    </row>
    <row r="32" s="154" customFormat="1" ht="15" spans="1:4">
      <c r="A32" s="165" t="s">
        <v>148</v>
      </c>
      <c r="B32" s="161" t="s">
        <v>105</v>
      </c>
      <c r="C32" s="166">
        <v>304</v>
      </c>
      <c r="D32" s="163"/>
    </row>
    <row r="33" s="154" customFormat="1" ht="15" spans="1:4">
      <c r="A33" s="165" t="s">
        <v>149</v>
      </c>
      <c r="B33" s="161" t="s">
        <v>150</v>
      </c>
      <c r="C33" s="166">
        <v>10</v>
      </c>
      <c r="D33" s="163"/>
    </row>
    <row r="34" s="154" customFormat="1" ht="15" spans="1:4">
      <c r="A34" s="165" t="s">
        <v>151</v>
      </c>
      <c r="B34" s="161" t="s">
        <v>152</v>
      </c>
      <c r="C34" s="166">
        <v>166</v>
      </c>
      <c r="D34" s="163"/>
    </row>
    <row r="35" s="154" customFormat="1" ht="15" spans="1:4">
      <c r="A35" s="165" t="s">
        <v>153</v>
      </c>
      <c r="B35" s="161" t="s">
        <v>154</v>
      </c>
      <c r="C35" s="166">
        <v>116</v>
      </c>
      <c r="D35" s="163"/>
    </row>
    <row r="36" s="154" customFormat="1" ht="15" spans="1:4">
      <c r="A36" s="165" t="s">
        <v>155</v>
      </c>
      <c r="B36" s="161" t="s">
        <v>156</v>
      </c>
      <c r="C36" s="166">
        <v>2648</v>
      </c>
      <c r="D36" s="163"/>
    </row>
    <row r="37" s="154" customFormat="1" ht="15" spans="1:4">
      <c r="A37" s="165" t="s">
        <v>157</v>
      </c>
      <c r="B37" s="161" t="s">
        <v>105</v>
      </c>
      <c r="C37" s="166">
        <v>1173</v>
      </c>
      <c r="D37" s="163"/>
    </row>
    <row r="38" s="154" customFormat="1" ht="15" spans="1:4">
      <c r="A38" s="165" t="s">
        <v>158</v>
      </c>
      <c r="B38" s="161" t="s">
        <v>159</v>
      </c>
      <c r="C38" s="166">
        <v>90</v>
      </c>
      <c r="D38" s="163"/>
    </row>
    <row r="39" s="154" customFormat="1" ht="15" spans="1:4">
      <c r="A39" s="165" t="s">
        <v>160</v>
      </c>
      <c r="B39" s="161" t="s">
        <v>161</v>
      </c>
      <c r="C39" s="166">
        <v>750</v>
      </c>
      <c r="D39" s="163"/>
    </row>
    <row r="40" s="154" customFormat="1" ht="15" spans="1:4">
      <c r="A40" s="165" t="s">
        <v>162</v>
      </c>
      <c r="B40" s="161" t="s">
        <v>134</v>
      </c>
      <c r="C40" s="166">
        <v>541</v>
      </c>
      <c r="D40" s="163"/>
    </row>
    <row r="41" s="154" customFormat="1" ht="15" spans="1:4">
      <c r="A41" s="165" t="s">
        <v>163</v>
      </c>
      <c r="B41" s="161" t="s">
        <v>164</v>
      </c>
      <c r="C41" s="166">
        <v>94</v>
      </c>
      <c r="D41" s="163"/>
    </row>
    <row r="42" s="154" customFormat="1" ht="15" spans="1:4">
      <c r="A42" s="165" t="s">
        <v>165</v>
      </c>
      <c r="B42" s="161" t="s">
        <v>166</v>
      </c>
      <c r="C42" s="166">
        <v>970</v>
      </c>
      <c r="D42" s="163"/>
    </row>
    <row r="43" s="154" customFormat="1" ht="15" spans="1:4">
      <c r="A43" s="165" t="s">
        <v>167</v>
      </c>
      <c r="B43" s="161" t="s">
        <v>105</v>
      </c>
      <c r="C43" s="166">
        <v>970</v>
      </c>
      <c r="D43" s="163"/>
    </row>
    <row r="44" s="154" customFormat="1" ht="15" spans="1:4">
      <c r="A44" s="165" t="s">
        <v>168</v>
      </c>
      <c r="B44" s="161" t="s">
        <v>169</v>
      </c>
      <c r="C44" s="166">
        <v>1487</v>
      </c>
      <c r="D44" s="163"/>
    </row>
    <row r="45" s="154" customFormat="1" ht="15" spans="1:4">
      <c r="A45" s="165" t="s">
        <v>170</v>
      </c>
      <c r="B45" s="161" t="s">
        <v>105</v>
      </c>
      <c r="C45" s="166">
        <v>1187</v>
      </c>
      <c r="D45" s="163"/>
    </row>
    <row r="46" s="154" customFormat="1" ht="15" spans="1:4">
      <c r="A46" s="165" t="s">
        <v>171</v>
      </c>
      <c r="B46" s="161" t="s">
        <v>130</v>
      </c>
      <c r="C46" s="166">
        <v>100</v>
      </c>
      <c r="D46" s="163"/>
    </row>
    <row r="47" s="154" customFormat="1" ht="15" spans="1:4">
      <c r="A47" s="165" t="s">
        <v>172</v>
      </c>
      <c r="B47" s="161" t="s">
        <v>173</v>
      </c>
      <c r="C47" s="166">
        <v>50</v>
      </c>
      <c r="D47" s="163"/>
    </row>
    <row r="48" s="154" customFormat="1" ht="15" spans="1:4">
      <c r="A48" s="165" t="s">
        <v>174</v>
      </c>
      <c r="B48" s="161" t="s">
        <v>175</v>
      </c>
      <c r="C48" s="166">
        <v>150</v>
      </c>
      <c r="D48" s="163"/>
    </row>
    <row r="49" s="154" customFormat="1" ht="15" spans="1:4">
      <c r="A49" s="165" t="s">
        <v>176</v>
      </c>
      <c r="B49" s="161" t="s">
        <v>177</v>
      </c>
      <c r="C49" s="166">
        <v>725</v>
      </c>
      <c r="D49" s="163"/>
    </row>
    <row r="50" s="154" customFormat="1" ht="15" spans="1:4">
      <c r="A50" s="165" t="s">
        <v>178</v>
      </c>
      <c r="B50" s="161" t="s">
        <v>105</v>
      </c>
      <c r="C50" s="166">
        <v>310</v>
      </c>
      <c r="D50" s="163"/>
    </row>
    <row r="51" s="154" customFormat="1" ht="15" spans="1:4">
      <c r="A51" s="165" t="s">
        <v>179</v>
      </c>
      <c r="B51" s="161" t="s">
        <v>180</v>
      </c>
      <c r="C51" s="166">
        <v>160</v>
      </c>
      <c r="D51" s="163"/>
    </row>
    <row r="52" s="154" customFormat="1" ht="15" spans="1:4">
      <c r="A52" s="165" t="s">
        <v>181</v>
      </c>
      <c r="B52" s="161" t="s">
        <v>182</v>
      </c>
      <c r="C52" s="166">
        <v>255</v>
      </c>
      <c r="D52" s="163"/>
    </row>
    <row r="53" s="154" customFormat="1" ht="15" spans="1:4">
      <c r="A53" s="165" t="s">
        <v>183</v>
      </c>
      <c r="B53" s="161" t="s">
        <v>184</v>
      </c>
      <c r="C53" s="166">
        <v>50</v>
      </c>
      <c r="D53" s="163"/>
    </row>
    <row r="54" s="154" customFormat="1" ht="15" spans="1:4">
      <c r="A54" s="165" t="s">
        <v>185</v>
      </c>
      <c r="B54" s="161" t="s">
        <v>186</v>
      </c>
      <c r="C54" s="166">
        <v>50</v>
      </c>
      <c r="D54" s="163"/>
    </row>
    <row r="55" s="154" customFormat="1" ht="15" spans="1:4">
      <c r="A55" s="165" t="s">
        <v>187</v>
      </c>
      <c r="B55" s="161" t="s">
        <v>188</v>
      </c>
      <c r="C55" s="166">
        <v>175</v>
      </c>
      <c r="D55" s="163"/>
    </row>
    <row r="56" s="154" customFormat="1" ht="15" spans="1:4">
      <c r="A56" s="165" t="s">
        <v>189</v>
      </c>
      <c r="B56" s="161" t="s">
        <v>105</v>
      </c>
      <c r="C56" s="166">
        <v>140</v>
      </c>
      <c r="D56" s="163"/>
    </row>
    <row r="57" s="154" customFormat="1" ht="15" spans="1:4">
      <c r="A57" s="165" t="s">
        <v>190</v>
      </c>
      <c r="B57" s="161" t="s">
        <v>191</v>
      </c>
      <c r="C57" s="166">
        <v>35</v>
      </c>
      <c r="D57" s="163"/>
    </row>
    <row r="58" s="154" customFormat="1" ht="15" spans="1:4">
      <c r="A58" s="165" t="s">
        <v>192</v>
      </c>
      <c r="B58" s="161" t="s">
        <v>193</v>
      </c>
      <c r="C58" s="166">
        <v>719</v>
      </c>
      <c r="D58" s="163"/>
    </row>
    <row r="59" s="154" customFormat="1" ht="15" spans="1:4">
      <c r="A59" s="165" t="s">
        <v>194</v>
      </c>
      <c r="B59" s="161" t="s">
        <v>105</v>
      </c>
      <c r="C59" s="166">
        <v>397</v>
      </c>
      <c r="D59" s="163"/>
    </row>
    <row r="60" s="154" customFormat="1" ht="15" spans="1:4">
      <c r="A60" s="165" t="s">
        <v>195</v>
      </c>
      <c r="B60" s="161" t="s">
        <v>196</v>
      </c>
      <c r="C60" s="166">
        <v>322</v>
      </c>
      <c r="D60" s="163"/>
    </row>
    <row r="61" s="154" customFormat="1" ht="15" spans="1:4">
      <c r="A61" s="165" t="s">
        <v>197</v>
      </c>
      <c r="B61" s="161" t="s">
        <v>198</v>
      </c>
      <c r="C61" s="166">
        <v>73</v>
      </c>
      <c r="D61" s="163"/>
    </row>
    <row r="62" s="154" customFormat="1" ht="15" spans="1:4">
      <c r="A62" s="165" t="s">
        <v>199</v>
      </c>
      <c r="B62" s="161" t="s">
        <v>105</v>
      </c>
      <c r="C62" s="166">
        <v>73</v>
      </c>
      <c r="D62" s="163"/>
    </row>
    <row r="63" s="154" customFormat="1" ht="15" spans="1:4">
      <c r="A63" s="165" t="s">
        <v>200</v>
      </c>
      <c r="B63" s="161" t="s">
        <v>201</v>
      </c>
      <c r="C63" s="166">
        <v>403</v>
      </c>
      <c r="D63" s="163"/>
    </row>
    <row r="64" s="154" customFormat="1" ht="15" spans="1:4">
      <c r="A64" s="165" t="s">
        <v>202</v>
      </c>
      <c r="B64" s="161" t="s">
        <v>105</v>
      </c>
      <c r="C64" s="166">
        <v>249</v>
      </c>
      <c r="D64" s="163"/>
    </row>
    <row r="65" s="154" customFormat="1" ht="15" spans="1:4">
      <c r="A65" s="165" t="s">
        <v>203</v>
      </c>
      <c r="B65" s="161" t="s">
        <v>130</v>
      </c>
      <c r="C65" s="166">
        <v>37</v>
      </c>
      <c r="D65" s="163"/>
    </row>
    <row r="66" s="154" customFormat="1" ht="15" spans="1:4">
      <c r="A66" s="165" t="s">
        <v>204</v>
      </c>
      <c r="B66" s="161" t="s">
        <v>205</v>
      </c>
      <c r="C66" s="166">
        <v>117</v>
      </c>
      <c r="D66" s="163"/>
    </row>
    <row r="67" s="154" customFormat="1" ht="15" spans="1:4">
      <c r="A67" s="165" t="s">
        <v>206</v>
      </c>
      <c r="B67" s="161" t="s">
        <v>207</v>
      </c>
      <c r="C67" s="166">
        <v>2347</v>
      </c>
      <c r="D67" s="163"/>
    </row>
    <row r="68" s="154" customFormat="1" ht="15" spans="1:4">
      <c r="A68" s="165" t="s">
        <v>208</v>
      </c>
      <c r="B68" s="161" t="s">
        <v>105</v>
      </c>
      <c r="C68" s="166">
        <v>1514</v>
      </c>
      <c r="D68" s="163"/>
    </row>
    <row r="69" s="154" customFormat="1" ht="15" spans="1:4">
      <c r="A69" s="165" t="s">
        <v>209</v>
      </c>
      <c r="B69" s="161" t="s">
        <v>130</v>
      </c>
      <c r="C69" s="166">
        <v>6</v>
      </c>
      <c r="D69" s="163"/>
    </row>
    <row r="70" s="154" customFormat="1" ht="15" spans="1:4">
      <c r="A70" s="165" t="s">
        <v>210</v>
      </c>
      <c r="B70" s="161" t="s">
        <v>211</v>
      </c>
      <c r="C70" s="166">
        <v>362</v>
      </c>
      <c r="D70" s="163"/>
    </row>
    <row r="71" s="154" customFormat="1" ht="15" spans="1:4">
      <c r="A71" s="165" t="s">
        <v>212</v>
      </c>
      <c r="B71" s="161" t="s">
        <v>213</v>
      </c>
      <c r="C71" s="166">
        <v>465</v>
      </c>
      <c r="D71" s="163"/>
    </row>
    <row r="72" s="154" customFormat="1" ht="15" spans="1:4">
      <c r="A72" s="165" t="s">
        <v>214</v>
      </c>
      <c r="B72" s="161" t="s">
        <v>215</v>
      </c>
      <c r="C72" s="166">
        <v>1033</v>
      </c>
      <c r="D72" s="163"/>
    </row>
    <row r="73" s="154" customFormat="1" ht="15" spans="1:4">
      <c r="A73" s="165" t="s">
        <v>216</v>
      </c>
      <c r="B73" s="161" t="s">
        <v>105</v>
      </c>
      <c r="C73" s="166">
        <v>613</v>
      </c>
      <c r="D73" s="163"/>
    </row>
    <row r="74" s="154" customFormat="1" ht="15" spans="1:4">
      <c r="A74" s="165" t="s">
        <v>217</v>
      </c>
      <c r="B74" s="161" t="s">
        <v>130</v>
      </c>
      <c r="C74" s="166">
        <v>397</v>
      </c>
      <c r="D74" s="163"/>
    </row>
    <row r="75" s="154" customFormat="1" ht="15" spans="1:4">
      <c r="A75" s="165" t="s">
        <v>218</v>
      </c>
      <c r="B75" s="161" t="s">
        <v>219</v>
      </c>
      <c r="C75" s="166">
        <v>23</v>
      </c>
      <c r="D75" s="163"/>
    </row>
    <row r="76" s="154" customFormat="1" ht="15" spans="1:4">
      <c r="A76" s="165" t="s">
        <v>220</v>
      </c>
      <c r="B76" s="161" t="s">
        <v>221</v>
      </c>
      <c r="C76" s="166">
        <v>961</v>
      </c>
      <c r="D76" s="163"/>
    </row>
    <row r="77" s="154" customFormat="1" ht="15" spans="1:4">
      <c r="A77" s="165" t="s">
        <v>222</v>
      </c>
      <c r="B77" s="161" t="s">
        <v>105</v>
      </c>
      <c r="C77" s="166">
        <v>342</v>
      </c>
      <c r="D77" s="163"/>
    </row>
    <row r="78" s="154" customFormat="1" ht="15" spans="1:4">
      <c r="A78" s="165" t="s">
        <v>223</v>
      </c>
      <c r="B78" s="161" t="s">
        <v>224</v>
      </c>
      <c r="C78" s="166">
        <v>200</v>
      </c>
      <c r="D78" s="163"/>
    </row>
    <row r="79" s="154" customFormat="1" ht="15" spans="1:4">
      <c r="A79" s="165" t="s">
        <v>225</v>
      </c>
      <c r="B79" s="161" t="s">
        <v>134</v>
      </c>
      <c r="C79" s="166">
        <v>369</v>
      </c>
      <c r="D79" s="163"/>
    </row>
    <row r="80" s="154" customFormat="1" ht="15" spans="1:4">
      <c r="A80" s="165" t="s">
        <v>226</v>
      </c>
      <c r="B80" s="161" t="s">
        <v>227</v>
      </c>
      <c r="C80" s="166">
        <v>50</v>
      </c>
      <c r="D80" s="163"/>
    </row>
    <row r="81" s="154" customFormat="1" ht="15" spans="1:4">
      <c r="A81" s="165" t="s">
        <v>228</v>
      </c>
      <c r="B81" s="161" t="s">
        <v>229</v>
      </c>
      <c r="C81" s="166">
        <v>183</v>
      </c>
      <c r="D81" s="163"/>
    </row>
    <row r="82" s="154" customFormat="1" ht="15" spans="1:4">
      <c r="A82" s="165" t="s">
        <v>230</v>
      </c>
      <c r="B82" s="161" t="s">
        <v>105</v>
      </c>
      <c r="C82" s="166">
        <v>129</v>
      </c>
      <c r="D82" s="163"/>
    </row>
    <row r="83" s="154" customFormat="1" ht="15" spans="1:4">
      <c r="A83" s="165" t="s">
        <v>231</v>
      </c>
      <c r="B83" s="161" t="s">
        <v>232</v>
      </c>
      <c r="C83" s="166">
        <v>10</v>
      </c>
      <c r="D83" s="163"/>
    </row>
    <row r="84" s="154" customFormat="1" ht="15" spans="1:4">
      <c r="A84" s="165" t="s">
        <v>233</v>
      </c>
      <c r="B84" s="161" t="s">
        <v>234</v>
      </c>
      <c r="C84" s="169">
        <v>44</v>
      </c>
      <c r="D84" s="163"/>
    </row>
    <row r="85" s="154" customFormat="1" ht="15" spans="1:4">
      <c r="A85" s="165" t="s">
        <v>235</v>
      </c>
      <c r="B85" s="161" t="s">
        <v>236</v>
      </c>
      <c r="C85" s="166">
        <v>1878</v>
      </c>
      <c r="D85" s="163"/>
    </row>
    <row r="86" s="154" customFormat="1" ht="15" spans="1:4">
      <c r="A86" s="165" t="s">
        <v>237</v>
      </c>
      <c r="B86" s="161" t="s">
        <v>105</v>
      </c>
      <c r="C86" s="166">
        <v>1257</v>
      </c>
      <c r="D86" s="163"/>
    </row>
    <row r="87" s="154" customFormat="1" ht="15" spans="1:4">
      <c r="A87" s="165" t="s">
        <v>238</v>
      </c>
      <c r="B87" s="161" t="s">
        <v>239</v>
      </c>
      <c r="C87" s="166">
        <v>300</v>
      </c>
      <c r="D87" s="163"/>
    </row>
    <row r="88" s="154" customFormat="1" ht="15" spans="1:4">
      <c r="A88" s="165" t="s">
        <v>240</v>
      </c>
      <c r="B88" s="161" t="s">
        <v>241</v>
      </c>
      <c r="C88" s="166">
        <v>29</v>
      </c>
      <c r="D88" s="163"/>
    </row>
    <row r="89" s="154" customFormat="1" ht="15" spans="1:4">
      <c r="A89" s="165" t="s">
        <v>242</v>
      </c>
      <c r="B89" s="161" t="s">
        <v>159</v>
      </c>
      <c r="C89" s="166">
        <v>20</v>
      </c>
      <c r="D89" s="163"/>
    </row>
    <row r="90" s="154" customFormat="1" ht="15" spans="1:4">
      <c r="A90" s="165" t="s">
        <v>243</v>
      </c>
      <c r="B90" s="161" t="s">
        <v>244</v>
      </c>
      <c r="C90" s="166">
        <v>1</v>
      </c>
      <c r="D90" s="163"/>
    </row>
    <row r="91" s="154" customFormat="1" ht="15" spans="1:4">
      <c r="A91" s="165" t="s">
        <v>245</v>
      </c>
      <c r="B91" s="161" t="s">
        <v>246</v>
      </c>
      <c r="C91" s="166">
        <v>1</v>
      </c>
      <c r="D91" s="163"/>
    </row>
    <row r="92" s="154" customFormat="1" ht="15" spans="1:4">
      <c r="A92" s="165" t="s">
        <v>247</v>
      </c>
      <c r="B92" s="161" t="s">
        <v>248</v>
      </c>
      <c r="C92" s="166">
        <v>70</v>
      </c>
      <c r="D92" s="163"/>
    </row>
    <row r="93" s="154" customFormat="1" ht="15" spans="1:4">
      <c r="A93" s="165" t="s">
        <v>249</v>
      </c>
      <c r="B93" s="161" t="s">
        <v>250</v>
      </c>
      <c r="C93" s="166">
        <v>200</v>
      </c>
      <c r="D93" s="163"/>
    </row>
    <row r="94" s="154" customFormat="1" ht="15" spans="1:4">
      <c r="A94" s="165" t="s">
        <v>251</v>
      </c>
      <c r="B94" s="161" t="s">
        <v>252</v>
      </c>
      <c r="C94" s="166">
        <v>15003</v>
      </c>
      <c r="D94" s="163"/>
    </row>
    <row r="95" s="154" customFormat="1" ht="15" spans="1:4">
      <c r="A95" s="165" t="s">
        <v>253</v>
      </c>
      <c r="B95" s="161" t="s">
        <v>252</v>
      </c>
      <c r="C95" s="166">
        <v>15003</v>
      </c>
      <c r="D95" s="163"/>
    </row>
    <row r="96" s="154" customFormat="1" ht="15" spans="1:4">
      <c r="A96" s="165" t="s">
        <v>254</v>
      </c>
      <c r="B96" s="161" t="s">
        <v>255</v>
      </c>
      <c r="C96" s="166">
        <v>13217</v>
      </c>
      <c r="D96" s="163"/>
    </row>
    <row r="97" s="154" customFormat="1" ht="15" spans="1:4">
      <c r="A97" s="165" t="s">
        <v>256</v>
      </c>
      <c r="B97" s="161" t="s">
        <v>257</v>
      </c>
      <c r="C97" s="166">
        <v>83</v>
      </c>
      <c r="D97" s="163"/>
    </row>
    <row r="98" s="154" customFormat="1" ht="15" spans="1:4">
      <c r="A98" s="165" t="s">
        <v>258</v>
      </c>
      <c r="B98" s="161" t="s">
        <v>259</v>
      </c>
      <c r="C98" s="166">
        <v>83</v>
      </c>
      <c r="D98" s="163"/>
    </row>
    <row r="99" s="154" customFormat="1" ht="15" spans="1:4">
      <c r="A99" s="165" t="s">
        <v>260</v>
      </c>
      <c r="B99" s="161" t="s">
        <v>261</v>
      </c>
      <c r="C99" s="166">
        <v>11736</v>
      </c>
      <c r="D99" s="163"/>
    </row>
    <row r="100" s="154" customFormat="1" ht="15" spans="1:4">
      <c r="A100" s="165" t="s">
        <v>262</v>
      </c>
      <c r="B100" s="161" t="s">
        <v>105</v>
      </c>
      <c r="C100" s="166">
        <f>9193+600</f>
        <v>9793</v>
      </c>
      <c r="D100" s="163"/>
    </row>
    <row r="101" s="154" customFormat="1" ht="15" spans="1:4">
      <c r="A101" s="165" t="s">
        <v>263</v>
      </c>
      <c r="B101" s="161" t="s">
        <v>264</v>
      </c>
      <c r="C101" s="166">
        <v>1943</v>
      </c>
      <c r="D101" s="163"/>
    </row>
    <row r="102" s="154" customFormat="1" ht="15" spans="1:4">
      <c r="A102" s="165" t="s">
        <v>265</v>
      </c>
      <c r="B102" s="161" t="s">
        <v>266</v>
      </c>
      <c r="C102" s="166">
        <v>29</v>
      </c>
      <c r="D102" s="163"/>
    </row>
    <row r="103" s="154" customFormat="1" ht="15" spans="1:4">
      <c r="A103" s="165" t="s">
        <v>267</v>
      </c>
      <c r="B103" s="161" t="s">
        <v>105</v>
      </c>
      <c r="C103" s="166">
        <v>29</v>
      </c>
      <c r="D103" s="163"/>
    </row>
    <row r="104" s="154" customFormat="1" ht="15" spans="1:4">
      <c r="A104" s="165" t="s">
        <v>268</v>
      </c>
      <c r="B104" s="161" t="s">
        <v>269</v>
      </c>
      <c r="C104" s="166">
        <v>72</v>
      </c>
      <c r="D104" s="163"/>
    </row>
    <row r="105" s="154" customFormat="1" ht="15" spans="1:4">
      <c r="A105" s="165" t="s">
        <v>270</v>
      </c>
      <c r="B105" s="161" t="s">
        <v>105</v>
      </c>
      <c r="C105" s="166">
        <v>72</v>
      </c>
      <c r="D105" s="163"/>
    </row>
    <row r="106" s="154" customFormat="1" ht="15" spans="1:4">
      <c r="A106" s="165" t="s">
        <v>271</v>
      </c>
      <c r="B106" s="161" t="s">
        <v>272</v>
      </c>
      <c r="C106" s="166">
        <v>974</v>
      </c>
      <c r="D106" s="163"/>
    </row>
    <row r="107" s="154" customFormat="1" ht="15" spans="1:4">
      <c r="A107" s="165" t="s">
        <v>273</v>
      </c>
      <c r="B107" s="161" t="s">
        <v>105</v>
      </c>
      <c r="C107" s="166">
        <v>747</v>
      </c>
      <c r="D107" s="163"/>
    </row>
    <row r="108" s="154" customFormat="1" ht="15" spans="1:4">
      <c r="A108" s="165" t="s">
        <v>274</v>
      </c>
      <c r="B108" s="161" t="s">
        <v>130</v>
      </c>
      <c r="C108" s="166">
        <v>50</v>
      </c>
      <c r="D108" s="163"/>
    </row>
    <row r="109" s="154" customFormat="1" ht="15" spans="1:4">
      <c r="A109" s="165" t="s">
        <v>275</v>
      </c>
      <c r="B109" s="161" t="s">
        <v>276</v>
      </c>
      <c r="C109" s="166">
        <v>70</v>
      </c>
      <c r="D109" s="163"/>
    </row>
    <row r="110" s="154" customFormat="1" ht="15" spans="1:4">
      <c r="A110" s="165" t="s">
        <v>277</v>
      </c>
      <c r="B110" s="161" t="s">
        <v>278</v>
      </c>
      <c r="C110" s="166">
        <v>23</v>
      </c>
      <c r="D110" s="163"/>
    </row>
    <row r="111" s="154" customFormat="1" ht="15" spans="1:4">
      <c r="A111" s="165" t="s">
        <v>279</v>
      </c>
      <c r="B111" s="161" t="s">
        <v>280</v>
      </c>
      <c r="C111" s="166">
        <v>15</v>
      </c>
      <c r="D111" s="163"/>
    </row>
    <row r="112" s="154" customFormat="1" ht="15" spans="1:4">
      <c r="A112" s="165" t="s">
        <v>281</v>
      </c>
      <c r="B112" s="161" t="s">
        <v>282</v>
      </c>
      <c r="C112" s="166">
        <v>16</v>
      </c>
      <c r="D112" s="163"/>
    </row>
    <row r="113" s="154" customFormat="1" ht="15" spans="1:4">
      <c r="A113" s="165" t="s">
        <v>283</v>
      </c>
      <c r="B113" s="161" t="s">
        <v>284</v>
      </c>
      <c r="C113" s="166">
        <v>30</v>
      </c>
      <c r="D113" s="163"/>
    </row>
    <row r="114" s="154" customFormat="1" ht="15" spans="1:4">
      <c r="A114" s="165" t="s">
        <v>285</v>
      </c>
      <c r="B114" s="161" t="s">
        <v>286</v>
      </c>
      <c r="C114" s="166">
        <v>23</v>
      </c>
      <c r="D114" s="163"/>
    </row>
    <row r="115" s="154" customFormat="1" ht="15" spans="1:4">
      <c r="A115" s="165" t="s">
        <v>287</v>
      </c>
      <c r="B115" s="161" t="s">
        <v>288</v>
      </c>
      <c r="C115" s="166">
        <v>323</v>
      </c>
      <c r="D115" s="163"/>
    </row>
    <row r="116" s="154" customFormat="1" ht="15" spans="1:4">
      <c r="A116" s="165" t="s">
        <v>289</v>
      </c>
      <c r="B116" s="161" t="s">
        <v>288</v>
      </c>
      <c r="C116" s="166">
        <v>323</v>
      </c>
      <c r="D116" s="163"/>
    </row>
    <row r="117" s="154" customFormat="1" ht="15" spans="1:4">
      <c r="A117" s="165" t="s">
        <v>290</v>
      </c>
      <c r="B117" s="161" t="s">
        <v>291</v>
      </c>
      <c r="C117" s="166">
        <v>68479</v>
      </c>
      <c r="D117" s="163"/>
    </row>
    <row r="118" s="154" customFormat="1" ht="15" spans="1:4">
      <c r="A118" s="165" t="s">
        <v>292</v>
      </c>
      <c r="B118" s="161" t="s">
        <v>293</v>
      </c>
      <c r="C118" s="166">
        <v>855</v>
      </c>
      <c r="D118" s="163"/>
    </row>
    <row r="119" s="154" customFormat="1" ht="15" spans="1:4">
      <c r="A119" s="165" t="s">
        <v>294</v>
      </c>
      <c r="B119" s="161" t="s">
        <v>105</v>
      </c>
      <c r="C119" s="166">
        <v>845</v>
      </c>
      <c r="D119" s="163"/>
    </row>
    <row r="120" s="154" customFormat="1" ht="15" spans="1:4">
      <c r="A120" s="165" t="s">
        <v>295</v>
      </c>
      <c r="B120" s="161" t="s">
        <v>296</v>
      </c>
      <c r="C120" s="166">
        <v>10</v>
      </c>
      <c r="D120" s="163"/>
    </row>
    <row r="121" s="154" customFormat="1" ht="15" spans="1:4">
      <c r="A121" s="165" t="s">
        <v>297</v>
      </c>
      <c r="B121" s="161" t="s">
        <v>298</v>
      </c>
      <c r="C121" s="166">
        <v>62903</v>
      </c>
      <c r="D121" s="163"/>
    </row>
    <row r="122" s="154" customFormat="1" ht="15" spans="1:4">
      <c r="A122" s="165" t="s">
        <v>299</v>
      </c>
      <c r="B122" s="161" t="s">
        <v>300</v>
      </c>
      <c r="C122" s="166">
        <v>12197</v>
      </c>
      <c r="D122" s="163"/>
    </row>
    <row r="123" s="154" customFormat="1" ht="15" spans="1:4">
      <c r="A123" s="165" t="s">
        <v>301</v>
      </c>
      <c r="B123" s="161" t="s">
        <v>302</v>
      </c>
      <c r="C123" s="166">
        <v>26520</v>
      </c>
      <c r="D123" s="163"/>
    </row>
    <row r="124" s="154" customFormat="1" ht="15" spans="1:4">
      <c r="A124" s="165" t="s">
        <v>303</v>
      </c>
      <c r="B124" s="161" t="s">
        <v>304</v>
      </c>
      <c r="C124" s="166">
        <v>15527</v>
      </c>
      <c r="D124" s="163"/>
    </row>
    <row r="125" s="154" customFormat="1" ht="15" spans="1:4">
      <c r="A125" s="165" t="s">
        <v>305</v>
      </c>
      <c r="B125" s="161" t="s">
        <v>306</v>
      </c>
      <c r="C125" s="166">
        <v>8651</v>
      </c>
      <c r="D125" s="163"/>
    </row>
    <row r="126" s="154" customFormat="1" ht="15" spans="1:4">
      <c r="A126" s="165" t="s">
        <v>307</v>
      </c>
      <c r="B126" s="161" t="s">
        <v>308</v>
      </c>
      <c r="C126" s="166">
        <v>8</v>
      </c>
      <c r="D126" s="163"/>
    </row>
    <row r="127" s="154" customFormat="1" ht="15" spans="1:4">
      <c r="A127" s="165" t="s">
        <v>309</v>
      </c>
      <c r="B127" s="161" t="s">
        <v>310</v>
      </c>
      <c r="C127" s="166">
        <v>1728</v>
      </c>
      <c r="D127" s="163"/>
    </row>
    <row r="128" s="154" customFormat="1" ht="15" spans="1:4">
      <c r="A128" s="165" t="s">
        <v>311</v>
      </c>
      <c r="B128" s="161" t="s">
        <v>312</v>
      </c>
      <c r="C128" s="166">
        <v>1728</v>
      </c>
      <c r="D128" s="163"/>
    </row>
    <row r="129" s="154" customFormat="1" ht="15" spans="1:4">
      <c r="A129" s="165" t="s">
        <v>313</v>
      </c>
      <c r="B129" s="161" t="s">
        <v>314</v>
      </c>
      <c r="C129" s="166">
        <v>397</v>
      </c>
      <c r="D129" s="163"/>
    </row>
    <row r="130" s="154" customFormat="1" ht="15" spans="1:4">
      <c r="A130" s="165" t="s">
        <v>315</v>
      </c>
      <c r="B130" s="161" t="s">
        <v>316</v>
      </c>
      <c r="C130" s="166">
        <v>397</v>
      </c>
      <c r="D130" s="163"/>
    </row>
    <row r="131" s="154" customFormat="1" ht="15" spans="1:4">
      <c r="A131" s="165" t="s">
        <v>317</v>
      </c>
      <c r="B131" s="161" t="s">
        <v>318</v>
      </c>
      <c r="C131" s="166">
        <v>654</v>
      </c>
      <c r="D131" s="163"/>
    </row>
    <row r="132" s="154" customFormat="1" ht="15" spans="1:4">
      <c r="A132" s="165" t="s">
        <v>319</v>
      </c>
      <c r="B132" s="161" t="s">
        <v>320</v>
      </c>
      <c r="C132" s="166">
        <v>412</v>
      </c>
      <c r="D132" s="163"/>
    </row>
    <row r="133" s="154" customFormat="1" ht="15" spans="1:4">
      <c r="A133" s="165" t="s">
        <v>321</v>
      </c>
      <c r="B133" s="161" t="s">
        <v>322</v>
      </c>
      <c r="C133" s="166">
        <v>242</v>
      </c>
      <c r="D133" s="163"/>
    </row>
    <row r="134" s="154" customFormat="1" ht="15" spans="1:4">
      <c r="A134" s="165" t="s">
        <v>323</v>
      </c>
      <c r="B134" s="161" t="s">
        <v>324</v>
      </c>
      <c r="C134" s="166">
        <v>1750</v>
      </c>
      <c r="D134" s="163"/>
    </row>
    <row r="135" s="154" customFormat="1" ht="15" spans="1:4">
      <c r="A135" s="165" t="s">
        <v>325</v>
      </c>
      <c r="B135" s="161" t="s">
        <v>326</v>
      </c>
      <c r="C135" s="166">
        <v>1750</v>
      </c>
      <c r="D135" s="163"/>
    </row>
    <row r="136" s="154" customFormat="1" ht="15" spans="1:4">
      <c r="A136" s="165" t="s">
        <v>327</v>
      </c>
      <c r="B136" s="161" t="s">
        <v>328</v>
      </c>
      <c r="C136" s="166">
        <v>192</v>
      </c>
      <c r="D136" s="163"/>
    </row>
    <row r="137" s="154" customFormat="1" ht="15" spans="1:4">
      <c r="A137" s="165" t="s">
        <v>329</v>
      </c>
      <c r="B137" s="161" t="s">
        <v>328</v>
      </c>
      <c r="C137" s="166">
        <v>192</v>
      </c>
      <c r="D137" s="163"/>
    </row>
    <row r="138" s="154" customFormat="1" ht="15" spans="1:4">
      <c r="A138" s="165" t="s">
        <v>330</v>
      </c>
      <c r="B138" s="161" t="s">
        <v>331</v>
      </c>
      <c r="C138" s="166">
        <v>145</v>
      </c>
      <c r="D138" s="163"/>
    </row>
    <row r="139" s="154" customFormat="1" ht="15" spans="1:4">
      <c r="A139" s="165" t="s">
        <v>332</v>
      </c>
      <c r="B139" s="161" t="s">
        <v>333</v>
      </c>
      <c r="C139" s="166">
        <v>50</v>
      </c>
      <c r="D139" s="163"/>
    </row>
    <row r="140" s="154" customFormat="1" ht="15" spans="1:4">
      <c r="A140" s="165" t="s">
        <v>334</v>
      </c>
      <c r="B140" s="161" t="s">
        <v>335</v>
      </c>
      <c r="C140" s="166">
        <v>50</v>
      </c>
      <c r="D140" s="163"/>
    </row>
    <row r="141" s="154" customFormat="1" ht="15" spans="1:4">
      <c r="A141" s="165" t="s">
        <v>336</v>
      </c>
      <c r="B141" s="161" t="s">
        <v>337</v>
      </c>
      <c r="C141" s="166">
        <v>95</v>
      </c>
      <c r="D141" s="163"/>
    </row>
    <row r="142" s="154" customFormat="1" ht="15" spans="1:4">
      <c r="A142" s="165" t="s">
        <v>338</v>
      </c>
      <c r="B142" s="161" t="s">
        <v>339</v>
      </c>
      <c r="C142" s="166">
        <v>95</v>
      </c>
      <c r="D142" s="163"/>
    </row>
    <row r="143" s="154" customFormat="1" ht="15" spans="1:4">
      <c r="A143" s="165" t="s">
        <v>340</v>
      </c>
      <c r="B143" s="161" t="s">
        <v>341</v>
      </c>
      <c r="C143" s="166">
        <v>1849</v>
      </c>
      <c r="D143" s="163"/>
    </row>
    <row r="144" s="154" customFormat="1" ht="15" spans="1:4">
      <c r="A144" s="165" t="s">
        <v>342</v>
      </c>
      <c r="B144" s="161" t="s">
        <v>343</v>
      </c>
      <c r="C144" s="166">
        <v>1849</v>
      </c>
      <c r="D144" s="163"/>
    </row>
    <row r="145" s="154" customFormat="1" ht="15" spans="1:4">
      <c r="A145" s="165" t="s">
        <v>344</v>
      </c>
      <c r="B145" s="161" t="s">
        <v>105</v>
      </c>
      <c r="C145" s="166">
        <v>652</v>
      </c>
      <c r="D145" s="163"/>
    </row>
    <row r="146" s="154" customFormat="1" ht="15" spans="1:4">
      <c r="A146" s="165" t="s">
        <v>345</v>
      </c>
      <c r="B146" s="161" t="s">
        <v>346</v>
      </c>
      <c r="C146" s="166">
        <v>92</v>
      </c>
      <c r="D146" s="163"/>
    </row>
    <row r="147" s="154" customFormat="1" ht="15" spans="1:4">
      <c r="A147" s="165" t="s">
        <v>347</v>
      </c>
      <c r="B147" s="161" t="s">
        <v>348</v>
      </c>
      <c r="C147" s="166">
        <v>684</v>
      </c>
      <c r="D147" s="163"/>
    </row>
    <row r="148" s="154" customFormat="1" ht="15" spans="1:4">
      <c r="A148" s="165" t="s">
        <v>349</v>
      </c>
      <c r="B148" s="161" t="s">
        <v>350</v>
      </c>
      <c r="C148" s="166">
        <v>60</v>
      </c>
      <c r="D148" s="163"/>
    </row>
    <row r="149" s="154" customFormat="1" ht="15" spans="1:4">
      <c r="A149" s="165" t="s">
        <v>351</v>
      </c>
      <c r="B149" s="161" t="s">
        <v>352</v>
      </c>
      <c r="C149" s="166">
        <v>361</v>
      </c>
      <c r="D149" s="163"/>
    </row>
    <row r="150" s="154" customFormat="1" ht="15" spans="1:4">
      <c r="A150" s="165" t="s">
        <v>353</v>
      </c>
      <c r="B150" s="161" t="s">
        <v>354</v>
      </c>
      <c r="C150" s="166">
        <v>38051</v>
      </c>
      <c r="D150" s="163"/>
    </row>
    <row r="151" s="154" customFormat="1" ht="15" spans="1:4">
      <c r="A151" s="165" t="s">
        <v>355</v>
      </c>
      <c r="B151" s="161" t="s">
        <v>356</v>
      </c>
      <c r="C151" s="166">
        <v>2399</v>
      </c>
      <c r="D151" s="163"/>
    </row>
    <row r="152" s="154" customFormat="1" ht="15" spans="1:4">
      <c r="A152" s="165" t="s">
        <v>357</v>
      </c>
      <c r="B152" s="161" t="s">
        <v>105</v>
      </c>
      <c r="C152" s="166">
        <v>999</v>
      </c>
      <c r="D152" s="163"/>
    </row>
    <row r="153" s="154" customFormat="1" ht="15" spans="1:4">
      <c r="A153" s="165" t="s">
        <v>358</v>
      </c>
      <c r="B153" s="161" t="s">
        <v>359</v>
      </c>
      <c r="C153" s="166">
        <v>10</v>
      </c>
      <c r="D153" s="163"/>
    </row>
    <row r="154" s="154" customFormat="1" ht="15" spans="1:4">
      <c r="A154" s="165" t="s">
        <v>360</v>
      </c>
      <c r="B154" s="161" t="s">
        <v>361</v>
      </c>
      <c r="C154" s="166">
        <v>16</v>
      </c>
      <c r="D154" s="163"/>
    </row>
    <row r="155" s="154" customFormat="1" ht="15" spans="1:4">
      <c r="A155" s="165" t="s">
        <v>362</v>
      </c>
      <c r="B155" s="161" t="s">
        <v>363</v>
      </c>
      <c r="C155" s="166">
        <v>1374</v>
      </c>
      <c r="D155" s="163"/>
    </row>
    <row r="156" s="154" customFormat="1" ht="15" spans="1:4">
      <c r="A156" s="165" t="s">
        <v>364</v>
      </c>
      <c r="B156" s="161" t="s">
        <v>365</v>
      </c>
      <c r="C156" s="166">
        <v>961</v>
      </c>
      <c r="D156" s="163"/>
    </row>
    <row r="157" s="154" customFormat="1" ht="15" spans="1:4">
      <c r="A157" s="165" t="s">
        <v>366</v>
      </c>
      <c r="B157" s="161" t="s">
        <v>105</v>
      </c>
      <c r="C157" s="166">
        <v>526</v>
      </c>
      <c r="D157" s="163"/>
    </row>
    <row r="158" s="154" customFormat="1" ht="15" spans="1:4">
      <c r="A158" s="165" t="s">
        <v>367</v>
      </c>
      <c r="B158" s="161" t="s">
        <v>368</v>
      </c>
      <c r="C158" s="166">
        <v>15</v>
      </c>
      <c r="D158" s="163"/>
    </row>
    <row r="159" s="154" customFormat="1" ht="15" spans="1:4">
      <c r="A159" s="165" t="s">
        <v>369</v>
      </c>
      <c r="B159" s="161" t="s">
        <v>370</v>
      </c>
      <c r="C159" s="166">
        <v>420</v>
      </c>
      <c r="D159" s="163"/>
    </row>
    <row r="160" s="154" customFormat="1" ht="15" spans="1:4">
      <c r="A160" s="165" t="s">
        <v>371</v>
      </c>
      <c r="B160" s="161" t="s">
        <v>372</v>
      </c>
      <c r="C160" s="166">
        <v>24937</v>
      </c>
      <c r="D160" s="163"/>
    </row>
    <row r="161" s="154" customFormat="1" ht="15" spans="1:4">
      <c r="A161" s="165" t="s">
        <v>373</v>
      </c>
      <c r="B161" s="161" t="s">
        <v>374</v>
      </c>
      <c r="C161" s="166">
        <v>31</v>
      </c>
      <c r="D161" s="163"/>
    </row>
    <row r="162" s="154" customFormat="1" ht="15" spans="1:4">
      <c r="A162" s="165" t="s">
        <v>375</v>
      </c>
      <c r="B162" s="161" t="s">
        <v>376</v>
      </c>
      <c r="C162" s="166">
        <v>10</v>
      </c>
      <c r="D162" s="163"/>
    </row>
    <row r="163" s="154" customFormat="1" ht="15" spans="1:4">
      <c r="A163" s="165" t="s">
        <v>377</v>
      </c>
      <c r="B163" s="161" t="s">
        <v>378</v>
      </c>
      <c r="C163" s="166">
        <v>10127</v>
      </c>
      <c r="D163" s="163"/>
    </row>
    <row r="164" s="154" customFormat="1" ht="15" spans="1:4">
      <c r="A164" s="165" t="s">
        <v>379</v>
      </c>
      <c r="B164" s="161" t="s">
        <v>380</v>
      </c>
      <c r="C164" s="166">
        <v>8229</v>
      </c>
      <c r="D164" s="163"/>
    </row>
    <row r="165" s="154" customFormat="1" ht="15" spans="1:4">
      <c r="A165" s="165" t="s">
        <v>381</v>
      </c>
      <c r="B165" s="161" t="s">
        <v>382</v>
      </c>
      <c r="C165" s="166">
        <v>6359</v>
      </c>
      <c r="D165" s="163"/>
    </row>
    <row r="166" s="154" customFormat="1" ht="15" spans="1:4">
      <c r="A166" s="165" t="s">
        <v>383</v>
      </c>
      <c r="B166" s="161" t="s">
        <v>384</v>
      </c>
      <c r="C166" s="166">
        <v>148</v>
      </c>
      <c r="D166" s="163"/>
    </row>
    <row r="167" s="154" customFormat="1" ht="15" spans="1:4">
      <c r="A167" s="165" t="s">
        <v>385</v>
      </c>
      <c r="B167" s="161" t="s">
        <v>386</v>
      </c>
      <c r="C167" s="166">
        <v>33</v>
      </c>
      <c r="D167" s="163"/>
    </row>
    <row r="168" s="154" customFormat="1" ht="15" spans="1:4">
      <c r="A168" s="165" t="s">
        <v>387</v>
      </c>
      <c r="B168" s="161" t="s">
        <v>388</v>
      </c>
      <c r="C168" s="166">
        <v>184</v>
      </c>
      <c r="D168" s="163"/>
    </row>
    <row r="169" s="154" customFormat="1" ht="15" spans="1:4">
      <c r="A169" s="165" t="s">
        <v>389</v>
      </c>
      <c r="B169" s="161" t="s">
        <v>390</v>
      </c>
      <c r="C169" s="166">
        <v>119</v>
      </c>
      <c r="D169" s="163"/>
    </row>
    <row r="170" s="154" customFormat="1" ht="15" spans="1:4">
      <c r="A170" s="165" t="s">
        <v>391</v>
      </c>
      <c r="B170" s="161" t="s">
        <v>392</v>
      </c>
      <c r="C170" s="166">
        <v>65</v>
      </c>
      <c r="D170" s="163"/>
    </row>
    <row r="171" s="154" customFormat="1" ht="15" spans="1:4">
      <c r="A171" s="165" t="s">
        <v>393</v>
      </c>
      <c r="B171" s="161" t="s">
        <v>394</v>
      </c>
      <c r="C171" s="166">
        <v>1866</v>
      </c>
      <c r="D171" s="163"/>
    </row>
    <row r="172" s="154" customFormat="1" ht="15" spans="1:4">
      <c r="A172" s="165" t="s">
        <v>395</v>
      </c>
      <c r="B172" s="161" t="s">
        <v>396</v>
      </c>
      <c r="C172" s="166">
        <v>560</v>
      </c>
      <c r="D172" s="163"/>
    </row>
    <row r="173" s="154" customFormat="1" ht="15" spans="1:4">
      <c r="A173" s="165" t="s">
        <v>397</v>
      </c>
      <c r="B173" s="161" t="s">
        <v>398</v>
      </c>
      <c r="C173" s="166">
        <v>684</v>
      </c>
      <c r="D173" s="163"/>
    </row>
    <row r="174" s="154" customFormat="1" ht="15" spans="1:4">
      <c r="A174" s="165" t="s">
        <v>399</v>
      </c>
      <c r="B174" s="161" t="s">
        <v>400</v>
      </c>
      <c r="C174" s="166">
        <v>15</v>
      </c>
      <c r="D174" s="163"/>
    </row>
    <row r="175" s="154" customFormat="1" ht="15" spans="1:4">
      <c r="A175" s="165" t="s">
        <v>401</v>
      </c>
      <c r="B175" s="161" t="s">
        <v>402</v>
      </c>
      <c r="C175" s="166">
        <v>607</v>
      </c>
      <c r="D175" s="163"/>
    </row>
    <row r="176" s="154" customFormat="1" ht="15" spans="1:4">
      <c r="A176" s="165" t="s">
        <v>403</v>
      </c>
      <c r="B176" s="161" t="s">
        <v>404</v>
      </c>
      <c r="C176" s="166">
        <v>205</v>
      </c>
      <c r="D176" s="163"/>
    </row>
    <row r="177" s="154" customFormat="1" ht="15" spans="1:4">
      <c r="A177" s="165" t="s">
        <v>405</v>
      </c>
      <c r="B177" s="161" t="s">
        <v>406</v>
      </c>
      <c r="C177" s="166">
        <v>143</v>
      </c>
      <c r="D177" s="163"/>
    </row>
    <row r="178" s="154" customFormat="1" ht="15" spans="1:4">
      <c r="A178" s="165" t="s">
        <v>407</v>
      </c>
      <c r="B178" s="161" t="s">
        <v>408</v>
      </c>
      <c r="C178" s="166">
        <v>10</v>
      </c>
      <c r="D178" s="163"/>
    </row>
    <row r="179" s="154" customFormat="1" ht="15" spans="1:4">
      <c r="A179" s="165" t="s">
        <v>409</v>
      </c>
      <c r="B179" s="161" t="s">
        <v>410</v>
      </c>
      <c r="C179" s="166">
        <v>15</v>
      </c>
      <c r="D179" s="163"/>
    </row>
    <row r="180" s="154" customFormat="1" ht="15" spans="1:4">
      <c r="A180" s="165" t="s">
        <v>411</v>
      </c>
      <c r="B180" s="161" t="s">
        <v>412</v>
      </c>
      <c r="C180" s="166">
        <v>37</v>
      </c>
      <c r="D180" s="163"/>
    </row>
    <row r="181" s="154" customFormat="1" ht="15" spans="1:4">
      <c r="A181" s="165" t="s">
        <v>413</v>
      </c>
      <c r="B181" s="161" t="s">
        <v>414</v>
      </c>
      <c r="C181" s="166">
        <v>541</v>
      </c>
      <c r="D181" s="163"/>
    </row>
    <row r="182" s="154" customFormat="1" ht="15" spans="1:4">
      <c r="A182" s="165" t="s">
        <v>415</v>
      </c>
      <c r="B182" s="161" t="s">
        <v>416</v>
      </c>
      <c r="C182" s="166">
        <v>179</v>
      </c>
      <c r="D182" s="163"/>
    </row>
    <row r="183" s="154" customFormat="1" ht="15" spans="1:4">
      <c r="A183" s="165" t="s">
        <v>417</v>
      </c>
      <c r="B183" s="161" t="s">
        <v>418</v>
      </c>
      <c r="C183" s="166">
        <v>330</v>
      </c>
      <c r="D183" s="163"/>
    </row>
    <row r="184" s="154" customFormat="1" ht="15" spans="1:4">
      <c r="A184" s="165" t="s">
        <v>419</v>
      </c>
      <c r="B184" s="161" t="s">
        <v>420</v>
      </c>
      <c r="C184" s="166">
        <v>32</v>
      </c>
      <c r="D184" s="163"/>
    </row>
    <row r="185" s="154" customFormat="1" ht="15" spans="1:4">
      <c r="A185" s="165" t="s">
        <v>421</v>
      </c>
      <c r="B185" s="161" t="s">
        <v>422</v>
      </c>
      <c r="C185" s="166">
        <v>810</v>
      </c>
      <c r="D185" s="163"/>
    </row>
    <row r="186" s="154" customFormat="1" ht="15" spans="1:4">
      <c r="A186" s="165" t="s">
        <v>423</v>
      </c>
      <c r="B186" s="161" t="s">
        <v>105</v>
      </c>
      <c r="C186" s="166">
        <v>103</v>
      </c>
      <c r="D186" s="163"/>
    </row>
    <row r="187" s="154" customFormat="1" ht="15" spans="1:4">
      <c r="A187" s="165" t="s">
        <v>424</v>
      </c>
      <c r="B187" s="161" t="s">
        <v>425</v>
      </c>
      <c r="C187" s="166">
        <v>207</v>
      </c>
      <c r="D187" s="163"/>
    </row>
    <row r="188" s="154" customFormat="1" ht="15" spans="1:4">
      <c r="A188" s="165" t="s">
        <v>426</v>
      </c>
      <c r="B188" s="161" t="s">
        <v>427</v>
      </c>
      <c r="C188" s="166">
        <v>140</v>
      </c>
      <c r="D188" s="163"/>
    </row>
    <row r="189" s="154" customFormat="1" ht="15" spans="1:4">
      <c r="A189" s="165" t="s">
        <v>428</v>
      </c>
      <c r="B189" s="161" t="s">
        <v>429</v>
      </c>
      <c r="C189" s="166">
        <v>5</v>
      </c>
      <c r="D189" s="163"/>
    </row>
    <row r="190" s="154" customFormat="1" ht="15" spans="1:4">
      <c r="A190" s="165" t="s">
        <v>430</v>
      </c>
      <c r="B190" s="161" t="s">
        <v>431</v>
      </c>
      <c r="C190" s="166">
        <v>250</v>
      </c>
      <c r="D190" s="163"/>
    </row>
    <row r="191" s="154" customFormat="1" ht="15" spans="1:4">
      <c r="A191" s="165" t="s">
        <v>432</v>
      </c>
      <c r="B191" s="161" t="s">
        <v>433</v>
      </c>
      <c r="C191" s="166">
        <v>105</v>
      </c>
      <c r="D191" s="163"/>
    </row>
    <row r="192" s="154" customFormat="1" ht="15" spans="1:4">
      <c r="A192" s="165" t="s">
        <v>434</v>
      </c>
      <c r="B192" s="161" t="s">
        <v>435</v>
      </c>
      <c r="C192" s="166">
        <v>63</v>
      </c>
      <c r="D192" s="163"/>
    </row>
    <row r="193" s="154" customFormat="1" ht="15" spans="1:4">
      <c r="A193" s="165" t="s">
        <v>436</v>
      </c>
      <c r="B193" s="161" t="s">
        <v>105</v>
      </c>
      <c r="C193" s="166">
        <v>53</v>
      </c>
      <c r="D193" s="163"/>
    </row>
    <row r="194" s="154" customFormat="1" ht="15" spans="1:4">
      <c r="A194" s="165" t="s">
        <v>437</v>
      </c>
      <c r="B194" s="161" t="s">
        <v>438</v>
      </c>
      <c r="C194" s="166">
        <v>10</v>
      </c>
      <c r="D194" s="163"/>
    </row>
    <row r="195" s="154" customFormat="1" ht="15" spans="1:4">
      <c r="A195" s="165" t="s">
        <v>439</v>
      </c>
      <c r="B195" s="161" t="s">
        <v>440</v>
      </c>
      <c r="C195" s="166">
        <v>660</v>
      </c>
      <c r="D195" s="163"/>
    </row>
    <row r="196" s="154" customFormat="1" ht="15" spans="1:4">
      <c r="A196" s="165" t="s">
        <v>441</v>
      </c>
      <c r="B196" s="161" t="s">
        <v>442</v>
      </c>
      <c r="C196" s="166">
        <v>660</v>
      </c>
      <c r="D196" s="163"/>
    </row>
    <row r="197" s="154" customFormat="1" ht="15" spans="1:4">
      <c r="A197" s="165" t="s">
        <v>443</v>
      </c>
      <c r="B197" s="161" t="s">
        <v>444</v>
      </c>
      <c r="C197" s="166">
        <v>6</v>
      </c>
      <c r="D197" s="163"/>
    </row>
    <row r="198" s="154" customFormat="1" ht="15" spans="1:4">
      <c r="A198" s="165" t="s">
        <v>445</v>
      </c>
      <c r="B198" s="161" t="s">
        <v>446</v>
      </c>
      <c r="C198" s="166">
        <v>5</v>
      </c>
      <c r="D198" s="163"/>
    </row>
    <row r="199" s="154" customFormat="1" ht="15" spans="1:4">
      <c r="A199" s="165" t="s">
        <v>447</v>
      </c>
      <c r="B199" s="161" t="s">
        <v>448</v>
      </c>
      <c r="C199" s="166">
        <v>1</v>
      </c>
      <c r="D199" s="163"/>
    </row>
    <row r="200" s="154" customFormat="1" ht="15" spans="1:4">
      <c r="A200" s="165" t="s">
        <v>449</v>
      </c>
      <c r="B200" s="161" t="s">
        <v>450</v>
      </c>
      <c r="C200" s="166">
        <v>940</v>
      </c>
      <c r="D200" s="163"/>
    </row>
    <row r="201" s="154" customFormat="1" ht="15" spans="1:4">
      <c r="A201" s="165" t="s">
        <v>451</v>
      </c>
      <c r="B201" s="161" t="s">
        <v>452</v>
      </c>
      <c r="C201" s="166">
        <v>940</v>
      </c>
      <c r="D201" s="163"/>
    </row>
    <row r="202" s="154" customFormat="1" ht="15" spans="1:4">
      <c r="A202" s="165" t="s">
        <v>453</v>
      </c>
      <c r="B202" s="161" t="s">
        <v>454</v>
      </c>
      <c r="C202" s="166">
        <v>84</v>
      </c>
      <c r="D202" s="163"/>
    </row>
    <row r="203" s="154" customFormat="1" ht="15" spans="1:4">
      <c r="A203" s="165" t="s">
        <v>455</v>
      </c>
      <c r="B203" s="161" t="s">
        <v>456</v>
      </c>
      <c r="C203" s="166">
        <v>84</v>
      </c>
      <c r="D203" s="163"/>
    </row>
    <row r="204" s="154" customFormat="1" ht="15" spans="1:4">
      <c r="A204" s="165" t="s">
        <v>457</v>
      </c>
      <c r="B204" s="161" t="s">
        <v>458</v>
      </c>
      <c r="C204" s="166">
        <v>2993</v>
      </c>
      <c r="D204" s="163"/>
    </row>
    <row r="205" s="154" customFormat="1" ht="15" spans="1:4">
      <c r="A205" s="165" t="s">
        <v>459</v>
      </c>
      <c r="B205" s="161" t="s">
        <v>460</v>
      </c>
      <c r="C205" s="166">
        <v>2993</v>
      </c>
      <c r="D205" s="163"/>
    </row>
    <row r="206" s="154" customFormat="1" ht="15" spans="1:4">
      <c r="A206" s="165" t="s">
        <v>461</v>
      </c>
      <c r="B206" s="161" t="s">
        <v>462</v>
      </c>
      <c r="C206" s="166">
        <v>324</v>
      </c>
      <c r="D206" s="163"/>
    </row>
    <row r="207" s="154" customFormat="1" ht="15" spans="1:4">
      <c r="A207" s="165" t="s">
        <v>463</v>
      </c>
      <c r="B207" s="161" t="s">
        <v>105</v>
      </c>
      <c r="C207" s="166">
        <v>196</v>
      </c>
      <c r="D207" s="163"/>
    </row>
    <row r="208" s="154" customFormat="1" ht="15" spans="1:4">
      <c r="A208" s="165" t="s">
        <v>464</v>
      </c>
      <c r="B208" s="161" t="s">
        <v>465</v>
      </c>
      <c r="C208" s="166">
        <v>128</v>
      </c>
      <c r="D208" s="163"/>
    </row>
    <row r="209" s="154" customFormat="1" ht="15" spans="1:4">
      <c r="A209" s="165" t="s">
        <v>466</v>
      </c>
      <c r="B209" s="161" t="s">
        <v>467</v>
      </c>
      <c r="C209" s="166">
        <v>362</v>
      </c>
      <c r="D209" s="163"/>
    </row>
    <row r="210" s="154" customFormat="1" ht="15" spans="1:4">
      <c r="A210" s="165" t="s">
        <v>468</v>
      </c>
      <c r="B210" s="161" t="s">
        <v>469</v>
      </c>
      <c r="C210" s="166">
        <v>362</v>
      </c>
      <c r="D210" s="163"/>
    </row>
    <row r="211" s="154" customFormat="1" ht="15" spans="1:4">
      <c r="A211" s="165" t="s">
        <v>470</v>
      </c>
      <c r="B211" s="161" t="s">
        <v>471</v>
      </c>
      <c r="C211" s="166">
        <v>716</v>
      </c>
      <c r="D211" s="163"/>
    </row>
    <row r="212" s="154" customFormat="1" ht="15" spans="1:4">
      <c r="A212" s="165" t="s">
        <v>472</v>
      </c>
      <c r="B212" s="161" t="s">
        <v>471</v>
      </c>
      <c r="C212" s="166">
        <v>716</v>
      </c>
      <c r="D212" s="163"/>
    </row>
    <row r="213" s="154" customFormat="1" ht="15" spans="1:4">
      <c r="A213" s="165" t="s">
        <v>473</v>
      </c>
      <c r="B213" s="161" t="s">
        <v>474</v>
      </c>
      <c r="C213" s="166">
        <v>26344</v>
      </c>
      <c r="D213" s="163"/>
    </row>
    <row r="214" s="154" customFormat="1" ht="15" spans="1:4">
      <c r="A214" s="165" t="s">
        <v>475</v>
      </c>
      <c r="B214" s="161" t="s">
        <v>476</v>
      </c>
      <c r="C214" s="166">
        <v>778</v>
      </c>
      <c r="D214" s="163"/>
    </row>
    <row r="215" s="154" customFormat="1" ht="15" spans="1:4">
      <c r="A215" s="165" t="s">
        <v>477</v>
      </c>
      <c r="B215" s="161" t="s">
        <v>105</v>
      </c>
      <c r="C215" s="166">
        <v>704</v>
      </c>
      <c r="D215" s="163"/>
    </row>
    <row r="216" s="154" customFormat="1" ht="15" spans="1:4">
      <c r="A216" s="165" t="s">
        <v>478</v>
      </c>
      <c r="B216" s="161" t="s">
        <v>479</v>
      </c>
      <c r="C216" s="166">
        <v>74</v>
      </c>
      <c r="D216" s="163"/>
    </row>
    <row r="217" s="154" customFormat="1" ht="15" spans="1:4">
      <c r="A217" s="165" t="s">
        <v>480</v>
      </c>
      <c r="B217" s="161" t="s">
        <v>481</v>
      </c>
      <c r="C217" s="166">
        <v>3999</v>
      </c>
      <c r="D217" s="163"/>
    </row>
    <row r="218" s="154" customFormat="1" ht="15" spans="1:4">
      <c r="A218" s="165" t="s">
        <v>482</v>
      </c>
      <c r="B218" s="161" t="s">
        <v>483</v>
      </c>
      <c r="C218" s="166">
        <v>2884</v>
      </c>
      <c r="D218" s="163"/>
    </row>
    <row r="219" s="154" customFormat="1" ht="15" spans="1:4">
      <c r="A219" s="165" t="s">
        <v>484</v>
      </c>
      <c r="B219" s="161" t="s">
        <v>485</v>
      </c>
      <c r="C219" s="166">
        <v>1109</v>
      </c>
      <c r="D219" s="163"/>
    </row>
    <row r="220" s="154" customFormat="1" ht="15" spans="1:4">
      <c r="A220" s="165" t="s">
        <v>486</v>
      </c>
      <c r="B220" s="161" t="s">
        <v>487</v>
      </c>
      <c r="C220" s="166">
        <v>6</v>
      </c>
      <c r="D220" s="163"/>
    </row>
    <row r="221" s="154" customFormat="1" ht="15" spans="1:4">
      <c r="A221" s="165" t="s">
        <v>488</v>
      </c>
      <c r="B221" s="161" t="s">
        <v>489</v>
      </c>
      <c r="C221" s="166">
        <v>4541</v>
      </c>
      <c r="D221" s="163"/>
    </row>
    <row r="222" s="154" customFormat="1" ht="15" spans="1:4">
      <c r="A222" s="165" t="s">
        <v>490</v>
      </c>
      <c r="B222" s="161" t="s">
        <v>491</v>
      </c>
      <c r="C222" s="166">
        <v>4411</v>
      </c>
      <c r="D222" s="163"/>
    </row>
    <row r="223" s="154" customFormat="1" ht="15" spans="1:4">
      <c r="A223" s="165" t="s">
        <v>492</v>
      </c>
      <c r="B223" s="161" t="s">
        <v>493</v>
      </c>
      <c r="C223" s="166">
        <v>130</v>
      </c>
      <c r="D223" s="163"/>
    </row>
    <row r="224" s="154" customFormat="1" ht="15" spans="1:4">
      <c r="A224" s="165" t="s">
        <v>494</v>
      </c>
      <c r="B224" s="161" t="s">
        <v>495</v>
      </c>
      <c r="C224" s="166">
        <v>3735</v>
      </c>
      <c r="D224" s="163"/>
    </row>
    <row r="225" s="154" customFormat="1" ht="15" spans="1:4">
      <c r="A225" s="165" t="s">
        <v>496</v>
      </c>
      <c r="B225" s="161" t="s">
        <v>497</v>
      </c>
      <c r="C225" s="166">
        <v>697</v>
      </c>
      <c r="D225" s="163"/>
    </row>
    <row r="226" s="154" customFormat="1" ht="15" spans="1:4">
      <c r="A226" s="165" t="s">
        <v>498</v>
      </c>
      <c r="B226" s="161" t="s">
        <v>499</v>
      </c>
      <c r="C226" s="166">
        <v>446</v>
      </c>
      <c r="D226" s="163"/>
    </row>
    <row r="227" s="154" customFormat="1" ht="15" spans="1:4">
      <c r="A227" s="165" t="s">
        <v>500</v>
      </c>
      <c r="B227" s="161" t="s">
        <v>501</v>
      </c>
      <c r="C227" s="166">
        <v>763</v>
      </c>
      <c r="D227" s="163"/>
    </row>
    <row r="228" s="154" customFormat="1" ht="15" spans="1:4">
      <c r="A228" s="165" t="s">
        <v>502</v>
      </c>
      <c r="B228" s="161" t="s">
        <v>503</v>
      </c>
      <c r="C228" s="166">
        <v>355</v>
      </c>
      <c r="D228" s="163"/>
    </row>
    <row r="229" s="154" customFormat="1" ht="15" spans="1:4">
      <c r="A229" s="165" t="s">
        <v>504</v>
      </c>
      <c r="B229" s="161" t="s">
        <v>505</v>
      </c>
      <c r="C229" s="166">
        <v>149</v>
      </c>
      <c r="D229" s="163"/>
    </row>
    <row r="230" s="154" customFormat="1" ht="15" spans="1:4">
      <c r="A230" s="165" t="s">
        <v>506</v>
      </c>
      <c r="B230" s="161" t="s">
        <v>507</v>
      </c>
      <c r="C230" s="166">
        <v>1325</v>
      </c>
      <c r="D230" s="163"/>
    </row>
    <row r="231" s="154" customFormat="1" ht="15" spans="1:4">
      <c r="A231" s="165" t="s">
        <v>508</v>
      </c>
      <c r="B231" s="161" t="s">
        <v>509</v>
      </c>
      <c r="C231" s="166">
        <v>607</v>
      </c>
      <c r="D231" s="163"/>
    </row>
    <row r="232" s="154" customFormat="1" ht="15" spans="1:4">
      <c r="A232" s="165" t="s">
        <v>510</v>
      </c>
      <c r="B232" s="161" t="s">
        <v>511</v>
      </c>
      <c r="C232" s="166">
        <v>494</v>
      </c>
      <c r="D232" s="163"/>
    </row>
    <row r="233" s="154" customFormat="1" ht="15" spans="1:4">
      <c r="A233" s="165" t="s">
        <v>512</v>
      </c>
      <c r="B233" s="161" t="s">
        <v>513</v>
      </c>
      <c r="C233" s="166">
        <v>113</v>
      </c>
      <c r="D233" s="163"/>
    </row>
    <row r="234" s="154" customFormat="1" ht="15" spans="1:4">
      <c r="A234" s="165" t="s">
        <v>514</v>
      </c>
      <c r="B234" s="161" t="s">
        <v>515</v>
      </c>
      <c r="C234" s="166">
        <v>10717</v>
      </c>
      <c r="D234" s="163"/>
    </row>
    <row r="235" s="154" customFormat="1" ht="15" spans="1:4">
      <c r="A235" s="165" t="s">
        <v>516</v>
      </c>
      <c r="B235" s="161" t="s">
        <v>517</v>
      </c>
      <c r="C235" s="166">
        <v>2936</v>
      </c>
      <c r="D235" s="163"/>
    </row>
    <row r="236" s="154" customFormat="1" ht="15" spans="1:4">
      <c r="A236" s="165" t="s">
        <v>518</v>
      </c>
      <c r="B236" s="161" t="s">
        <v>519</v>
      </c>
      <c r="C236" s="166">
        <v>7498</v>
      </c>
      <c r="D236" s="163"/>
    </row>
    <row r="237" s="154" customFormat="1" ht="15" spans="1:4">
      <c r="A237" s="165" t="s">
        <v>520</v>
      </c>
      <c r="B237" s="161" t="s">
        <v>521</v>
      </c>
      <c r="C237" s="166">
        <v>172</v>
      </c>
      <c r="D237" s="163"/>
    </row>
    <row r="238" s="154" customFormat="1" ht="15" spans="1:4">
      <c r="A238" s="165" t="s">
        <v>522</v>
      </c>
      <c r="B238" s="161" t="s">
        <v>523</v>
      </c>
      <c r="C238" s="166">
        <v>111</v>
      </c>
      <c r="D238" s="163"/>
    </row>
    <row r="239" s="154" customFormat="1" ht="15" spans="1:4">
      <c r="A239" s="165" t="s">
        <v>524</v>
      </c>
      <c r="B239" s="161" t="s">
        <v>525</v>
      </c>
      <c r="C239" s="166">
        <v>1075</v>
      </c>
      <c r="D239" s="163"/>
    </row>
    <row r="240" s="154" customFormat="1" ht="15" spans="1:4">
      <c r="A240" s="165" t="s">
        <v>526</v>
      </c>
      <c r="B240" s="161" t="s">
        <v>527</v>
      </c>
      <c r="C240" s="166">
        <v>1075</v>
      </c>
      <c r="D240" s="163"/>
    </row>
    <row r="241" s="154" customFormat="1" ht="15" spans="1:4">
      <c r="A241" s="165" t="s">
        <v>528</v>
      </c>
      <c r="B241" s="161" t="s">
        <v>529</v>
      </c>
      <c r="C241" s="166">
        <v>214</v>
      </c>
      <c r="D241" s="163"/>
    </row>
    <row r="242" s="154" customFormat="1" ht="15" spans="1:4">
      <c r="A242" s="165" t="s">
        <v>530</v>
      </c>
      <c r="B242" s="161" t="s">
        <v>531</v>
      </c>
      <c r="C242" s="166">
        <v>214</v>
      </c>
      <c r="D242" s="163"/>
    </row>
    <row r="243" s="154" customFormat="1" ht="15" spans="1:4">
      <c r="A243" s="165" t="s">
        <v>532</v>
      </c>
      <c r="B243" s="161" t="s">
        <v>533</v>
      </c>
      <c r="C243" s="166">
        <v>60</v>
      </c>
      <c r="D243" s="163"/>
    </row>
    <row r="244" s="154" customFormat="1" ht="15" spans="1:4">
      <c r="A244" s="165" t="s">
        <v>534</v>
      </c>
      <c r="B244" s="161" t="s">
        <v>535</v>
      </c>
      <c r="C244" s="166">
        <v>60</v>
      </c>
      <c r="D244" s="163"/>
    </row>
    <row r="245" s="154" customFormat="1" ht="15" spans="1:4">
      <c r="A245" s="165" t="s">
        <v>536</v>
      </c>
      <c r="B245" s="161" t="s">
        <v>537</v>
      </c>
      <c r="C245" s="166">
        <v>439</v>
      </c>
      <c r="D245" s="163"/>
    </row>
    <row r="246" s="154" customFormat="1" ht="15" spans="1:4">
      <c r="A246" s="165" t="s">
        <v>538</v>
      </c>
      <c r="B246" s="161" t="s">
        <v>105</v>
      </c>
      <c r="C246" s="166">
        <v>386</v>
      </c>
      <c r="D246" s="163"/>
    </row>
    <row r="247" s="154" customFormat="1" ht="15" spans="1:4">
      <c r="A247" s="165" t="s">
        <v>539</v>
      </c>
      <c r="B247" s="161" t="s">
        <v>159</v>
      </c>
      <c r="C247" s="166">
        <v>3</v>
      </c>
      <c r="D247" s="163"/>
    </row>
    <row r="248" s="154" customFormat="1" ht="15" spans="1:4">
      <c r="A248" s="165" t="s">
        <v>540</v>
      </c>
      <c r="B248" s="161" t="s">
        <v>541</v>
      </c>
      <c r="C248" s="166">
        <v>50</v>
      </c>
      <c r="D248" s="163"/>
    </row>
    <row r="249" s="154" customFormat="1" ht="15" spans="1:4">
      <c r="A249" s="165" t="s">
        <v>542</v>
      </c>
      <c r="B249" s="161" t="s">
        <v>543</v>
      </c>
      <c r="C249" s="166">
        <v>50</v>
      </c>
      <c r="D249" s="163"/>
    </row>
    <row r="250" s="154" customFormat="1" ht="15" spans="1:4">
      <c r="A250" s="167">
        <v>2101601</v>
      </c>
      <c r="B250" s="165" t="s">
        <v>544</v>
      </c>
      <c r="C250" s="166">
        <v>50</v>
      </c>
      <c r="D250" s="163"/>
    </row>
    <row r="251" s="154" customFormat="1" ht="15" spans="1:4">
      <c r="A251" s="165" t="s">
        <v>545</v>
      </c>
      <c r="B251" s="161" t="s">
        <v>546</v>
      </c>
      <c r="C251" s="166">
        <v>129</v>
      </c>
      <c r="D251" s="163"/>
    </row>
    <row r="252" s="154" customFormat="1" ht="15" spans="1:4">
      <c r="A252" s="167">
        <v>2109999</v>
      </c>
      <c r="B252" s="165" t="s">
        <v>547</v>
      </c>
      <c r="C252" s="166">
        <v>129</v>
      </c>
      <c r="D252" s="163"/>
    </row>
    <row r="253" s="154" customFormat="1" ht="15" spans="1:4">
      <c r="A253" s="165" t="s">
        <v>548</v>
      </c>
      <c r="B253" s="161" t="s">
        <v>549</v>
      </c>
      <c r="C253" s="166">
        <v>234</v>
      </c>
      <c r="D253" s="163"/>
    </row>
    <row r="254" s="154" customFormat="1" ht="15" spans="1:4">
      <c r="A254" s="165" t="s">
        <v>550</v>
      </c>
      <c r="B254" s="161" t="s">
        <v>551</v>
      </c>
      <c r="C254" s="166">
        <v>134</v>
      </c>
      <c r="D254" s="163"/>
    </row>
    <row r="255" s="154" customFormat="1" ht="15" spans="1:4">
      <c r="A255" s="165" t="s">
        <v>552</v>
      </c>
      <c r="B255" s="161" t="s">
        <v>105</v>
      </c>
      <c r="C255" s="166">
        <v>70</v>
      </c>
      <c r="D255" s="163"/>
    </row>
    <row r="256" s="154" customFormat="1" ht="15" spans="1:4">
      <c r="A256" s="165" t="s">
        <v>553</v>
      </c>
      <c r="B256" s="161" t="s">
        <v>554</v>
      </c>
      <c r="C256" s="166">
        <v>64</v>
      </c>
      <c r="D256" s="163"/>
    </row>
    <row r="257" s="154" customFormat="1" ht="15" spans="1:4">
      <c r="A257" s="165" t="s">
        <v>555</v>
      </c>
      <c r="B257" s="161" t="s">
        <v>556</v>
      </c>
      <c r="C257" s="166">
        <v>100</v>
      </c>
      <c r="D257" s="163"/>
    </row>
    <row r="258" s="154" customFormat="1" ht="15" spans="1:4">
      <c r="A258" s="165" t="s">
        <v>557</v>
      </c>
      <c r="B258" s="161" t="s">
        <v>556</v>
      </c>
      <c r="C258" s="166">
        <v>100</v>
      </c>
      <c r="D258" s="163"/>
    </row>
    <row r="259" s="154" customFormat="1" ht="15" spans="1:4">
      <c r="A259" s="165" t="s">
        <v>558</v>
      </c>
      <c r="B259" s="161" t="s">
        <v>559</v>
      </c>
      <c r="C259" s="166">
        <v>9874</v>
      </c>
      <c r="D259" s="163"/>
    </row>
    <row r="260" s="154" customFormat="1" ht="15" spans="1:4">
      <c r="A260" s="165" t="s">
        <v>560</v>
      </c>
      <c r="B260" s="161" t="s">
        <v>561</v>
      </c>
      <c r="C260" s="166">
        <v>5673</v>
      </c>
      <c r="D260" s="163"/>
    </row>
    <row r="261" s="154" customFormat="1" ht="15" spans="1:4">
      <c r="A261" s="165" t="s">
        <v>562</v>
      </c>
      <c r="B261" s="161" t="s">
        <v>105</v>
      </c>
      <c r="C261" s="166">
        <v>4304</v>
      </c>
      <c r="D261" s="163"/>
    </row>
    <row r="262" s="154" customFormat="1" ht="15" spans="1:4">
      <c r="A262" s="165" t="s">
        <v>563</v>
      </c>
      <c r="B262" s="161" t="s">
        <v>564</v>
      </c>
      <c r="C262" s="166">
        <v>115</v>
      </c>
      <c r="D262" s="163"/>
    </row>
    <row r="263" s="154" customFormat="1" ht="15" spans="1:4">
      <c r="A263" s="165" t="s">
        <v>565</v>
      </c>
      <c r="B263" s="161" t="s">
        <v>566</v>
      </c>
      <c r="C263" s="166">
        <v>1254</v>
      </c>
      <c r="D263" s="163"/>
    </row>
    <row r="264" s="154" customFormat="1" ht="15" spans="1:4">
      <c r="A264" s="165" t="s">
        <v>567</v>
      </c>
      <c r="B264" s="161" t="s">
        <v>568</v>
      </c>
      <c r="C264" s="166">
        <v>774</v>
      </c>
      <c r="D264" s="163"/>
    </row>
    <row r="265" s="154" customFormat="1" ht="15" spans="1:4">
      <c r="A265" s="165" t="s">
        <v>569</v>
      </c>
      <c r="B265" s="161" t="s">
        <v>570</v>
      </c>
      <c r="C265" s="166">
        <v>774</v>
      </c>
      <c r="D265" s="163"/>
    </row>
    <row r="266" s="154" customFormat="1" ht="15" spans="1:4">
      <c r="A266" s="165" t="s">
        <v>571</v>
      </c>
      <c r="B266" s="161" t="s">
        <v>572</v>
      </c>
      <c r="C266" s="166">
        <v>3000</v>
      </c>
      <c r="D266" s="163"/>
    </row>
    <row r="267" s="154" customFormat="1" ht="15" spans="1:4">
      <c r="A267" s="167">
        <v>2120501</v>
      </c>
      <c r="B267" s="165" t="s">
        <v>573</v>
      </c>
      <c r="C267" s="166">
        <v>3000</v>
      </c>
      <c r="D267" s="163"/>
    </row>
    <row r="268" s="154" customFormat="1" ht="15" spans="1:4">
      <c r="A268" s="165" t="s">
        <v>574</v>
      </c>
      <c r="B268" s="161" t="s">
        <v>575</v>
      </c>
      <c r="C268" s="166">
        <v>427</v>
      </c>
      <c r="D268" s="163"/>
    </row>
    <row r="269" s="154" customFormat="1" ht="15" spans="1:4">
      <c r="A269" s="167">
        <v>2129999</v>
      </c>
      <c r="B269" s="165" t="s">
        <v>576</v>
      </c>
      <c r="C269" s="166">
        <v>427</v>
      </c>
      <c r="D269" s="163"/>
    </row>
    <row r="270" s="154" customFormat="1" ht="15" spans="1:4">
      <c r="A270" s="165" t="s">
        <v>577</v>
      </c>
      <c r="B270" s="161" t="s">
        <v>578</v>
      </c>
      <c r="C270" s="166">
        <v>17953</v>
      </c>
      <c r="D270" s="163"/>
    </row>
    <row r="271" s="154" customFormat="1" ht="15" spans="1:4">
      <c r="A271" s="165" t="s">
        <v>579</v>
      </c>
      <c r="B271" s="161" t="s">
        <v>580</v>
      </c>
      <c r="C271" s="166">
        <v>4840</v>
      </c>
      <c r="D271" s="163"/>
    </row>
    <row r="272" s="154" customFormat="1" ht="15" spans="1:4">
      <c r="A272" s="165" t="s">
        <v>581</v>
      </c>
      <c r="B272" s="161" t="s">
        <v>105</v>
      </c>
      <c r="C272" s="166">
        <v>2278</v>
      </c>
      <c r="D272" s="163"/>
    </row>
    <row r="273" s="154" customFormat="1" ht="15" spans="1:4">
      <c r="A273" s="165" t="s">
        <v>582</v>
      </c>
      <c r="B273" s="161" t="s">
        <v>134</v>
      </c>
      <c r="C273" s="166">
        <v>2311</v>
      </c>
      <c r="D273" s="163"/>
    </row>
    <row r="274" s="154" customFormat="1" ht="15" spans="1:4">
      <c r="A274" s="165" t="s">
        <v>583</v>
      </c>
      <c r="B274" s="161" t="s">
        <v>584</v>
      </c>
      <c r="C274" s="166">
        <v>15</v>
      </c>
      <c r="D274" s="163"/>
    </row>
    <row r="275" s="154" customFormat="1" ht="15" spans="1:4">
      <c r="A275" s="165" t="s">
        <v>585</v>
      </c>
      <c r="B275" s="161" t="s">
        <v>586</v>
      </c>
      <c r="C275" s="166">
        <v>93</v>
      </c>
      <c r="D275" s="163"/>
    </row>
    <row r="276" s="154" customFormat="1" ht="15" spans="1:4">
      <c r="A276" s="165" t="s">
        <v>587</v>
      </c>
      <c r="B276" s="161" t="s">
        <v>588</v>
      </c>
      <c r="C276" s="166">
        <v>20</v>
      </c>
      <c r="D276" s="163"/>
    </row>
    <row r="277" s="154" customFormat="1" ht="15" spans="1:4">
      <c r="A277" s="165" t="s">
        <v>589</v>
      </c>
      <c r="B277" s="161" t="s">
        <v>590</v>
      </c>
      <c r="C277" s="166">
        <v>11</v>
      </c>
      <c r="D277" s="163"/>
    </row>
    <row r="278" s="154" customFormat="1" ht="15" spans="1:4">
      <c r="A278" s="165" t="s">
        <v>591</v>
      </c>
      <c r="B278" s="161" t="s">
        <v>592</v>
      </c>
      <c r="C278" s="166">
        <v>50</v>
      </c>
      <c r="D278" s="163"/>
    </row>
    <row r="279" s="154" customFormat="1" ht="15" spans="1:4">
      <c r="A279" s="165" t="s">
        <v>593</v>
      </c>
      <c r="B279" s="161" t="s">
        <v>594</v>
      </c>
      <c r="C279" s="166">
        <v>62</v>
      </c>
      <c r="D279" s="163"/>
    </row>
    <row r="280" s="154" customFormat="1" ht="15" spans="1:4">
      <c r="A280" s="165" t="s">
        <v>595</v>
      </c>
      <c r="B280" s="161" t="s">
        <v>596</v>
      </c>
      <c r="C280" s="166">
        <v>2549</v>
      </c>
      <c r="D280" s="163"/>
    </row>
    <row r="281" s="154" customFormat="1" ht="15" spans="1:4">
      <c r="A281" s="165" t="s">
        <v>597</v>
      </c>
      <c r="B281" s="161" t="s">
        <v>598</v>
      </c>
      <c r="C281" s="166">
        <v>2251</v>
      </c>
      <c r="D281" s="163"/>
    </row>
    <row r="282" s="154" customFormat="1" ht="15" spans="1:4">
      <c r="A282" s="165" t="s">
        <v>599</v>
      </c>
      <c r="B282" s="161" t="s">
        <v>600</v>
      </c>
      <c r="C282" s="166">
        <v>120</v>
      </c>
      <c r="D282" s="163"/>
    </row>
    <row r="283" s="154" customFormat="1" ht="15" spans="1:4">
      <c r="A283" s="165" t="s">
        <v>601</v>
      </c>
      <c r="B283" s="161" t="s">
        <v>602</v>
      </c>
      <c r="C283" s="166">
        <v>178</v>
      </c>
      <c r="D283" s="163"/>
    </row>
    <row r="284" s="154" customFormat="1" ht="15" spans="1:4">
      <c r="A284" s="165" t="s">
        <v>603</v>
      </c>
      <c r="B284" s="161" t="s">
        <v>604</v>
      </c>
      <c r="C284" s="166">
        <v>2085</v>
      </c>
      <c r="D284" s="163"/>
    </row>
    <row r="285" s="154" customFormat="1" ht="15" spans="1:4">
      <c r="A285" s="165" t="s">
        <v>605</v>
      </c>
      <c r="B285" s="161" t="s">
        <v>105</v>
      </c>
      <c r="C285" s="166">
        <v>1182</v>
      </c>
      <c r="D285" s="163"/>
    </row>
    <row r="286" s="154" customFormat="1" ht="15" spans="1:4">
      <c r="A286" s="165" t="s">
        <v>606</v>
      </c>
      <c r="B286" s="161" t="s">
        <v>607</v>
      </c>
      <c r="C286" s="166">
        <v>30</v>
      </c>
      <c r="D286" s="163"/>
    </row>
    <row r="287" s="154" customFormat="1" ht="15" spans="1:4">
      <c r="A287" s="165" t="s">
        <v>608</v>
      </c>
      <c r="B287" s="161" t="s">
        <v>609</v>
      </c>
      <c r="C287" s="166">
        <v>150</v>
      </c>
      <c r="D287" s="163"/>
    </row>
    <row r="288" s="154" customFormat="1" ht="15" spans="1:4">
      <c r="A288" s="165" t="s">
        <v>610</v>
      </c>
      <c r="B288" s="161" t="s">
        <v>611</v>
      </c>
      <c r="C288" s="166">
        <v>723</v>
      </c>
      <c r="D288" s="163"/>
    </row>
    <row r="289" s="154" customFormat="1" ht="15" spans="1:4">
      <c r="A289" s="165" t="s">
        <v>612</v>
      </c>
      <c r="B289" s="161" t="s">
        <v>613</v>
      </c>
      <c r="C289" s="166">
        <v>60</v>
      </c>
      <c r="D289" s="163"/>
    </row>
    <row r="290" s="154" customFormat="1" ht="15" spans="1:4">
      <c r="A290" s="165" t="s">
        <v>614</v>
      </c>
      <c r="B290" s="161" t="s">
        <v>105</v>
      </c>
      <c r="C290" s="166">
        <v>40</v>
      </c>
      <c r="D290" s="163"/>
    </row>
    <row r="291" s="154" customFormat="1" ht="15" spans="1:4">
      <c r="A291" s="165" t="s">
        <v>615</v>
      </c>
      <c r="B291" s="161" t="s">
        <v>616</v>
      </c>
      <c r="C291" s="166">
        <v>20</v>
      </c>
      <c r="D291" s="163"/>
    </row>
    <row r="292" s="154" customFormat="1" ht="15" spans="1:4">
      <c r="A292" s="165" t="s">
        <v>617</v>
      </c>
      <c r="B292" s="161" t="s">
        <v>618</v>
      </c>
      <c r="C292" s="166">
        <v>8014</v>
      </c>
      <c r="D292" s="163"/>
    </row>
    <row r="293" s="154" customFormat="1" ht="15" spans="1:4">
      <c r="A293" s="165" t="s">
        <v>619</v>
      </c>
      <c r="B293" s="161" t="s">
        <v>620</v>
      </c>
      <c r="C293" s="166">
        <v>27</v>
      </c>
      <c r="D293" s="163"/>
    </row>
    <row r="294" s="154" customFormat="1" ht="15" spans="1:4">
      <c r="A294" s="165" t="s">
        <v>621</v>
      </c>
      <c r="B294" s="161" t="s">
        <v>622</v>
      </c>
      <c r="C294" s="166">
        <v>7987</v>
      </c>
      <c r="D294" s="163"/>
    </row>
    <row r="295" s="154" customFormat="1" ht="15" spans="1:4">
      <c r="A295" s="165" t="s">
        <v>623</v>
      </c>
      <c r="B295" s="161" t="s">
        <v>624</v>
      </c>
      <c r="C295" s="166">
        <v>405</v>
      </c>
      <c r="D295" s="163"/>
    </row>
    <row r="296" s="154" customFormat="1" ht="15" spans="1:4">
      <c r="A296" s="165" t="s">
        <v>625</v>
      </c>
      <c r="B296" s="161" t="s">
        <v>626</v>
      </c>
      <c r="C296" s="166">
        <v>200</v>
      </c>
      <c r="D296" s="163"/>
    </row>
    <row r="297" s="154" customFormat="1" ht="15" spans="1:4">
      <c r="A297" s="165" t="s">
        <v>627</v>
      </c>
      <c r="B297" s="161" t="s">
        <v>628</v>
      </c>
      <c r="C297" s="166">
        <v>205</v>
      </c>
      <c r="D297" s="163"/>
    </row>
    <row r="298" s="154" customFormat="1" ht="15" spans="1:4">
      <c r="A298" s="165" t="s">
        <v>629</v>
      </c>
      <c r="B298" s="161" t="s">
        <v>630</v>
      </c>
      <c r="C298" s="166">
        <v>1021</v>
      </c>
      <c r="D298" s="163"/>
    </row>
    <row r="299" s="154" customFormat="1" ht="15" spans="1:4">
      <c r="A299" s="165" t="s">
        <v>631</v>
      </c>
      <c r="B299" s="161" t="s">
        <v>632</v>
      </c>
      <c r="C299" s="166">
        <v>1021</v>
      </c>
      <c r="D299" s="163"/>
    </row>
    <row r="300" s="154" customFormat="1" ht="15" spans="1:4">
      <c r="A300" s="165" t="s">
        <v>633</v>
      </c>
      <c r="B300" s="161" t="s">
        <v>105</v>
      </c>
      <c r="C300" s="166">
        <v>668</v>
      </c>
      <c r="D300" s="163"/>
    </row>
    <row r="301" s="154" customFormat="1" ht="15" spans="1:4">
      <c r="A301" s="165" t="s">
        <v>634</v>
      </c>
      <c r="B301" s="161" t="s">
        <v>130</v>
      </c>
      <c r="C301" s="166">
        <v>30</v>
      </c>
      <c r="D301" s="163"/>
    </row>
    <row r="302" s="154" customFormat="1" ht="15" spans="1:4">
      <c r="A302" s="165" t="s">
        <v>635</v>
      </c>
      <c r="B302" s="161" t="s">
        <v>636</v>
      </c>
      <c r="C302" s="166">
        <v>200</v>
      </c>
      <c r="D302" s="163"/>
    </row>
    <row r="303" s="154" customFormat="1" ht="15" spans="1:4">
      <c r="A303" s="165" t="s">
        <v>637</v>
      </c>
      <c r="B303" s="161" t="s">
        <v>638</v>
      </c>
      <c r="C303" s="166">
        <v>123</v>
      </c>
      <c r="D303" s="163"/>
    </row>
    <row r="304" s="154" customFormat="1" ht="15" spans="1:4">
      <c r="A304" s="165" t="s">
        <v>639</v>
      </c>
      <c r="B304" s="161" t="s">
        <v>640</v>
      </c>
      <c r="C304" s="166">
        <v>496</v>
      </c>
      <c r="D304" s="163"/>
    </row>
    <row r="305" s="154" customFormat="1" ht="15" spans="1:4">
      <c r="A305" s="165" t="s">
        <v>641</v>
      </c>
      <c r="B305" s="161" t="s">
        <v>642</v>
      </c>
      <c r="C305" s="166">
        <v>496</v>
      </c>
      <c r="D305" s="163"/>
    </row>
    <row r="306" s="154" customFormat="1" ht="15" spans="1:4">
      <c r="A306" s="165" t="s">
        <v>643</v>
      </c>
      <c r="B306" s="161" t="s">
        <v>105</v>
      </c>
      <c r="C306" s="166">
        <v>366</v>
      </c>
      <c r="D306" s="163"/>
    </row>
    <row r="307" s="154" customFormat="1" ht="15" spans="1:4">
      <c r="A307" s="165" t="s">
        <v>644</v>
      </c>
      <c r="B307" s="161" t="s">
        <v>130</v>
      </c>
      <c r="C307" s="166">
        <v>30</v>
      </c>
      <c r="D307" s="163"/>
    </row>
    <row r="308" s="154" customFormat="1" ht="15" spans="1:4">
      <c r="A308" s="165" t="s">
        <v>645</v>
      </c>
      <c r="B308" s="161" t="s">
        <v>646</v>
      </c>
      <c r="C308" s="166">
        <v>100</v>
      </c>
      <c r="D308" s="163"/>
    </row>
    <row r="309" s="154" customFormat="1" ht="15" spans="1:4">
      <c r="A309" s="165" t="s">
        <v>647</v>
      </c>
      <c r="B309" s="161" t="s">
        <v>648</v>
      </c>
      <c r="C309" s="166">
        <v>715</v>
      </c>
      <c r="D309" s="163"/>
    </row>
    <row r="310" s="154" customFormat="1" ht="15" spans="1:4">
      <c r="A310" s="165" t="s">
        <v>649</v>
      </c>
      <c r="B310" s="161" t="s">
        <v>650</v>
      </c>
      <c r="C310" s="166">
        <v>215</v>
      </c>
      <c r="D310" s="163"/>
    </row>
    <row r="311" s="154" customFormat="1" ht="15" spans="1:4">
      <c r="A311" s="165" t="s">
        <v>651</v>
      </c>
      <c r="B311" s="161" t="s">
        <v>105</v>
      </c>
      <c r="C311" s="166">
        <v>215</v>
      </c>
      <c r="D311" s="163"/>
    </row>
    <row r="312" s="154" customFormat="1" ht="15" spans="1:4">
      <c r="A312" s="165" t="s">
        <v>652</v>
      </c>
      <c r="B312" s="161" t="s">
        <v>653</v>
      </c>
      <c r="C312" s="166">
        <v>500</v>
      </c>
      <c r="D312" s="163"/>
    </row>
    <row r="313" s="154" customFormat="1" ht="15" spans="1:4">
      <c r="A313" s="165" t="s">
        <v>654</v>
      </c>
      <c r="B313" s="161" t="s">
        <v>653</v>
      </c>
      <c r="C313" s="166">
        <v>500</v>
      </c>
      <c r="D313" s="163"/>
    </row>
    <row r="314" s="154" customFormat="1" ht="15" spans="1:4">
      <c r="A314" s="165" t="s">
        <v>655</v>
      </c>
      <c r="B314" s="161" t="s">
        <v>656</v>
      </c>
      <c r="C314" s="166">
        <v>4174</v>
      </c>
      <c r="D314" s="163"/>
    </row>
    <row r="315" s="154" customFormat="1" ht="15" spans="1:4">
      <c r="A315" s="165" t="s">
        <v>657</v>
      </c>
      <c r="B315" s="161" t="s">
        <v>658</v>
      </c>
      <c r="C315" s="166">
        <v>4063</v>
      </c>
      <c r="D315" s="163"/>
    </row>
    <row r="316" s="154" customFormat="1" ht="15" spans="1:4">
      <c r="A316" s="165" t="s">
        <v>659</v>
      </c>
      <c r="B316" s="161" t="s">
        <v>105</v>
      </c>
      <c r="C316" s="166">
        <v>2396</v>
      </c>
      <c r="D316" s="163"/>
    </row>
    <row r="317" s="154" customFormat="1" ht="15" spans="1:4">
      <c r="A317" s="165" t="s">
        <v>660</v>
      </c>
      <c r="B317" s="161" t="s">
        <v>661</v>
      </c>
      <c r="C317" s="166">
        <v>955</v>
      </c>
      <c r="D317" s="163"/>
    </row>
    <row r="318" s="154" customFormat="1" ht="15" spans="1:4">
      <c r="A318" s="165" t="s">
        <v>662</v>
      </c>
      <c r="B318" s="161" t="s">
        <v>663</v>
      </c>
      <c r="C318" s="166">
        <v>220</v>
      </c>
      <c r="D318" s="163"/>
    </row>
    <row r="319" s="154" customFormat="1" ht="15" spans="1:4">
      <c r="A319" s="165" t="s">
        <v>664</v>
      </c>
      <c r="B319" s="161" t="s">
        <v>134</v>
      </c>
      <c r="C319" s="166">
        <v>124</v>
      </c>
      <c r="D319" s="163"/>
    </row>
    <row r="320" s="154" customFormat="1" ht="15" spans="1:4">
      <c r="A320" s="165" t="s">
        <v>665</v>
      </c>
      <c r="B320" s="161" t="s">
        <v>666</v>
      </c>
      <c r="C320" s="166">
        <v>368</v>
      </c>
      <c r="D320" s="163"/>
    </row>
    <row r="321" s="154" customFormat="1" ht="15" spans="1:4">
      <c r="A321" s="165" t="s">
        <v>667</v>
      </c>
      <c r="B321" s="161" t="s">
        <v>668</v>
      </c>
      <c r="C321" s="166">
        <v>111</v>
      </c>
      <c r="D321" s="163"/>
    </row>
    <row r="322" s="154" customFormat="1" ht="15" spans="1:4">
      <c r="A322" s="165" t="s">
        <v>669</v>
      </c>
      <c r="B322" s="161" t="s">
        <v>105</v>
      </c>
      <c r="C322" s="166">
        <v>11</v>
      </c>
      <c r="D322" s="163"/>
    </row>
    <row r="323" s="154" customFormat="1" ht="15" spans="1:4">
      <c r="A323" s="165" t="s">
        <v>670</v>
      </c>
      <c r="B323" s="161" t="s">
        <v>671</v>
      </c>
      <c r="C323" s="166">
        <v>12</v>
      </c>
      <c r="D323" s="163"/>
    </row>
    <row r="324" s="154" customFormat="1" ht="15" spans="1:4">
      <c r="A324" s="165" t="s">
        <v>672</v>
      </c>
      <c r="B324" s="161" t="s">
        <v>673</v>
      </c>
      <c r="C324" s="166">
        <v>88</v>
      </c>
      <c r="D324" s="163"/>
    </row>
    <row r="325" s="154" customFormat="1" ht="15" spans="1:4">
      <c r="A325" s="165" t="s">
        <v>674</v>
      </c>
      <c r="B325" s="161" t="s">
        <v>89</v>
      </c>
      <c r="C325" s="166">
        <v>8160</v>
      </c>
      <c r="D325" s="163"/>
    </row>
    <row r="326" s="154" customFormat="1" ht="15" spans="1:4">
      <c r="A326" s="165" t="s">
        <v>675</v>
      </c>
      <c r="B326" s="161" t="s">
        <v>676</v>
      </c>
      <c r="C326" s="166">
        <v>805</v>
      </c>
      <c r="D326" s="163"/>
    </row>
    <row r="327" s="154" customFormat="1" ht="15" spans="1:4">
      <c r="A327" s="165" t="s">
        <v>677</v>
      </c>
      <c r="B327" s="161" t="s">
        <v>678</v>
      </c>
      <c r="C327" s="166">
        <v>155</v>
      </c>
      <c r="D327" s="163"/>
    </row>
    <row r="328" s="154" customFormat="1" ht="15" spans="1:4">
      <c r="A328" s="165" t="s">
        <v>679</v>
      </c>
      <c r="B328" s="161" t="s">
        <v>680</v>
      </c>
      <c r="C328" s="166">
        <v>500</v>
      </c>
      <c r="D328" s="163"/>
    </row>
    <row r="329" s="154" customFormat="1" ht="15" spans="1:4">
      <c r="A329" s="165" t="s">
        <v>681</v>
      </c>
      <c r="B329" s="161" t="s">
        <v>682</v>
      </c>
      <c r="C329" s="166">
        <v>150</v>
      </c>
      <c r="D329" s="163"/>
    </row>
    <row r="330" s="154" customFormat="1" ht="15" spans="1:4">
      <c r="A330" s="165" t="s">
        <v>683</v>
      </c>
      <c r="B330" s="161" t="s">
        <v>684</v>
      </c>
      <c r="C330" s="166">
        <v>7355</v>
      </c>
      <c r="D330" s="163"/>
    </row>
    <row r="331" s="154" customFormat="1" ht="15" spans="1:4">
      <c r="A331" s="165" t="s">
        <v>685</v>
      </c>
      <c r="B331" s="161" t="s">
        <v>686</v>
      </c>
      <c r="C331" s="166">
        <v>7355</v>
      </c>
      <c r="D331" s="163"/>
    </row>
    <row r="332" s="154" customFormat="1" ht="15" spans="1:4">
      <c r="A332" s="165" t="s">
        <v>687</v>
      </c>
      <c r="B332" s="161" t="s">
        <v>688</v>
      </c>
      <c r="C332" s="166">
        <v>980</v>
      </c>
      <c r="D332" s="163"/>
    </row>
    <row r="333" s="154" customFormat="1" ht="15" spans="1:4">
      <c r="A333" s="165" t="s">
        <v>689</v>
      </c>
      <c r="B333" s="161" t="s">
        <v>690</v>
      </c>
      <c r="C333" s="166">
        <v>480</v>
      </c>
      <c r="D333" s="163"/>
    </row>
    <row r="334" s="154" customFormat="1" ht="15" spans="1:4">
      <c r="A334" s="165" t="s">
        <v>691</v>
      </c>
      <c r="B334" s="161" t="s">
        <v>692</v>
      </c>
      <c r="C334" s="166">
        <v>480</v>
      </c>
      <c r="D334" s="163"/>
    </row>
    <row r="335" s="154" customFormat="1" ht="15" spans="1:4">
      <c r="A335" s="165" t="s">
        <v>693</v>
      </c>
      <c r="B335" s="161" t="s">
        <v>694</v>
      </c>
      <c r="C335" s="166">
        <v>500</v>
      </c>
      <c r="D335" s="163"/>
    </row>
    <row r="336" s="154" customFormat="1" ht="15" spans="1:4">
      <c r="A336" s="165" t="s">
        <v>695</v>
      </c>
      <c r="B336" s="161" t="s">
        <v>696</v>
      </c>
      <c r="C336" s="166">
        <v>500</v>
      </c>
      <c r="D336" s="163"/>
    </row>
    <row r="337" s="154" customFormat="1" ht="15" spans="1:4">
      <c r="A337" s="165" t="s">
        <v>697</v>
      </c>
      <c r="B337" s="161" t="s">
        <v>91</v>
      </c>
      <c r="C337" s="166">
        <v>1978</v>
      </c>
      <c r="D337" s="163"/>
    </row>
    <row r="338" s="154" customFormat="1" ht="15" spans="1:4">
      <c r="A338" s="165" t="s">
        <v>698</v>
      </c>
      <c r="B338" s="161" t="s">
        <v>699</v>
      </c>
      <c r="C338" s="166">
        <v>1625</v>
      </c>
      <c r="D338" s="163"/>
    </row>
    <row r="339" s="154" customFormat="1" ht="15" spans="1:4">
      <c r="A339" s="165" t="s">
        <v>700</v>
      </c>
      <c r="B339" s="161" t="s">
        <v>105</v>
      </c>
      <c r="C339" s="166">
        <v>731</v>
      </c>
      <c r="D339" s="163"/>
    </row>
    <row r="340" s="154" customFormat="1" ht="15" spans="1:4">
      <c r="A340" s="165" t="s">
        <v>701</v>
      </c>
      <c r="B340" s="161" t="s">
        <v>702</v>
      </c>
      <c r="C340" s="166">
        <v>869</v>
      </c>
      <c r="D340" s="163"/>
    </row>
    <row r="341" s="154" customFormat="1" ht="15" spans="1:4">
      <c r="A341" s="165" t="s">
        <v>703</v>
      </c>
      <c r="B341" s="161" t="s">
        <v>704</v>
      </c>
      <c r="C341" s="166">
        <v>5</v>
      </c>
      <c r="D341" s="163"/>
    </row>
    <row r="342" s="154" customFormat="1" ht="15" spans="1:4">
      <c r="A342" s="165" t="s">
        <v>705</v>
      </c>
      <c r="B342" s="161" t="s">
        <v>706</v>
      </c>
      <c r="C342" s="166">
        <v>10</v>
      </c>
      <c r="D342" s="163"/>
    </row>
    <row r="343" s="154" customFormat="1" ht="15" spans="1:4">
      <c r="A343" s="165" t="s">
        <v>707</v>
      </c>
      <c r="B343" s="161" t="s">
        <v>708</v>
      </c>
      <c r="C343" s="166">
        <v>10</v>
      </c>
      <c r="D343" s="163"/>
    </row>
    <row r="344" s="154" customFormat="1" ht="15" spans="1:4">
      <c r="A344" s="165" t="s">
        <v>709</v>
      </c>
      <c r="B344" s="161" t="s">
        <v>710</v>
      </c>
      <c r="C344" s="166">
        <v>303</v>
      </c>
      <c r="D344" s="163"/>
    </row>
    <row r="345" s="154" customFormat="1" ht="15" spans="1:4">
      <c r="A345" s="165" t="s">
        <v>711</v>
      </c>
      <c r="B345" s="161" t="s">
        <v>105</v>
      </c>
      <c r="C345" s="166">
        <v>303</v>
      </c>
      <c r="D345" s="163"/>
    </row>
    <row r="346" s="154" customFormat="1" ht="15" spans="1:4">
      <c r="A346" s="165" t="s">
        <v>712</v>
      </c>
      <c r="B346" s="161" t="s">
        <v>713</v>
      </c>
      <c r="C346" s="166">
        <v>50</v>
      </c>
      <c r="D346" s="163"/>
    </row>
    <row r="347" s="154" customFormat="1" ht="15" spans="1:4">
      <c r="A347" s="165" t="s">
        <v>714</v>
      </c>
      <c r="B347" s="161" t="s">
        <v>130</v>
      </c>
      <c r="C347" s="166">
        <v>50</v>
      </c>
      <c r="D347" s="163"/>
    </row>
    <row r="348" s="154" customFormat="1" ht="15" spans="1:4">
      <c r="A348" s="165" t="s">
        <v>715</v>
      </c>
      <c r="B348" s="161" t="s">
        <v>716</v>
      </c>
      <c r="C348" s="166">
        <v>3300</v>
      </c>
      <c r="D348" s="163"/>
    </row>
    <row r="349" s="154" customFormat="1" ht="15" spans="1:4">
      <c r="A349" s="165" t="s">
        <v>717</v>
      </c>
      <c r="B349" s="161" t="s">
        <v>92</v>
      </c>
      <c r="C349" s="166">
        <v>49172</v>
      </c>
      <c r="D349" s="163"/>
    </row>
    <row r="350" s="154" customFormat="1" ht="15" spans="1:4">
      <c r="A350" s="165" t="s">
        <v>718</v>
      </c>
      <c r="B350" s="161" t="s">
        <v>92</v>
      </c>
      <c r="C350" s="166">
        <v>49172</v>
      </c>
      <c r="D350" s="163"/>
    </row>
    <row r="351" s="154" customFormat="1" ht="15" spans="1:4">
      <c r="A351" s="165" t="s">
        <v>719</v>
      </c>
      <c r="B351" s="161" t="s">
        <v>93</v>
      </c>
      <c r="C351" s="166">
        <v>12000</v>
      </c>
      <c r="D351" s="163"/>
    </row>
    <row r="352" s="154" customFormat="1" ht="15" spans="1:4">
      <c r="A352" s="165" t="s">
        <v>720</v>
      </c>
      <c r="B352" s="161" t="s">
        <v>721</v>
      </c>
      <c r="C352" s="166">
        <v>12000</v>
      </c>
      <c r="D352" s="163"/>
    </row>
    <row r="353" ht="14.25" spans="1:4">
      <c r="A353" s="165" t="s">
        <v>722</v>
      </c>
      <c r="B353" s="161" t="s">
        <v>723</v>
      </c>
      <c r="C353" s="166">
        <v>11830</v>
      </c>
      <c r="D353" s="163"/>
    </row>
    <row r="354" ht="14.25" spans="1:4">
      <c r="A354" s="165" t="s">
        <v>724</v>
      </c>
      <c r="B354" s="161" t="s">
        <v>725</v>
      </c>
      <c r="C354" s="166">
        <v>170</v>
      </c>
      <c r="D354" s="163"/>
    </row>
    <row r="355" ht="14.25" spans="1:4">
      <c r="A355" s="165" t="s">
        <v>726</v>
      </c>
      <c r="B355" s="161" t="s">
        <v>727</v>
      </c>
      <c r="C355" s="166">
        <v>2</v>
      </c>
      <c r="D355" s="163"/>
    </row>
    <row r="356" ht="14.25" spans="1:4">
      <c r="A356" s="165" t="s">
        <v>728</v>
      </c>
      <c r="B356" s="161" t="s">
        <v>729</v>
      </c>
      <c r="C356" s="166">
        <v>2</v>
      </c>
      <c r="D356" s="163"/>
    </row>
  </sheetData>
  <mergeCells count="2">
    <mergeCell ref="A2:D2"/>
    <mergeCell ref="C3:D3"/>
  </mergeCells>
  <pageMargins left="0.699305555555556" right="0.699305555555556"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autoPageBreaks="0"/>
  </sheetPr>
  <dimension ref="A1:C3208"/>
  <sheetViews>
    <sheetView showZeros="0" workbookViewId="0">
      <selection activeCell="F15" sqref="F15"/>
    </sheetView>
  </sheetViews>
  <sheetFormatPr defaultColWidth="9" defaultRowHeight="14.25" outlineLevelCol="2"/>
  <cols>
    <col min="1" max="1" width="14.875" style="125" customWidth="1"/>
    <col min="2" max="2" width="50" style="125" customWidth="1"/>
    <col min="3" max="3" width="18.5" style="125" customWidth="1"/>
    <col min="4" max="16378" width="9" style="125"/>
  </cols>
  <sheetData>
    <row r="1" s="125" customFormat="1" ht="15.5" customHeight="1" spans="1:3">
      <c r="A1" s="139"/>
      <c r="B1" s="140"/>
      <c r="C1" s="140"/>
    </row>
    <row r="2" s="125" customFormat="1" ht="21" customHeight="1" spans="1:3">
      <c r="A2" s="141" t="s">
        <v>730</v>
      </c>
      <c r="B2" s="141"/>
      <c r="C2" s="141"/>
    </row>
    <row r="3" s="125" customFormat="1" ht="15.5" customHeight="1" spans="1:3">
      <c r="A3" s="142"/>
      <c r="B3" s="143"/>
      <c r="C3" s="144" t="s">
        <v>7</v>
      </c>
    </row>
    <row r="4" s="125" customFormat="1" ht="15" customHeight="1" spans="1:3">
      <c r="A4" s="145" t="s">
        <v>8</v>
      </c>
      <c r="B4" s="146" t="s">
        <v>731</v>
      </c>
      <c r="C4" s="145" t="s">
        <v>732</v>
      </c>
    </row>
    <row r="5" s="125" customFormat="1" ht="30" customHeight="1" spans="1:3">
      <c r="A5" s="145"/>
      <c r="B5" s="146"/>
      <c r="C5" s="145"/>
    </row>
    <row r="6" s="125" customFormat="1" ht="15" customHeight="1" spans="1:3">
      <c r="A6" s="147"/>
      <c r="B6" s="148" t="s">
        <v>733</v>
      </c>
      <c r="C6" s="149"/>
    </row>
    <row r="7" s="125" customFormat="1" ht="15" customHeight="1" spans="1:3">
      <c r="A7" s="150" t="s">
        <v>734</v>
      </c>
      <c r="B7" s="150" t="s">
        <v>735</v>
      </c>
      <c r="C7" s="151">
        <v>1074.988</v>
      </c>
    </row>
    <row r="8" s="125" customFormat="1" ht="27.5" customHeight="1" spans="1:3">
      <c r="A8" s="150" t="s">
        <v>736</v>
      </c>
      <c r="B8" s="150" t="s">
        <v>737</v>
      </c>
      <c r="C8" s="151">
        <v>1074.988</v>
      </c>
    </row>
    <row r="9" s="125" customFormat="1" ht="15" customHeight="1" spans="1:3">
      <c r="A9" s="150" t="s">
        <v>738</v>
      </c>
      <c r="B9" s="150" t="s">
        <v>739</v>
      </c>
      <c r="C9" s="151">
        <v>709.988</v>
      </c>
    </row>
    <row r="10" s="125" customFormat="1" ht="27.5" customHeight="1" spans="1:3">
      <c r="A10" s="150" t="s">
        <v>740</v>
      </c>
      <c r="B10" s="150" t="s">
        <v>741</v>
      </c>
      <c r="C10" s="151">
        <v>365</v>
      </c>
    </row>
    <row r="11" s="125" customFormat="1" ht="15" customHeight="1" spans="1:3">
      <c r="A11" s="150" t="s">
        <v>742</v>
      </c>
      <c r="B11" s="150" t="s">
        <v>743</v>
      </c>
      <c r="C11" s="151">
        <v>77.9153</v>
      </c>
    </row>
    <row r="12" s="125" customFormat="1" ht="15" customHeight="1" spans="1:3">
      <c r="A12" s="150" t="s">
        <v>744</v>
      </c>
      <c r="B12" s="150" t="s">
        <v>745</v>
      </c>
      <c r="C12" s="151">
        <v>73.0896</v>
      </c>
    </row>
    <row r="13" s="125" customFormat="1" ht="27.5" customHeight="1" spans="1:3">
      <c r="A13" s="150" t="s">
        <v>746</v>
      </c>
      <c r="B13" s="150" t="s">
        <v>747</v>
      </c>
      <c r="C13" s="151">
        <v>53.0896</v>
      </c>
    </row>
    <row r="14" s="125" customFormat="1" ht="27.5" customHeight="1" spans="1:3">
      <c r="A14" s="150" t="s">
        <v>748</v>
      </c>
      <c r="B14" s="150" t="s">
        <v>749</v>
      </c>
      <c r="C14" s="151">
        <v>15</v>
      </c>
    </row>
    <row r="15" s="125" customFormat="1" ht="27.5" customHeight="1" spans="1:3">
      <c r="A15" s="150" t="s">
        <v>750</v>
      </c>
      <c r="B15" s="150" t="s">
        <v>751</v>
      </c>
      <c r="C15" s="151">
        <v>5</v>
      </c>
    </row>
    <row r="16" s="125" customFormat="1" ht="15" customHeight="1" spans="1:3">
      <c r="A16" s="150" t="s">
        <v>752</v>
      </c>
      <c r="B16" s="150" t="s">
        <v>753</v>
      </c>
      <c r="C16" s="151">
        <v>4.8257</v>
      </c>
    </row>
    <row r="17" s="125" customFormat="1" ht="15" customHeight="1" spans="1:3">
      <c r="A17" s="150" t="s">
        <v>754</v>
      </c>
      <c r="B17" s="150" t="s">
        <v>755</v>
      </c>
      <c r="C17" s="151">
        <v>4.8257</v>
      </c>
    </row>
    <row r="18" s="125" customFormat="1" ht="15" customHeight="1" spans="1:3">
      <c r="A18" s="150" t="s">
        <v>756</v>
      </c>
      <c r="B18" s="150" t="s">
        <v>757</v>
      </c>
      <c r="C18" s="151">
        <v>54.555</v>
      </c>
    </row>
    <row r="19" s="125" customFormat="1" ht="15" customHeight="1" spans="1:3">
      <c r="A19" s="150" t="s">
        <v>758</v>
      </c>
      <c r="B19" s="150" t="s">
        <v>759</v>
      </c>
      <c r="C19" s="151">
        <v>54.555</v>
      </c>
    </row>
    <row r="20" s="125" customFormat="1" ht="15" customHeight="1" spans="1:3">
      <c r="A20" s="150" t="s">
        <v>760</v>
      </c>
      <c r="B20" s="150" t="s">
        <v>761</v>
      </c>
      <c r="C20" s="151">
        <v>54.555</v>
      </c>
    </row>
    <row r="21" s="125" customFormat="1" ht="15" customHeight="1" spans="1:3">
      <c r="A21" s="150" t="s">
        <v>762</v>
      </c>
      <c r="B21" s="150" t="s">
        <v>763</v>
      </c>
      <c r="C21" s="151">
        <v>75.6976</v>
      </c>
    </row>
    <row r="22" s="125" customFormat="1" ht="15" customHeight="1" spans="1:3">
      <c r="A22" s="150" t="s">
        <v>764</v>
      </c>
      <c r="B22" s="150" t="s">
        <v>765</v>
      </c>
      <c r="C22" s="151">
        <v>75.6976</v>
      </c>
    </row>
    <row r="23" s="125" customFormat="1" ht="15" customHeight="1" spans="1:3">
      <c r="A23" s="150" t="s">
        <v>766</v>
      </c>
      <c r="B23" s="150" t="s">
        <v>767</v>
      </c>
      <c r="C23" s="151">
        <v>75.6976</v>
      </c>
    </row>
    <row r="24" s="125" customFormat="1" ht="15" customHeight="1" spans="1:3">
      <c r="A24" s="147"/>
      <c r="B24" s="148" t="s">
        <v>768</v>
      </c>
      <c r="C24" s="149"/>
    </row>
    <row r="25" s="125" customFormat="1" ht="15" customHeight="1" spans="1:3">
      <c r="A25" s="150" t="s">
        <v>734</v>
      </c>
      <c r="B25" s="150" t="s">
        <v>735</v>
      </c>
      <c r="C25" s="151">
        <v>2101.2204</v>
      </c>
    </row>
    <row r="26" s="125" customFormat="1" ht="27.5" customHeight="1" spans="1:3">
      <c r="A26" s="150" t="s">
        <v>769</v>
      </c>
      <c r="B26" s="150" t="s">
        <v>770</v>
      </c>
      <c r="C26" s="151">
        <v>2041.2204</v>
      </c>
    </row>
    <row r="27" s="125" customFormat="1" ht="15" customHeight="1" spans="1:3">
      <c r="A27" s="150" t="s">
        <v>771</v>
      </c>
      <c r="B27" s="150" t="s">
        <v>739</v>
      </c>
      <c r="C27" s="151">
        <v>1328.0804</v>
      </c>
    </row>
    <row r="28" s="125" customFormat="1" ht="27.5" customHeight="1" spans="1:3">
      <c r="A28" s="150" t="s">
        <v>772</v>
      </c>
      <c r="B28" s="150" t="s">
        <v>773</v>
      </c>
      <c r="C28" s="151">
        <v>713.14</v>
      </c>
    </row>
    <row r="29" s="125" customFormat="1" ht="27.5" customHeight="1" spans="1:3">
      <c r="A29" s="150" t="s">
        <v>736</v>
      </c>
      <c r="B29" s="150" t="s">
        <v>737</v>
      </c>
      <c r="C29" s="151">
        <v>60</v>
      </c>
    </row>
    <row r="30" s="125" customFormat="1" ht="27.5" customHeight="1" spans="1:3">
      <c r="A30" s="150" t="s">
        <v>740</v>
      </c>
      <c r="B30" s="150" t="s">
        <v>741</v>
      </c>
      <c r="C30" s="151">
        <v>60</v>
      </c>
    </row>
    <row r="31" s="125" customFormat="1" ht="15" customHeight="1" spans="1:3">
      <c r="A31" s="150" t="s">
        <v>742</v>
      </c>
      <c r="B31" s="150" t="s">
        <v>743</v>
      </c>
      <c r="C31" s="151">
        <v>143.97</v>
      </c>
    </row>
    <row r="32" s="125" customFormat="1" ht="15" customHeight="1" spans="1:3">
      <c r="A32" s="150" t="s">
        <v>744</v>
      </c>
      <c r="B32" s="150" t="s">
        <v>745</v>
      </c>
      <c r="C32" s="151">
        <v>139.26</v>
      </c>
    </row>
    <row r="33" s="125" customFormat="1" ht="27.5" customHeight="1" spans="1:3">
      <c r="A33" s="150" t="s">
        <v>746</v>
      </c>
      <c r="B33" s="150" t="s">
        <v>747</v>
      </c>
      <c r="C33" s="151">
        <v>84.44</v>
      </c>
    </row>
    <row r="34" s="125" customFormat="1" ht="27.5" customHeight="1" spans="1:3">
      <c r="A34" s="150" t="s">
        <v>748</v>
      </c>
      <c r="B34" s="150" t="s">
        <v>749</v>
      </c>
      <c r="C34" s="151">
        <v>54</v>
      </c>
    </row>
    <row r="35" s="125" customFormat="1" ht="27.5" customHeight="1" spans="1:3">
      <c r="A35" s="150" t="s">
        <v>750</v>
      </c>
      <c r="B35" s="150" t="s">
        <v>751</v>
      </c>
      <c r="C35" s="151">
        <v>0.82</v>
      </c>
    </row>
    <row r="36" s="125" customFormat="1" ht="15" customHeight="1" spans="1:3">
      <c r="A36" s="150" t="s">
        <v>752</v>
      </c>
      <c r="B36" s="150" t="s">
        <v>753</v>
      </c>
      <c r="C36" s="151">
        <v>4.71</v>
      </c>
    </row>
    <row r="37" s="125" customFormat="1" ht="15" customHeight="1" spans="1:3">
      <c r="A37" s="150" t="s">
        <v>754</v>
      </c>
      <c r="B37" s="150" t="s">
        <v>755</v>
      </c>
      <c r="C37" s="151">
        <v>4.71</v>
      </c>
    </row>
    <row r="38" s="125" customFormat="1" ht="15" customHeight="1" spans="1:3">
      <c r="A38" s="150" t="s">
        <v>756</v>
      </c>
      <c r="B38" s="150" t="s">
        <v>757</v>
      </c>
      <c r="C38" s="151">
        <v>89.76</v>
      </c>
    </row>
    <row r="39" s="125" customFormat="1" ht="15" customHeight="1" spans="1:3">
      <c r="A39" s="150" t="s">
        <v>758</v>
      </c>
      <c r="B39" s="150" t="s">
        <v>759</v>
      </c>
      <c r="C39" s="151">
        <v>89.76</v>
      </c>
    </row>
    <row r="40" s="125" customFormat="1" ht="15" customHeight="1" spans="1:3">
      <c r="A40" s="150" t="s">
        <v>760</v>
      </c>
      <c r="B40" s="150" t="s">
        <v>761</v>
      </c>
      <c r="C40" s="151">
        <v>89.76</v>
      </c>
    </row>
    <row r="41" s="125" customFormat="1" ht="15" customHeight="1" spans="1:3">
      <c r="A41" s="150" t="s">
        <v>762</v>
      </c>
      <c r="B41" s="150" t="s">
        <v>763</v>
      </c>
      <c r="C41" s="151">
        <v>118.6704</v>
      </c>
    </row>
    <row r="42" s="125" customFormat="1" ht="15" customHeight="1" spans="1:3">
      <c r="A42" s="150" t="s">
        <v>764</v>
      </c>
      <c r="B42" s="150" t="s">
        <v>765</v>
      </c>
      <c r="C42" s="151">
        <v>118.6704</v>
      </c>
    </row>
    <row r="43" s="125" customFormat="1" ht="15" customHeight="1" spans="1:3">
      <c r="A43" s="150" t="s">
        <v>766</v>
      </c>
      <c r="B43" s="150" t="s">
        <v>767</v>
      </c>
      <c r="C43" s="151">
        <v>118.6704</v>
      </c>
    </row>
    <row r="44" s="125" customFormat="1" ht="15" customHeight="1" spans="1:3">
      <c r="A44" s="147"/>
      <c r="B44" s="148" t="s">
        <v>774</v>
      </c>
      <c r="C44" s="149"/>
    </row>
    <row r="45" s="125" customFormat="1" ht="15" customHeight="1" spans="1:3">
      <c r="A45" s="150" t="s">
        <v>734</v>
      </c>
      <c r="B45" s="150" t="s">
        <v>735</v>
      </c>
      <c r="C45" s="151">
        <v>101.85545</v>
      </c>
    </row>
    <row r="46" s="125" customFormat="1" ht="27.5" customHeight="1" spans="1:3">
      <c r="A46" s="150" t="s">
        <v>769</v>
      </c>
      <c r="B46" s="150" t="s">
        <v>770</v>
      </c>
      <c r="C46" s="151">
        <v>101.85545</v>
      </c>
    </row>
    <row r="47" s="125" customFormat="1" ht="15" customHeight="1" spans="1:3">
      <c r="A47" s="150" t="s">
        <v>775</v>
      </c>
      <c r="B47" s="150" t="s">
        <v>776</v>
      </c>
      <c r="C47" s="151">
        <v>101.85545</v>
      </c>
    </row>
    <row r="48" s="125" customFormat="1" ht="15" customHeight="1" spans="1:3">
      <c r="A48" s="150" t="s">
        <v>742</v>
      </c>
      <c r="B48" s="150" t="s">
        <v>743</v>
      </c>
      <c r="C48" s="151">
        <v>10.973258</v>
      </c>
    </row>
    <row r="49" s="125" customFormat="1" ht="15" customHeight="1" spans="1:3">
      <c r="A49" s="150" t="s">
        <v>744</v>
      </c>
      <c r="B49" s="150" t="s">
        <v>745</v>
      </c>
      <c r="C49" s="151">
        <v>10.249344</v>
      </c>
    </row>
    <row r="50" s="125" customFormat="1" ht="27.5" customHeight="1" spans="1:3">
      <c r="A50" s="150" t="s">
        <v>746</v>
      </c>
      <c r="B50" s="150" t="s">
        <v>747</v>
      </c>
      <c r="C50" s="151">
        <v>6.832896</v>
      </c>
    </row>
    <row r="51" s="125" customFormat="1" ht="27.5" customHeight="1" spans="1:3">
      <c r="A51" s="150" t="s">
        <v>748</v>
      </c>
      <c r="B51" s="150" t="s">
        <v>749</v>
      </c>
      <c r="C51" s="151">
        <v>3.416448</v>
      </c>
    </row>
    <row r="52" s="125" customFormat="1" ht="15" customHeight="1" spans="1:3">
      <c r="A52" s="150" t="s">
        <v>752</v>
      </c>
      <c r="B52" s="150" t="s">
        <v>753</v>
      </c>
      <c r="C52" s="151">
        <v>0.723914</v>
      </c>
    </row>
    <row r="53" s="125" customFormat="1" ht="15" customHeight="1" spans="1:3">
      <c r="A53" s="150" t="s">
        <v>754</v>
      </c>
      <c r="B53" s="150" t="s">
        <v>755</v>
      </c>
      <c r="C53" s="151">
        <v>0.723914</v>
      </c>
    </row>
    <row r="54" s="125" customFormat="1" ht="15" customHeight="1" spans="1:3">
      <c r="A54" s="150" t="s">
        <v>756</v>
      </c>
      <c r="B54" s="150" t="s">
        <v>757</v>
      </c>
      <c r="C54" s="151">
        <v>8.12827</v>
      </c>
    </row>
    <row r="55" s="125" customFormat="1" ht="15" customHeight="1" spans="1:3">
      <c r="A55" s="150" t="s">
        <v>758</v>
      </c>
      <c r="B55" s="150" t="s">
        <v>759</v>
      </c>
      <c r="C55" s="151">
        <v>8.12827</v>
      </c>
    </row>
    <row r="56" s="125" customFormat="1" ht="15" customHeight="1" spans="1:3">
      <c r="A56" s="150" t="s">
        <v>777</v>
      </c>
      <c r="B56" s="150" t="s">
        <v>778</v>
      </c>
      <c r="C56" s="151">
        <v>8.12827</v>
      </c>
    </row>
    <row r="57" s="125" customFormat="1" ht="15" customHeight="1" spans="1:3">
      <c r="A57" s="150" t="s">
        <v>779</v>
      </c>
      <c r="B57" s="150" t="s">
        <v>780</v>
      </c>
      <c r="C57" s="151">
        <v>200</v>
      </c>
    </row>
    <row r="58" s="125" customFormat="1" ht="15" customHeight="1" spans="1:3">
      <c r="A58" s="150" t="s">
        <v>781</v>
      </c>
      <c r="B58" s="150" t="s">
        <v>782</v>
      </c>
      <c r="C58" s="151">
        <v>200</v>
      </c>
    </row>
    <row r="59" s="125" customFormat="1" ht="15" customHeight="1" spans="1:3">
      <c r="A59" s="150" t="s">
        <v>783</v>
      </c>
      <c r="B59" s="150" t="s">
        <v>784</v>
      </c>
      <c r="C59" s="151">
        <v>200</v>
      </c>
    </row>
    <row r="60" s="125" customFormat="1" ht="15" customHeight="1" spans="1:3">
      <c r="A60" s="150" t="s">
        <v>762</v>
      </c>
      <c r="B60" s="150" t="s">
        <v>763</v>
      </c>
      <c r="C60" s="151">
        <v>10.61</v>
      </c>
    </row>
    <row r="61" s="125" customFormat="1" ht="15" customHeight="1" spans="1:3">
      <c r="A61" s="150" t="s">
        <v>764</v>
      </c>
      <c r="B61" s="150" t="s">
        <v>765</v>
      </c>
      <c r="C61" s="151">
        <v>10.61</v>
      </c>
    </row>
    <row r="62" s="125" customFormat="1" ht="15" customHeight="1" spans="1:3">
      <c r="A62" s="150" t="s">
        <v>766</v>
      </c>
      <c r="B62" s="150" t="s">
        <v>767</v>
      </c>
      <c r="C62" s="151">
        <v>10.61</v>
      </c>
    </row>
    <row r="63" s="125" customFormat="1" ht="15" customHeight="1" spans="1:3">
      <c r="A63" s="147"/>
      <c r="B63" s="148" t="s">
        <v>785</v>
      </c>
      <c r="C63" s="149"/>
    </row>
    <row r="64" s="125" customFormat="1" ht="15" customHeight="1" spans="1:3">
      <c r="A64" s="150" t="s">
        <v>734</v>
      </c>
      <c r="B64" s="150" t="s">
        <v>735</v>
      </c>
      <c r="C64" s="151">
        <v>709.396308</v>
      </c>
    </row>
    <row r="65" s="125" customFormat="1" ht="15" customHeight="1" spans="1:3">
      <c r="A65" s="150" t="s">
        <v>786</v>
      </c>
      <c r="B65" s="150" t="s">
        <v>787</v>
      </c>
      <c r="C65" s="151">
        <v>709.396308</v>
      </c>
    </row>
    <row r="66" s="125" customFormat="1" ht="15" customHeight="1" spans="1:3">
      <c r="A66" s="150" t="s">
        <v>788</v>
      </c>
      <c r="B66" s="150" t="s">
        <v>739</v>
      </c>
      <c r="C66" s="151">
        <v>519.358308</v>
      </c>
    </row>
    <row r="67" s="125" customFormat="1" ht="15" customHeight="1" spans="1:3">
      <c r="A67" s="150" t="s">
        <v>789</v>
      </c>
      <c r="B67" s="150" t="s">
        <v>790</v>
      </c>
      <c r="C67" s="151">
        <v>50</v>
      </c>
    </row>
    <row r="68" s="125" customFormat="1" ht="15" customHeight="1" spans="1:3">
      <c r="A68" s="150" t="s">
        <v>791</v>
      </c>
      <c r="B68" s="150" t="s">
        <v>792</v>
      </c>
      <c r="C68" s="151">
        <v>35</v>
      </c>
    </row>
    <row r="69" s="125" customFormat="1" ht="15" customHeight="1" spans="1:3">
      <c r="A69" s="150" t="s">
        <v>793</v>
      </c>
      <c r="B69" s="150" t="s">
        <v>794</v>
      </c>
      <c r="C69" s="151">
        <v>35.988</v>
      </c>
    </row>
    <row r="70" s="125" customFormat="1" ht="15" customHeight="1" spans="1:3">
      <c r="A70" s="150" t="s">
        <v>795</v>
      </c>
      <c r="B70" s="150" t="s">
        <v>796</v>
      </c>
      <c r="C70" s="151">
        <v>44.05</v>
      </c>
    </row>
    <row r="71" s="125" customFormat="1" ht="15" customHeight="1" spans="1:3">
      <c r="A71" s="150" t="s">
        <v>797</v>
      </c>
      <c r="B71" s="150" t="s">
        <v>798</v>
      </c>
      <c r="C71" s="151">
        <v>25</v>
      </c>
    </row>
    <row r="72" s="125" customFormat="1" ht="15" customHeight="1" spans="1:3">
      <c r="A72" s="150" t="s">
        <v>799</v>
      </c>
      <c r="B72" s="150" t="s">
        <v>800</v>
      </c>
      <c r="C72" s="151">
        <v>0.2</v>
      </c>
    </row>
    <row r="73" s="125" customFormat="1" ht="15" customHeight="1" spans="1:3">
      <c r="A73" s="150" t="s">
        <v>801</v>
      </c>
      <c r="B73" s="150" t="s">
        <v>802</v>
      </c>
      <c r="C73" s="151">
        <v>0.2</v>
      </c>
    </row>
    <row r="74" s="125" customFormat="1" ht="15" customHeight="1" spans="1:3">
      <c r="A74" s="150" t="s">
        <v>803</v>
      </c>
      <c r="B74" s="150" t="s">
        <v>739</v>
      </c>
      <c r="C74" s="151">
        <v>0.2</v>
      </c>
    </row>
    <row r="75" s="125" customFormat="1" ht="15" customHeight="1" spans="1:3">
      <c r="A75" s="150" t="s">
        <v>742</v>
      </c>
      <c r="B75" s="150" t="s">
        <v>743</v>
      </c>
      <c r="C75" s="151">
        <v>77.594612</v>
      </c>
    </row>
    <row r="76" s="125" customFormat="1" ht="15" customHeight="1" spans="1:3">
      <c r="A76" s="150" t="s">
        <v>744</v>
      </c>
      <c r="B76" s="150" t="s">
        <v>745</v>
      </c>
      <c r="C76" s="151">
        <v>74.006655</v>
      </c>
    </row>
    <row r="77" s="125" customFormat="1" ht="27.5" customHeight="1" spans="1:3">
      <c r="A77" s="150" t="s">
        <v>746</v>
      </c>
      <c r="B77" s="150" t="s">
        <v>747</v>
      </c>
      <c r="C77" s="151">
        <v>42.006655</v>
      </c>
    </row>
    <row r="78" s="125" customFormat="1" ht="27.5" customHeight="1" spans="1:3">
      <c r="A78" s="150" t="s">
        <v>748</v>
      </c>
      <c r="B78" s="150" t="s">
        <v>749</v>
      </c>
      <c r="C78" s="151">
        <v>31.2</v>
      </c>
    </row>
    <row r="79" s="125" customFormat="1" ht="27.5" customHeight="1" spans="1:3">
      <c r="A79" s="150" t="s">
        <v>750</v>
      </c>
      <c r="B79" s="150" t="s">
        <v>751</v>
      </c>
      <c r="C79" s="151">
        <v>0.8</v>
      </c>
    </row>
    <row r="80" s="125" customFormat="1" ht="15" customHeight="1" spans="1:3">
      <c r="A80" s="150" t="s">
        <v>752</v>
      </c>
      <c r="B80" s="150" t="s">
        <v>753</v>
      </c>
      <c r="C80" s="151">
        <v>3.587957</v>
      </c>
    </row>
    <row r="81" s="125" customFormat="1" ht="15" customHeight="1" spans="1:3">
      <c r="A81" s="150" t="s">
        <v>754</v>
      </c>
      <c r="B81" s="150" t="s">
        <v>755</v>
      </c>
      <c r="C81" s="151">
        <v>3.587957</v>
      </c>
    </row>
    <row r="82" s="125" customFormat="1" ht="15" customHeight="1" spans="1:3">
      <c r="A82" s="150" t="s">
        <v>756</v>
      </c>
      <c r="B82" s="150" t="s">
        <v>757</v>
      </c>
      <c r="C82" s="151">
        <v>48.47257</v>
      </c>
    </row>
    <row r="83" s="125" customFormat="1" ht="15" customHeight="1" spans="1:3">
      <c r="A83" s="150" t="s">
        <v>758</v>
      </c>
      <c r="B83" s="150" t="s">
        <v>759</v>
      </c>
      <c r="C83" s="151">
        <v>48.47257</v>
      </c>
    </row>
    <row r="84" s="125" customFormat="1" ht="15" customHeight="1" spans="1:3">
      <c r="A84" s="150" t="s">
        <v>760</v>
      </c>
      <c r="B84" s="150" t="s">
        <v>761</v>
      </c>
      <c r="C84" s="151">
        <v>48.47257</v>
      </c>
    </row>
    <row r="85" s="125" customFormat="1" ht="15" customHeight="1" spans="1:3">
      <c r="A85" s="150" t="s">
        <v>762</v>
      </c>
      <c r="B85" s="150" t="s">
        <v>763</v>
      </c>
      <c r="C85" s="151">
        <v>55.0152</v>
      </c>
    </row>
    <row r="86" s="125" customFormat="1" ht="15" customHeight="1" spans="1:3">
      <c r="A86" s="150" t="s">
        <v>764</v>
      </c>
      <c r="B86" s="150" t="s">
        <v>765</v>
      </c>
      <c r="C86" s="151">
        <v>55.0152</v>
      </c>
    </row>
    <row r="87" s="125" customFormat="1" ht="15" customHeight="1" spans="1:3">
      <c r="A87" s="150" t="s">
        <v>766</v>
      </c>
      <c r="B87" s="150" t="s">
        <v>767</v>
      </c>
      <c r="C87" s="151">
        <v>55.0152</v>
      </c>
    </row>
    <row r="88" s="125" customFormat="1" ht="15" customHeight="1" spans="1:3">
      <c r="A88" s="147"/>
      <c r="B88" s="148" t="s">
        <v>804</v>
      </c>
      <c r="C88" s="149"/>
    </row>
    <row r="89" s="125" customFormat="1" ht="15" customHeight="1" spans="1:3">
      <c r="A89" s="150" t="s">
        <v>734</v>
      </c>
      <c r="B89" s="150" t="s">
        <v>735</v>
      </c>
      <c r="C89" s="151">
        <v>315.9145</v>
      </c>
    </row>
    <row r="90" s="125" customFormat="1" ht="15" customHeight="1" spans="1:3">
      <c r="A90" s="150" t="s">
        <v>805</v>
      </c>
      <c r="B90" s="150" t="s">
        <v>806</v>
      </c>
      <c r="C90" s="151">
        <v>315.9145</v>
      </c>
    </row>
    <row r="91" s="125" customFormat="1" ht="15" customHeight="1" spans="1:3">
      <c r="A91" s="150" t="s">
        <v>807</v>
      </c>
      <c r="B91" s="150" t="s">
        <v>739</v>
      </c>
      <c r="C91" s="151">
        <v>315.9145</v>
      </c>
    </row>
    <row r="92" s="125" customFormat="1" ht="15" customHeight="1" spans="1:3">
      <c r="A92" s="150" t="s">
        <v>742</v>
      </c>
      <c r="B92" s="150" t="s">
        <v>743</v>
      </c>
      <c r="C92" s="151">
        <v>17.1</v>
      </c>
    </row>
    <row r="93" s="125" customFormat="1" ht="15" customHeight="1" spans="1:3">
      <c r="A93" s="150" t="s">
        <v>744</v>
      </c>
      <c r="B93" s="150" t="s">
        <v>745</v>
      </c>
      <c r="C93" s="151">
        <v>17.1</v>
      </c>
    </row>
    <row r="94" s="125" customFormat="1" ht="27.5" customHeight="1" spans="1:3">
      <c r="A94" s="150" t="s">
        <v>748</v>
      </c>
      <c r="B94" s="150" t="s">
        <v>749</v>
      </c>
      <c r="C94" s="151">
        <v>17.1</v>
      </c>
    </row>
    <row r="95" s="125" customFormat="1" ht="15" customHeight="1" spans="1:3">
      <c r="A95" s="147"/>
      <c r="B95" s="148" t="s">
        <v>808</v>
      </c>
      <c r="C95" s="149"/>
    </row>
    <row r="96" s="125" customFormat="1" ht="15" customHeight="1" spans="1:3">
      <c r="A96" s="150" t="s">
        <v>734</v>
      </c>
      <c r="B96" s="150" t="s">
        <v>735</v>
      </c>
      <c r="C96" s="151">
        <v>1486.6322</v>
      </c>
    </row>
    <row r="97" s="125" customFormat="1" ht="15" customHeight="1" spans="1:3">
      <c r="A97" s="150" t="s">
        <v>809</v>
      </c>
      <c r="B97" s="150" t="s">
        <v>810</v>
      </c>
      <c r="C97" s="151">
        <v>1486.6322</v>
      </c>
    </row>
    <row r="98" s="125" customFormat="1" ht="15" customHeight="1" spans="1:3">
      <c r="A98" s="150" t="s">
        <v>811</v>
      </c>
      <c r="B98" s="150" t="s">
        <v>739</v>
      </c>
      <c r="C98" s="151">
        <v>1186.6322</v>
      </c>
    </row>
    <row r="99" s="125" customFormat="1" ht="15" customHeight="1" spans="1:3">
      <c r="A99" s="150" t="s">
        <v>812</v>
      </c>
      <c r="B99" s="150" t="s">
        <v>813</v>
      </c>
      <c r="C99" s="151">
        <v>100</v>
      </c>
    </row>
    <row r="100" s="125" customFormat="1" ht="15" customHeight="1" spans="1:3">
      <c r="A100" s="150" t="s">
        <v>814</v>
      </c>
      <c r="B100" s="150" t="s">
        <v>815</v>
      </c>
      <c r="C100" s="151">
        <v>50</v>
      </c>
    </row>
    <row r="101" s="125" customFormat="1" ht="15" customHeight="1" spans="1:3">
      <c r="A101" s="150" t="s">
        <v>816</v>
      </c>
      <c r="B101" s="150" t="s">
        <v>817</v>
      </c>
      <c r="C101" s="151">
        <v>150</v>
      </c>
    </row>
    <row r="102" s="125" customFormat="1" ht="15" customHeight="1" spans="1:3">
      <c r="A102" s="150" t="s">
        <v>742</v>
      </c>
      <c r="B102" s="150" t="s">
        <v>743</v>
      </c>
      <c r="C102" s="151">
        <v>193.1033</v>
      </c>
    </row>
    <row r="103" s="125" customFormat="1" ht="15" customHeight="1" spans="1:3">
      <c r="A103" s="150" t="s">
        <v>744</v>
      </c>
      <c r="B103" s="150" t="s">
        <v>745</v>
      </c>
      <c r="C103" s="151">
        <v>179.2804</v>
      </c>
    </row>
    <row r="104" s="125" customFormat="1" ht="27.5" customHeight="1" spans="1:3">
      <c r="A104" s="150" t="s">
        <v>746</v>
      </c>
      <c r="B104" s="150" t="s">
        <v>747</v>
      </c>
      <c r="C104" s="151">
        <v>104.8804</v>
      </c>
    </row>
    <row r="105" s="125" customFormat="1" ht="27.5" customHeight="1" spans="1:3">
      <c r="A105" s="150" t="s">
        <v>748</v>
      </c>
      <c r="B105" s="150" t="s">
        <v>749</v>
      </c>
      <c r="C105" s="151">
        <v>73.4</v>
      </c>
    </row>
    <row r="106" s="125" customFormat="1" ht="27.5" customHeight="1" spans="1:3">
      <c r="A106" s="150" t="s">
        <v>750</v>
      </c>
      <c r="B106" s="150" t="s">
        <v>751</v>
      </c>
      <c r="C106" s="151">
        <v>1</v>
      </c>
    </row>
    <row r="107" s="125" customFormat="1" ht="15" customHeight="1" spans="1:3">
      <c r="A107" s="150" t="s">
        <v>752</v>
      </c>
      <c r="B107" s="150" t="s">
        <v>753</v>
      </c>
      <c r="C107" s="151">
        <v>13.8229</v>
      </c>
    </row>
    <row r="108" s="125" customFormat="1" ht="15" customHeight="1" spans="1:3">
      <c r="A108" s="150" t="s">
        <v>754</v>
      </c>
      <c r="B108" s="150" t="s">
        <v>755</v>
      </c>
      <c r="C108" s="151">
        <v>13.8229</v>
      </c>
    </row>
    <row r="109" s="125" customFormat="1" ht="15" customHeight="1" spans="1:3">
      <c r="A109" s="150" t="s">
        <v>756</v>
      </c>
      <c r="B109" s="150" t="s">
        <v>757</v>
      </c>
      <c r="C109" s="151">
        <v>108.8064</v>
      </c>
    </row>
    <row r="110" s="125" customFormat="1" ht="15" customHeight="1" spans="1:3">
      <c r="A110" s="150" t="s">
        <v>758</v>
      </c>
      <c r="B110" s="150" t="s">
        <v>759</v>
      </c>
      <c r="C110" s="151">
        <v>108.8064</v>
      </c>
    </row>
    <row r="111" s="125" customFormat="1" ht="15" customHeight="1" spans="1:3">
      <c r="A111" s="150" t="s">
        <v>760</v>
      </c>
      <c r="B111" s="150" t="s">
        <v>761</v>
      </c>
      <c r="C111" s="151">
        <v>108.8064</v>
      </c>
    </row>
    <row r="112" s="125" customFormat="1" ht="15" customHeight="1" spans="1:3">
      <c r="A112" s="150" t="s">
        <v>762</v>
      </c>
      <c r="B112" s="150" t="s">
        <v>763</v>
      </c>
      <c r="C112" s="151">
        <v>138.0196</v>
      </c>
    </row>
    <row r="113" s="125" customFormat="1" ht="15" customHeight="1" spans="1:3">
      <c r="A113" s="150" t="s">
        <v>764</v>
      </c>
      <c r="B113" s="150" t="s">
        <v>765</v>
      </c>
      <c r="C113" s="151">
        <v>138.0196</v>
      </c>
    </row>
    <row r="114" s="125" customFormat="1" ht="15" customHeight="1" spans="1:3">
      <c r="A114" s="150" t="s">
        <v>766</v>
      </c>
      <c r="B114" s="150" t="s">
        <v>767</v>
      </c>
      <c r="C114" s="151">
        <v>138.0196</v>
      </c>
    </row>
    <row r="115" s="125" customFormat="1" ht="15" customHeight="1" spans="1:3">
      <c r="A115" s="147"/>
      <c r="B115" s="148" t="s">
        <v>818</v>
      </c>
      <c r="C115" s="149"/>
    </row>
    <row r="116" s="125" customFormat="1" ht="15" customHeight="1" spans="1:3">
      <c r="A116" s="150" t="s">
        <v>734</v>
      </c>
      <c r="B116" s="150" t="s">
        <v>735</v>
      </c>
      <c r="C116" s="151">
        <v>75.3236</v>
      </c>
    </row>
    <row r="117" s="125" customFormat="1" ht="27.5" customHeight="1" spans="1:3">
      <c r="A117" s="150" t="s">
        <v>736</v>
      </c>
      <c r="B117" s="150" t="s">
        <v>737</v>
      </c>
      <c r="C117" s="151">
        <v>75.3236</v>
      </c>
    </row>
    <row r="118" s="125" customFormat="1" ht="15" customHeight="1" spans="1:3">
      <c r="A118" s="150" t="s">
        <v>738</v>
      </c>
      <c r="B118" s="150" t="s">
        <v>739</v>
      </c>
      <c r="C118" s="151">
        <v>69.3236</v>
      </c>
    </row>
    <row r="119" s="125" customFormat="1" ht="15" customHeight="1" spans="1:3">
      <c r="A119" s="150" t="s">
        <v>819</v>
      </c>
      <c r="B119" s="150" t="s">
        <v>813</v>
      </c>
      <c r="C119" s="151">
        <v>6</v>
      </c>
    </row>
    <row r="120" s="125" customFormat="1" ht="15" customHeight="1" spans="1:3">
      <c r="A120" s="150" t="s">
        <v>742</v>
      </c>
      <c r="B120" s="150" t="s">
        <v>743</v>
      </c>
      <c r="C120" s="151">
        <v>11.8</v>
      </c>
    </row>
    <row r="121" s="125" customFormat="1" ht="15" customHeight="1" spans="1:3">
      <c r="A121" s="150" t="s">
        <v>744</v>
      </c>
      <c r="B121" s="150" t="s">
        <v>745</v>
      </c>
      <c r="C121" s="151">
        <v>11.4</v>
      </c>
    </row>
    <row r="122" s="125" customFormat="1" ht="27.5" customHeight="1" spans="1:3">
      <c r="A122" s="150" t="s">
        <v>746</v>
      </c>
      <c r="B122" s="150" t="s">
        <v>747</v>
      </c>
      <c r="C122" s="151">
        <v>7.2</v>
      </c>
    </row>
    <row r="123" s="125" customFormat="1" ht="27.5" customHeight="1" spans="1:3">
      <c r="A123" s="150" t="s">
        <v>748</v>
      </c>
      <c r="B123" s="150" t="s">
        <v>749</v>
      </c>
      <c r="C123" s="151">
        <v>4.2</v>
      </c>
    </row>
    <row r="124" s="125" customFormat="1" ht="15" customHeight="1" spans="1:3">
      <c r="A124" s="150" t="s">
        <v>752</v>
      </c>
      <c r="B124" s="150" t="s">
        <v>753</v>
      </c>
      <c r="C124" s="151">
        <v>0.4</v>
      </c>
    </row>
    <row r="125" s="125" customFormat="1" ht="15" customHeight="1" spans="1:3">
      <c r="A125" s="150" t="s">
        <v>754</v>
      </c>
      <c r="B125" s="150" t="s">
        <v>755</v>
      </c>
      <c r="C125" s="151">
        <v>0.4</v>
      </c>
    </row>
    <row r="126" s="125" customFormat="1" ht="15" customHeight="1" spans="1:3">
      <c r="A126" s="150" t="s">
        <v>756</v>
      </c>
      <c r="B126" s="150" t="s">
        <v>757</v>
      </c>
      <c r="C126" s="151">
        <v>7.6</v>
      </c>
    </row>
    <row r="127" s="125" customFormat="1" ht="15" customHeight="1" spans="1:3">
      <c r="A127" s="150" t="s">
        <v>758</v>
      </c>
      <c r="B127" s="150" t="s">
        <v>759</v>
      </c>
      <c r="C127" s="151">
        <v>7.6</v>
      </c>
    </row>
    <row r="128" s="125" customFormat="1" ht="15" customHeight="1" spans="1:3">
      <c r="A128" s="150" t="s">
        <v>760</v>
      </c>
      <c r="B128" s="150" t="s">
        <v>761</v>
      </c>
      <c r="C128" s="151">
        <v>7.6</v>
      </c>
    </row>
    <row r="129" s="125" customFormat="1" ht="15" customHeight="1" spans="1:3">
      <c r="A129" s="150" t="s">
        <v>762</v>
      </c>
      <c r="B129" s="150" t="s">
        <v>763</v>
      </c>
      <c r="C129" s="151">
        <v>8.5</v>
      </c>
    </row>
    <row r="130" s="125" customFormat="1" ht="15" customHeight="1" spans="1:3">
      <c r="A130" s="150" t="s">
        <v>764</v>
      </c>
      <c r="B130" s="150" t="s">
        <v>765</v>
      </c>
      <c r="C130" s="151">
        <v>8.5</v>
      </c>
    </row>
    <row r="131" s="125" customFormat="1" ht="15" customHeight="1" spans="1:3">
      <c r="A131" s="150" t="s">
        <v>766</v>
      </c>
      <c r="B131" s="150" t="s">
        <v>767</v>
      </c>
      <c r="C131" s="151">
        <v>8.5</v>
      </c>
    </row>
    <row r="132" s="125" customFormat="1" ht="15" customHeight="1" spans="1:3">
      <c r="A132" s="147"/>
      <c r="B132" s="148" t="s">
        <v>820</v>
      </c>
      <c r="C132" s="149"/>
    </row>
    <row r="133" s="125" customFormat="1" ht="15" customHeight="1" spans="1:3">
      <c r="A133" s="150" t="s">
        <v>734</v>
      </c>
      <c r="B133" s="150" t="s">
        <v>735</v>
      </c>
      <c r="C133" s="151">
        <v>898.5272</v>
      </c>
    </row>
    <row r="134" s="125" customFormat="1" ht="27.5" customHeight="1" spans="1:3">
      <c r="A134" s="150" t="s">
        <v>736</v>
      </c>
      <c r="B134" s="150" t="s">
        <v>737</v>
      </c>
      <c r="C134" s="151">
        <v>898.5272</v>
      </c>
    </row>
    <row r="135" s="125" customFormat="1" ht="15" customHeight="1" spans="1:3">
      <c r="A135" s="150" t="s">
        <v>738</v>
      </c>
      <c r="B135" s="150" t="s">
        <v>739</v>
      </c>
      <c r="C135" s="151">
        <v>536.5272</v>
      </c>
    </row>
    <row r="136" s="125" customFormat="1" ht="15" customHeight="1" spans="1:3">
      <c r="A136" s="150" t="s">
        <v>821</v>
      </c>
      <c r="B136" s="150" t="s">
        <v>822</v>
      </c>
      <c r="C136" s="151">
        <v>362</v>
      </c>
    </row>
    <row r="137" s="125" customFormat="1" ht="15" customHeight="1" spans="1:3">
      <c r="A137" s="150" t="s">
        <v>742</v>
      </c>
      <c r="B137" s="150" t="s">
        <v>743</v>
      </c>
      <c r="C137" s="151">
        <v>65.5763</v>
      </c>
    </row>
    <row r="138" s="125" customFormat="1" ht="15" customHeight="1" spans="1:3">
      <c r="A138" s="150" t="s">
        <v>744</v>
      </c>
      <c r="B138" s="150" t="s">
        <v>745</v>
      </c>
      <c r="C138" s="151">
        <v>62.3581</v>
      </c>
    </row>
    <row r="139" s="125" customFormat="1" ht="27.5" customHeight="1" spans="1:3">
      <c r="A139" s="150" t="s">
        <v>746</v>
      </c>
      <c r="B139" s="150" t="s">
        <v>747</v>
      </c>
      <c r="C139" s="151">
        <v>42.2823</v>
      </c>
    </row>
    <row r="140" s="125" customFormat="1" ht="27.5" customHeight="1" spans="1:3">
      <c r="A140" s="150" t="s">
        <v>748</v>
      </c>
      <c r="B140" s="150" t="s">
        <v>749</v>
      </c>
      <c r="C140" s="151">
        <v>20.0758</v>
      </c>
    </row>
    <row r="141" s="125" customFormat="1" ht="15" customHeight="1" spans="1:3">
      <c r="A141" s="150" t="s">
        <v>752</v>
      </c>
      <c r="B141" s="150" t="s">
        <v>753</v>
      </c>
      <c r="C141" s="151">
        <v>3.2182</v>
      </c>
    </row>
    <row r="142" s="125" customFormat="1" ht="15" customHeight="1" spans="1:3">
      <c r="A142" s="150" t="s">
        <v>754</v>
      </c>
      <c r="B142" s="150" t="s">
        <v>755</v>
      </c>
      <c r="C142" s="151">
        <v>3.2182</v>
      </c>
    </row>
    <row r="143" s="125" customFormat="1" ht="15" customHeight="1" spans="1:3">
      <c r="A143" s="150" t="s">
        <v>756</v>
      </c>
      <c r="B143" s="150" t="s">
        <v>757</v>
      </c>
      <c r="C143" s="151">
        <v>42.3538</v>
      </c>
    </row>
    <row r="144" s="125" customFormat="1" ht="15" customHeight="1" spans="1:3">
      <c r="A144" s="150" t="s">
        <v>758</v>
      </c>
      <c r="B144" s="150" t="s">
        <v>759</v>
      </c>
      <c r="C144" s="151">
        <v>42.3538</v>
      </c>
    </row>
    <row r="145" s="125" customFormat="1" ht="15" customHeight="1" spans="1:3">
      <c r="A145" s="150" t="s">
        <v>760</v>
      </c>
      <c r="B145" s="150" t="s">
        <v>761</v>
      </c>
      <c r="C145" s="151">
        <v>42.3538</v>
      </c>
    </row>
    <row r="146" s="125" customFormat="1" ht="15" customHeight="1" spans="1:3">
      <c r="A146" s="150" t="s">
        <v>762</v>
      </c>
      <c r="B146" s="150" t="s">
        <v>763</v>
      </c>
      <c r="C146" s="151">
        <v>61.7952</v>
      </c>
    </row>
    <row r="147" s="125" customFormat="1" ht="15" customHeight="1" spans="1:3">
      <c r="A147" s="150" t="s">
        <v>764</v>
      </c>
      <c r="B147" s="150" t="s">
        <v>765</v>
      </c>
      <c r="C147" s="151">
        <v>61.7952</v>
      </c>
    </row>
    <row r="148" s="125" customFormat="1" ht="15" customHeight="1" spans="1:3">
      <c r="A148" s="150" t="s">
        <v>766</v>
      </c>
      <c r="B148" s="150" t="s">
        <v>767</v>
      </c>
      <c r="C148" s="151">
        <v>61.7952</v>
      </c>
    </row>
    <row r="149" s="125" customFormat="1" ht="15" customHeight="1" spans="1:3">
      <c r="A149" s="147"/>
      <c r="B149" s="148" t="s">
        <v>823</v>
      </c>
      <c r="C149" s="149"/>
    </row>
    <row r="150" s="125" customFormat="1" ht="15" customHeight="1" spans="1:3">
      <c r="A150" s="150" t="s">
        <v>734</v>
      </c>
      <c r="B150" s="150" t="s">
        <v>735</v>
      </c>
      <c r="C150" s="151">
        <v>821.3562</v>
      </c>
    </row>
    <row r="151" s="125" customFormat="1" ht="27.5" customHeight="1" spans="1:3">
      <c r="A151" s="150" t="s">
        <v>769</v>
      </c>
      <c r="B151" s="150" t="s">
        <v>770</v>
      </c>
      <c r="C151" s="151">
        <v>0</v>
      </c>
    </row>
    <row r="152" s="125" customFormat="1" ht="15" customHeight="1" spans="1:3">
      <c r="A152" s="150" t="s">
        <v>824</v>
      </c>
      <c r="B152" s="150" t="s">
        <v>813</v>
      </c>
      <c r="C152" s="151">
        <v>0</v>
      </c>
    </row>
    <row r="153" s="125" customFormat="1" ht="15" customHeight="1" spans="1:3">
      <c r="A153" s="150" t="s">
        <v>825</v>
      </c>
      <c r="B153" s="150" t="s">
        <v>826</v>
      </c>
      <c r="C153" s="151">
        <v>821.3562</v>
      </c>
    </row>
    <row r="154" s="125" customFormat="1" ht="15" customHeight="1" spans="1:3">
      <c r="A154" s="150" t="s">
        <v>827</v>
      </c>
      <c r="B154" s="150" t="s">
        <v>739</v>
      </c>
      <c r="C154" s="151">
        <v>423.9795</v>
      </c>
    </row>
    <row r="155" s="125" customFormat="1" ht="15" customHeight="1" spans="1:3">
      <c r="A155" s="150" t="s">
        <v>828</v>
      </c>
      <c r="B155" s="150" t="s">
        <v>813</v>
      </c>
      <c r="C155" s="151">
        <v>397.3767</v>
      </c>
    </row>
    <row r="156" s="125" customFormat="1" ht="15" customHeight="1" spans="1:3">
      <c r="A156" s="150" t="s">
        <v>742</v>
      </c>
      <c r="B156" s="150" t="s">
        <v>743</v>
      </c>
      <c r="C156" s="151">
        <v>50.668332</v>
      </c>
    </row>
    <row r="157" s="125" customFormat="1" ht="15" customHeight="1" spans="1:3">
      <c r="A157" s="150" t="s">
        <v>744</v>
      </c>
      <c r="B157" s="150" t="s">
        <v>745</v>
      </c>
      <c r="C157" s="151">
        <v>49.501444</v>
      </c>
    </row>
    <row r="158" s="125" customFormat="1" ht="27.5" customHeight="1" spans="1:3">
      <c r="A158" s="150" t="s">
        <v>746</v>
      </c>
      <c r="B158" s="150" t="s">
        <v>747</v>
      </c>
      <c r="C158" s="151">
        <v>39.501444</v>
      </c>
    </row>
    <row r="159" s="125" customFormat="1" ht="27.5" customHeight="1" spans="1:3">
      <c r="A159" s="150" t="s">
        <v>748</v>
      </c>
      <c r="B159" s="150" t="s">
        <v>749</v>
      </c>
      <c r="C159" s="151">
        <v>9.7</v>
      </c>
    </row>
    <row r="160" s="125" customFormat="1" ht="27.5" customHeight="1" spans="1:3">
      <c r="A160" s="150" t="s">
        <v>750</v>
      </c>
      <c r="B160" s="150" t="s">
        <v>751</v>
      </c>
      <c r="C160" s="151">
        <v>0.3</v>
      </c>
    </row>
    <row r="161" s="125" customFormat="1" ht="15" customHeight="1" spans="1:3">
      <c r="A161" s="150" t="s">
        <v>752</v>
      </c>
      <c r="B161" s="150" t="s">
        <v>753</v>
      </c>
      <c r="C161" s="151">
        <v>1.166888</v>
      </c>
    </row>
    <row r="162" s="125" customFormat="1" ht="15" customHeight="1" spans="1:3">
      <c r="A162" s="150" t="s">
        <v>754</v>
      </c>
      <c r="B162" s="150" t="s">
        <v>755</v>
      </c>
      <c r="C162" s="151">
        <v>1.166888</v>
      </c>
    </row>
    <row r="163" s="125" customFormat="1" ht="15" customHeight="1" spans="1:3">
      <c r="A163" s="150" t="s">
        <v>756</v>
      </c>
      <c r="B163" s="150" t="s">
        <v>757</v>
      </c>
      <c r="C163" s="151">
        <v>24.796348</v>
      </c>
    </row>
    <row r="164" s="125" customFormat="1" ht="15" customHeight="1" spans="1:3">
      <c r="A164" s="150" t="s">
        <v>758</v>
      </c>
      <c r="B164" s="150" t="s">
        <v>759</v>
      </c>
      <c r="C164" s="151">
        <v>24.796348</v>
      </c>
    </row>
    <row r="165" s="125" customFormat="1" ht="15" customHeight="1" spans="1:3">
      <c r="A165" s="150" t="s">
        <v>760</v>
      </c>
      <c r="B165" s="150" t="s">
        <v>761</v>
      </c>
      <c r="C165" s="151">
        <v>24.796348</v>
      </c>
    </row>
    <row r="166" s="125" customFormat="1" ht="15" customHeight="1" spans="1:3">
      <c r="A166" s="150" t="s">
        <v>762</v>
      </c>
      <c r="B166" s="150" t="s">
        <v>763</v>
      </c>
      <c r="C166" s="151">
        <v>60.3012</v>
      </c>
    </row>
    <row r="167" s="125" customFormat="1" ht="15" customHeight="1" spans="1:3">
      <c r="A167" s="150" t="s">
        <v>764</v>
      </c>
      <c r="B167" s="150" t="s">
        <v>765</v>
      </c>
      <c r="C167" s="151">
        <v>60.3012</v>
      </c>
    </row>
    <row r="168" s="125" customFormat="1" ht="15" customHeight="1" spans="1:3">
      <c r="A168" s="150" t="s">
        <v>766</v>
      </c>
      <c r="B168" s="150" t="s">
        <v>767</v>
      </c>
      <c r="C168" s="151">
        <v>60.3012</v>
      </c>
    </row>
    <row r="169" s="125" customFormat="1" ht="15" customHeight="1" spans="1:3">
      <c r="A169" s="147"/>
      <c r="B169" s="148" t="s">
        <v>829</v>
      </c>
      <c r="C169" s="149"/>
    </row>
    <row r="170" s="125" customFormat="1" ht="15" customHeight="1" spans="1:3">
      <c r="A170" s="150" t="s">
        <v>830</v>
      </c>
      <c r="B170" s="150" t="s">
        <v>831</v>
      </c>
      <c r="C170" s="151">
        <v>75.4832</v>
      </c>
    </row>
    <row r="171" s="125" customFormat="1" ht="15" customHeight="1" spans="1:3">
      <c r="A171" s="150" t="s">
        <v>832</v>
      </c>
      <c r="B171" s="150" t="s">
        <v>833</v>
      </c>
      <c r="C171" s="151">
        <v>75.4832</v>
      </c>
    </row>
    <row r="172" s="125" customFormat="1" ht="15" customHeight="1" spans="1:3">
      <c r="A172" s="150" t="s">
        <v>834</v>
      </c>
      <c r="B172" s="150" t="s">
        <v>835</v>
      </c>
      <c r="C172" s="151">
        <v>75.4832</v>
      </c>
    </row>
    <row r="173" s="125" customFormat="1" ht="15" customHeight="1" spans="1:3">
      <c r="A173" s="150" t="s">
        <v>742</v>
      </c>
      <c r="B173" s="150" t="s">
        <v>743</v>
      </c>
      <c r="C173" s="151">
        <v>5.910174</v>
      </c>
    </row>
    <row r="174" s="125" customFormat="1" ht="15" customHeight="1" spans="1:3">
      <c r="A174" s="150" t="s">
        <v>744</v>
      </c>
      <c r="B174" s="150" t="s">
        <v>745</v>
      </c>
      <c r="C174" s="151">
        <v>5.66523</v>
      </c>
    </row>
    <row r="175" s="125" customFormat="1" ht="27.5" customHeight="1" spans="1:3">
      <c r="A175" s="150" t="s">
        <v>746</v>
      </c>
      <c r="B175" s="150" t="s">
        <v>747</v>
      </c>
      <c r="C175" s="151">
        <v>3.77682</v>
      </c>
    </row>
    <row r="176" s="125" customFormat="1" ht="27.5" customHeight="1" spans="1:3">
      <c r="A176" s="150" t="s">
        <v>748</v>
      </c>
      <c r="B176" s="150" t="s">
        <v>749</v>
      </c>
      <c r="C176" s="151">
        <v>1.88841</v>
      </c>
    </row>
    <row r="177" s="125" customFormat="1" ht="15" customHeight="1" spans="1:3">
      <c r="A177" s="150" t="s">
        <v>752</v>
      </c>
      <c r="B177" s="150" t="s">
        <v>753</v>
      </c>
      <c r="C177" s="151">
        <v>0.244944</v>
      </c>
    </row>
    <row r="178" s="125" customFormat="1" ht="15" customHeight="1" spans="1:3">
      <c r="A178" s="150" t="s">
        <v>754</v>
      </c>
      <c r="B178" s="150" t="s">
        <v>755</v>
      </c>
      <c r="C178" s="151">
        <v>0.244944</v>
      </c>
    </row>
    <row r="179" s="125" customFormat="1" ht="15" customHeight="1" spans="1:3">
      <c r="A179" s="150" t="s">
        <v>756</v>
      </c>
      <c r="B179" s="150" t="s">
        <v>757</v>
      </c>
      <c r="C179" s="151">
        <v>3.838444</v>
      </c>
    </row>
    <row r="180" s="125" customFormat="1" ht="15" customHeight="1" spans="1:3">
      <c r="A180" s="150" t="s">
        <v>758</v>
      </c>
      <c r="B180" s="150" t="s">
        <v>759</v>
      </c>
      <c r="C180" s="151">
        <v>3.838444</v>
      </c>
    </row>
    <row r="181" s="125" customFormat="1" ht="15" customHeight="1" spans="1:3">
      <c r="A181" s="150" t="s">
        <v>760</v>
      </c>
      <c r="B181" s="150" t="s">
        <v>761</v>
      </c>
      <c r="C181" s="151">
        <v>3.838444</v>
      </c>
    </row>
    <row r="182" s="125" customFormat="1" ht="15" customHeight="1" spans="1:3">
      <c r="A182" s="150" t="s">
        <v>762</v>
      </c>
      <c r="B182" s="150" t="s">
        <v>763</v>
      </c>
      <c r="C182" s="151">
        <v>4.9368</v>
      </c>
    </row>
    <row r="183" s="125" customFormat="1" ht="15" customHeight="1" spans="1:3">
      <c r="A183" s="150" t="s">
        <v>764</v>
      </c>
      <c r="B183" s="150" t="s">
        <v>765</v>
      </c>
      <c r="C183" s="151">
        <v>4.9368</v>
      </c>
    </row>
    <row r="184" s="125" customFormat="1" ht="15" customHeight="1" spans="1:3">
      <c r="A184" s="150" t="s">
        <v>766</v>
      </c>
      <c r="B184" s="150" t="s">
        <v>767</v>
      </c>
      <c r="C184" s="151">
        <v>4.9368</v>
      </c>
    </row>
    <row r="185" s="125" customFormat="1" ht="15" customHeight="1" spans="1:3">
      <c r="A185" s="147"/>
      <c r="B185" s="148" t="s">
        <v>836</v>
      </c>
      <c r="C185" s="149"/>
    </row>
    <row r="186" s="125" customFormat="1" ht="15" customHeight="1" spans="1:3">
      <c r="A186" s="150" t="s">
        <v>734</v>
      </c>
      <c r="B186" s="150" t="s">
        <v>735</v>
      </c>
      <c r="C186" s="151">
        <v>542.4954</v>
      </c>
    </row>
    <row r="187" s="125" customFormat="1" ht="15" customHeight="1" spans="1:3">
      <c r="A187" s="150" t="s">
        <v>837</v>
      </c>
      <c r="B187" s="150" t="s">
        <v>838</v>
      </c>
      <c r="C187" s="151">
        <v>542.4954</v>
      </c>
    </row>
    <row r="188" s="125" customFormat="1" ht="15" customHeight="1" spans="1:3">
      <c r="A188" s="150" t="s">
        <v>839</v>
      </c>
      <c r="B188" s="150" t="s">
        <v>739</v>
      </c>
      <c r="C188" s="151">
        <v>342.4954</v>
      </c>
    </row>
    <row r="189" s="125" customFormat="1" ht="15" customHeight="1" spans="1:3">
      <c r="A189" s="150" t="s">
        <v>840</v>
      </c>
      <c r="B189" s="150" t="s">
        <v>841</v>
      </c>
      <c r="C189" s="151">
        <v>200</v>
      </c>
    </row>
    <row r="190" s="125" customFormat="1" ht="15" customHeight="1" spans="1:3">
      <c r="A190" s="150" t="s">
        <v>742</v>
      </c>
      <c r="B190" s="150" t="s">
        <v>743</v>
      </c>
      <c r="C190" s="151">
        <v>53.1928</v>
      </c>
    </row>
    <row r="191" s="125" customFormat="1" ht="15" customHeight="1" spans="1:3">
      <c r="A191" s="150" t="s">
        <v>744</v>
      </c>
      <c r="B191" s="150" t="s">
        <v>745</v>
      </c>
      <c r="C191" s="151">
        <v>50.9208</v>
      </c>
    </row>
    <row r="192" s="125" customFormat="1" ht="27.5" customHeight="1" spans="1:3">
      <c r="A192" s="150" t="s">
        <v>746</v>
      </c>
      <c r="B192" s="150" t="s">
        <v>747</v>
      </c>
      <c r="C192" s="151">
        <v>34.0272</v>
      </c>
    </row>
    <row r="193" s="125" customFormat="1" ht="27.5" customHeight="1" spans="1:3">
      <c r="A193" s="150" t="s">
        <v>748</v>
      </c>
      <c r="B193" s="150" t="s">
        <v>749</v>
      </c>
      <c r="C193" s="151">
        <v>16.8936</v>
      </c>
    </row>
    <row r="194" s="125" customFormat="1" ht="15" customHeight="1" spans="1:3">
      <c r="A194" s="150" t="s">
        <v>752</v>
      </c>
      <c r="B194" s="150" t="s">
        <v>753</v>
      </c>
      <c r="C194" s="151">
        <v>2.272</v>
      </c>
    </row>
    <row r="195" s="125" customFormat="1" ht="15" customHeight="1" spans="1:3">
      <c r="A195" s="150" t="s">
        <v>754</v>
      </c>
      <c r="B195" s="150" t="s">
        <v>755</v>
      </c>
      <c r="C195" s="151">
        <v>2.272</v>
      </c>
    </row>
    <row r="196" s="125" customFormat="1" ht="15" customHeight="1" spans="1:3">
      <c r="A196" s="150" t="s">
        <v>756</v>
      </c>
      <c r="B196" s="150" t="s">
        <v>757</v>
      </c>
      <c r="C196" s="151">
        <v>33.3008</v>
      </c>
    </row>
    <row r="197" s="125" customFormat="1" ht="15" customHeight="1" spans="1:3">
      <c r="A197" s="150" t="s">
        <v>758</v>
      </c>
      <c r="B197" s="150" t="s">
        <v>759</v>
      </c>
      <c r="C197" s="151">
        <v>33.3008</v>
      </c>
    </row>
    <row r="198" s="125" customFormat="1" ht="15" customHeight="1" spans="1:3">
      <c r="A198" s="150" t="s">
        <v>760</v>
      </c>
      <c r="B198" s="150" t="s">
        <v>761</v>
      </c>
      <c r="C198" s="151">
        <v>33.3008</v>
      </c>
    </row>
    <row r="199" s="125" customFormat="1" ht="15" customHeight="1" spans="1:3">
      <c r="A199" s="150" t="s">
        <v>762</v>
      </c>
      <c r="B199" s="150" t="s">
        <v>763</v>
      </c>
      <c r="C199" s="151">
        <v>46.0212</v>
      </c>
    </row>
    <row r="200" s="125" customFormat="1" ht="15" customHeight="1" spans="1:3">
      <c r="A200" s="150" t="s">
        <v>764</v>
      </c>
      <c r="B200" s="150" t="s">
        <v>765</v>
      </c>
      <c r="C200" s="151">
        <v>46.0212</v>
      </c>
    </row>
    <row r="201" s="125" customFormat="1" ht="15" customHeight="1" spans="1:3">
      <c r="A201" s="150" t="s">
        <v>766</v>
      </c>
      <c r="B201" s="150" t="s">
        <v>767</v>
      </c>
      <c r="C201" s="151">
        <v>46.0212</v>
      </c>
    </row>
    <row r="202" s="125" customFormat="1" ht="15" customHeight="1" spans="1:3">
      <c r="A202" s="147"/>
      <c r="B202" s="148" t="s">
        <v>842</v>
      </c>
      <c r="C202" s="149"/>
    </row>
    <row r="203" s="125" customFormat="1" ht="15" customHeight="1" spans="1:3">
      <c r="A203" s="150" t="s">
        <v>734</v>
      </c>
      <c r="B203" s="150" t="s">
        <v>735</v>
      </c>
      <c r="C203" s="151">
        <v>173.316</v>
      </c>
    </row>
    <row r="204" s="125" customFormat="1" ht="15" customHeight="1" spans="1:3">
      <c r="A204" s="150" t="s">
        <v>843</v>
      </c>
      <c r="B204" s="150" t="s">
        <v>844</v>
      </c>
      <c r="C204" s="151">
        <v>173.316</v>
      </c>
    </row>
    <row r="205" s="125" customFormat="1" ht="15" customHeight="1" spans="1:3">
      <c r="A205" s="150" t="s">
        <v>845</v>
      </c>
      <c r="B205" s="150" t="s">
        <v>739</v>
      </c>
      <c r="C205" s="151">
        <v>129.316</v>
      </c>
    </row>
    <row r="206" s="125" customFormat="1" ht="15" customHeight="1" spans="1:3">
      <c r="A206" s="150" t="s">
        <v>846</v>
      </c>
      <c r="B206" s="150" t="s">
        <v>847</v>
      </c>
      <c r="C206" s="151">
        <v>44</v>
      </c>
    </row>
    <row r="207" s="125" customFormat="1" ht="15" customHeight="1" spans="1:3">
      <c r="A207" s="150" t="s">
        <v>742</v>
      </c>
      <c r="B207" s="150" t="s">
        <v>743</v>
      </c>
      <c r="C207" s="151">
        <v>37.335628</v>
      </c>
    </row>
    <row r="208" s="125" customFormat="1" ht="15" customHeight="1" spans="1:3">
      <c r="A208" s="150" t="s">
        <v>744</v>
      </c>
      <c r="B208" s="150" t="s">
        <v>745</v>
      </c>
      <c r="C208" s="151">
        <v>36.037724</v>
      </c>
    </row>
    <row r="209" s="125" customFormat="1" ht="27.5" customHeight="1" spans="1:3">
      <c r="A209" s="150" t="s">
        <v>746</v>
      </c>
      <c r="B209" s="150" t="s">
        <v>747</v>
      </c>
      <c r="C209" s="151">
        <v>13.791824</v>
      </c>
    </row>
    <row r="210" s="125" customFormat="1" ht="27.5" customHeight="1" spans="1:3">
      <c r="A210" s="150" t="s">
        <v>748</v>
      </c>
      <c r="B210" s="150" t="s">
        <v>749</v>
      </c>
      <c r="C210" s="151">
        <v>21.6459</v>
      </c>
    </row>
    <row r="211" s="125" customFormat="1" ht="27.5" customHeight="1" spans="1:3">
      <c r="A211" s="150" t="s">
        <v>750</v>
      </c>
      <c r="B211" s="150" t="s">
        <v>751</v>
      </c>
      <c r="C211" s="151">
        <v>0.6</v>
      </c>
    </row>
    <row r="212" s="125" customFormat="1" ht="15" customHeight="1" spans="1:3">
      <c r="A212" s="150" t="s">
        <v>752</v>
      </c>
      <c r="B212" s="150" t="s">
        <v>753</v>
      </c>
      <c r="C212" s="151">
        <v>1.297904</v>
      </c>
    </row>
    <row r="213" s="125" customFormat="1" ht="15" customHeight="1" spans="1:3">
      <c r="A213" s="150" t="s">
        <v>754</v>
      </c>
      <c r="B213" s="150" t="s">
        <v>755</v>
      </c>
      <c r="C213" s="151">
        <v>1.297904</v>
      </c>
    </row>
    <row r="214" s="125" customFormat="1" ht="15" customHeight="1" spans="1:3">
      <c r="A214" s="150" t="s">
        <v>756</v>
      </c>
      <c r="B214" s="150" t="s">
        <v>757</v>
      </c>
      <c r="C214" s="151">
        <v>13.535912</v>
      </c>
    </row>
    <row r="215" s="125" customFormat="1" ht="15" customHeight="1" spans="1:3">
      <c r="A215" s="150" t="s">
        <v>758</v>
      </c>
      <c r="B215" s="150" t="s">
        <v>759</v>
      </c>
      <c r="C215" s="151">
        <v>13.535912</v>
      </c>
    </row>
    <row r="216" s="125" customFormat="1" ht="15" customHeight="1" spans="1:3">
      <c r="A216" s="150" t="s">
        <v>760</v>
      </c>
      <c r="B216" s="150" t="s">
        <v>761</v>
      </c>
      <c r="C216" s="151">
        <v>13.535912</v>
      </c>
    </row>
    <row r="217" s="125" customFormat="1" ht="15" customHeight="1" spans="1:3">
      <c r="A217" s="150" t="s">
        <v>762</v>
      </c>
      <c r="B217" s="150" t="s">
        <v>763</v>
      </c>
      <c r="C217" s="151">
        <v>17.8736</v>
      </c>
    </row>
    <row r="218" s="125" customFormat="1" ht="15" customHeight="1" spans="1:3">
      <c r="A218" s="150" t="s">
        <v>764</v>
      </c>
      <c r="B218" s="150" t="s">
        <v>765</v>
      </c>
      <c r="C218" s="151">
        <v>17.8736</v>
      </c>
    </row>
    <row r="219" s="125" customFormat="1" ht="15" customHeight="1" spans="1:3">
      <c r="A219" s="150" t="s">
        <v>766</v>
      </c>
      <c r="B219" s="150" t="s">
        <v>767</v>
      </c>
      <c r="C219" s="151">
        <v>17.8736</v>
      </c>
    </row>
    <row r="220" s="125" customFormat="1" ht="15" customHeight="1" spans="1:3">
      <c r="A220" s="147"/>
      <c r="B220" s="148" t="s">
        <v>848</v>
      </c>
      <c r="C220" s="149"/>
    </row>
    <row r="221" s="125" customFormat="1" ht="15" customHeight="1" spans="1:3">
      <c r="A221" s="150" t="s">
        <v>734</v>
      </c>
      <c r="B221" s="150" t="s">
        <v>735</v>
      </c>
      <c r="C221" s="151">
        <v>109.041904</v>
      </c>
    </row>
    <row r="222" s="125" customFormat="1" ht="15" customHeight="1" spans="1:3">
      <c r="A222" s="150" t="s">
        <v>849</v>
      </c>
      <c r="B222" s="150" t="s">
        <v>850</v>
      </c>
      <c r="C222" s="151">
        <v>109.041904</v>
      </c>
    </row>
    <row r="223" s="125" customFormat="1" ht="15" customHeight="1" spans="1:3">
      <c r="A223" s="150" t="s">
        <v>851</v>
      </c>
      <c r="B223" s="150" t="s">
        <v>739</v>
      </c>
      <c r="C223" s="151">
        <v>93.041904</v>
      </c>
    </row>
    <row r="224" s="125" customFormat="1" ht="15" customHeight="1" spans="1:3">
      <c r="A224" s="150" t="s">
        <v>852</v>
      </c>
      <c r="B224" s="150" t="s">
        <v>813</v>
      </c>
      <c r="C224" s="151">
        <v>16</v>
      </c>
    </row>
    <row r="225" s="125" customFormat="1" ht="15" customHeight="1" spans="1:3">
      <c r="A225" s="150" t="s">
        <v>742</v>
      </c>
      <c r="B225" s="150" t="s">
        <v>743</v>
      </c>
      <c r="C225" s="151">
        <v>9.318144</v>
      </c>
    </row>
    <row r="226" s="125" customFormat="1" ht="15" customHeight="1" spans="1:3">
      <c r="A226" s="150" t="s">
        <v>744</v>
      </c>
      <c r="B226" s="150" t="s">
        <v>745</v>
      </c>
      <c r="C226" s="151">
        <v>8.779716</v>
      </c>
    </row>
    <row r="227" s="125" customFormat="1" ht="27.5" customHeight="1" spans="1:3">
      <c r="A227" s="150" t="s">
        <v>746</v>
      </c>
      <c r="B227" s="150" t="s">
        <v>747</v>
      </c>
      <c r="C227" s="151">
        <v>5.85474</v>
      </c>
    </row>
    <row r="228" s="125" customFormat="1" ht="27.5" customHeight="1" spans="1:3">
      <c r="A228" s="150" t="s">
        <v>748</v>
      </c>
      <c r="B228" s="150" t="s">
        <v>749</v>
      </c>
      <c r="C228" s="151">
        <v>2.924976</v>
      </c>
    </row>
    <row r="229" s="125" customFormat="1" ht="15" customHeight="1" spans="1:3">
      <c r="A229" s="150" t="s">
        <v>752</v>
      </c>
      <c r="B229" s="150" t="s">
        <v>753</v>
      </c>
      <c r="C229" s="151">
        <v>0.538428</v>
      </c>
    </row>
    <row r="230" s="125" customFormat="1" ht="15" customHeight="1" spans="1:3">
      <c r="A230" s="150" t="s">
        <v>754</v>
      </c>
      <c r="B230" s="150" t="s">
        <v>755</v>
      </c>
      <c r="C230" s="151">
        <v>0.538428</v>
      </c>
    </row>
    <row r="231" s="125" customFormat="1" ht="15" customHeight="1" spans="1:3">
      <c r="A231" s="150" t="s">
        <v>756</v>
      </c>
      <c r="B231" s="150" t="s">
        <v>757</v>
      </c>
      <c r="C231" s="151">
        <v>6.112264</v>
      </c>
    </row>
    <row r="232" s="125" customFormat="1" ht="15" customHeight="1" spans="1:3">
      <c r="A232" s="150" t="s">
        <v>758</v>
      </c>
      <c r="B232" s="150" t="s">
        <v>759</v>
      </c>
      <c r="C232" s="151">
        <v>6.112264</v>
      </c>
    </row>
    <row r="233" s="125" customFormat="1" ht="15" customHeight="1" spans="1:3">
      <c r="A233" s="150" t="s">
        <v>760</v>
      </c>
      <c r="B233" s="150" t="s">
        <v>761</v>
      </c>
      <c r="C233" s="151">
        <v>6.112264</v>
      </c>
    </row>
    <row r="234" s="125" customFormat="1" ht="15" customHeight="1" spans="1:3">
      <c r="A234" s="150" t="s">
        <v>762</v>
      </c>
      <c r="B234" s="150" t="s">
        <v>763</v>
      </c>
      <c r="C234" s="151">
        <v>7.9296</v>
      </c>
    </row>
    <row r="235" s="125" customFormat="1" ht="15" customHeight="1" spans="1:3">
      <c r="A235" s="150" t="s">
        <v>764</v>
      </c>
      <c r="B235" s="150" t="s">
        <v>765</v>
      </c>
      <c r="C235" s="151">
        <v>7.9296</v>
      </c>
    </row>
    <row r="236" s="125" customFormat="1" ht="15" customHeight="1" spans="1:3">
      <c r="A236" s="150" t="s">
        <v>766</v>
      </c>
      <c r="B236" s="150" t="s">
        <v>767</v>
      </c>
      <c r="C236" s="151">
        <v>7.9296</v>
      </c>
    </row>
    <row r="237" s="125" customFormat="1" ht="15" customHeight="1" spans="1:3">
      <c r="A237" s="147"/>
      <c r="B237" s="148" t="s">
        <v>853</v>
      </c>
      <c r="C237" s="149"/>
    </row>
    <row r="238" s="125" customFormat="1" ht="15" customHeight="1" spans="1:3">
      <c r="A238" s="150" t="s">
        <v>734</v>
      </c>
      <c r="B238" s="150" t="s">
        <v>735</v>
      </c>
      <c r="C238" s="151">
        <v>136.2286</v>
      </c>
    </row>
    <row r="239" s="125" customFormat="1" ht="15" customHeight="1" spans="1:3">
      <c r="A239" s="150" t="s">
        <v>849</v>
      </c>
      <c r="B239" s="150" t="s">
        <v>850</v>
      </c>
      <c r="C239" s="151">
        <v>136.2286</v>
      </c>
    </row>
    <row r="240" s="125" customFormat="1" ht="15" customHeight="1" spans="1:3">
      <c r="A240" s="150" t="s">
        <v>851</v>
      </c>
      <c r="B240" s="150" t="s">
        <v>739</v>
      </c>
      <c r="C240" s="151">
        <v>21.2286</v>
      </c>
    </row>
    <row r="241" s="125" customFormat="1" ht="15" customHeight="1" spans="1:3">
      <c r="A241" s="150" t="s">
        <v>852</v>
      </c>
      <c r="B241" s="150" t="s">
        <v>813</v>
      </c>
      <c r="C241" s="151">
        <v>18</v>
      </c>
    </row>
    <row r="242" s="125" customFormat="1" ht="15" customHeight="1" spans="1:3">
      <c r="A242" s="150" t="s">
        <v>854</v>
      </c>
      <c r="B242" s="150" t="s">
        <v>855</v>
      </c>
      <c r="C242" s="151">
        <v>97</v>
      </c>
    </row>
    <row r="243" s="125" customFormat="1" ht="15" customHeight="1" spans="1:3">
      <c r="A243" s="150" t="s">
        <v>742</v>
      </c>
      <c r="B243" s="150" t="s">
        <v>743</v>
      </c>
      <c r="C243" s="151">
        <v>2.201555</v>
      </c>
    </row>
    <row r="244" s="125" customFormat="1" ht="15" customHeight="1" spans="1:3">
      <c r="A244" s="150" t="s">
        <v>744</v>
      </c>
      <c r="B244" s="150" t="s">
        <v>745</v>
      </c>
      <c r="C244" s="151">
        <v>2.029032</v>
      </c>
    </row>
    <row r="245" s="125" customFormat="1" ht="27.5" customHeight="1" spans="1:3">
      <c r="A245" s="150" t="s">
        <v>746</v>
      </c>
      <c r="B245" s="150" t="s">
        <v>747</v>
      </c>
      <c r="C245" s="151">
        <v>2.029032</v>
      </c>
    </row>
    <row r="246" s="125" customFormat="1" ht="15" customHeight="1" spans="1:3">
      <c r="A246" s="150" t="s">
        <v>752</v>
      </c>
      <c r="B246" s="150" t="s">
        <v>753</v>
      </c>
      <c r="C246" s="151">
        <v>0.172523</v>
      </c>
    </row>
    <row r="247" s="125" customFormat="1" ht="15" customHeight="1" spans="1:3">
      <c r="A247" s="150" t="s">
        <v>754</v>
      </c>
      <c r="B247" s="150" t="s">
        <v>755</v>
      </c>
      <c r="C247" s="151">
        <v>0.172523</v>
      </c>
    </row>
    <row r="248" s="125" customFormat="1" ht="15" customHeight="1" spans="1:3">
      <c r="A248" s="150" t="s">
        <v>756</v>
      </c>
      <c r="B248" s="150" t="s">
        <v>757</v>
      </c>
      <c r="C248" s="151">
        <v>2.152566</v>
      </c>
    </row>
    <row r="249" s="125" customFormat="1" ht="15" customHeight="1" spans="1:3">
      <c r="A249" s="150" t="s">
        <v>758</v>
      </c>
      <c r="B249" s="150" t="s">
        <v>759</v>
      </c>
      <c r="C249" s="151">
        <v>2.152566</v>
      </c>
    </row>
    <row r="250" s="125" customFormat="1" ht="15" customHeight="1" spans="1:3">
      <c r="A250" s="150" t="s">
        <v>760</v>
      </c>
      <c r="B250" s="150" t="s">
        <v>761</v>
      </c>
      <c r="C250" s="151">
        <v>2.152566</v>
      </c>
    </row>
    <row r="251" s="125" customFormat="1" ht="15" customHeight="1" spans="1:3">
      <c r="A251" s="150" t="s">
        <v>762</v>
      </c>
      <c r="B251" s="150" t="s">
        <v>763</v>
      </c>
      <c r="C251" s="151">
        <v>2.9705</v>
      </c>
    </row>
    <row r="252" s="125" customFormat="1" ht="15" customHeight="1" spans="1:3">
      <c r="A252" s="150" t="s">
        <v>764</v>
      </c>
      <c r="B252" s="150" t="s">
        <v>765</v>
      </c>
      <c r="C252" s="151">
        <v>2.9705</v>
      </c>
    </row>
    <row r="253" s="125" customFormat="1" ht="15" customHeight="1" spans="1:3">
      <c r="A253" s="150" t="s">
        <v>766</v>
      </c>
      <c r="B253" s="150" t="s">
        <v>767</v>
      </c>
      <c r="C253" s="151">
        <v>2.9705</v>
      </c>
    </row>
    <row r="254" s="125" customFormat="1" ht="15" customHeight="1" spans="1:3">
      <c r="A254" s="147"/>
      <c r="B254" s="148" t="s">
        <v>856</v>
      </c>
      <c r="C254" s="149"/>
    </row>
    <row r="255" s="125" customFormat="1" ht="15" customHeight="1" spans="1:3">
      <c r="A255" s="150" t="s">
        <v>734</v>
      </c>
      <c r="B255" s="150" t="s">
        <v>735</v>
      </c>
      <c r="C255" s="151">
        <v>142.8887</v>
      </c>
    </row>
    <row r="256" s="125" customFormat="1" ht="27.5" customHeight="1" spans="1:3">
      <c r="A256" s="150" t="s">
        <v>769</v>
      </c>
      <c r="B256" s="150" t="s">
        <v>770</v>
      </c>
      <c r="C256" s="151">
        <v>142.8887</v>
      </c>
    </row>
    <row r="257" s="125" customFormat="1" ht="15" customHeight="1" spans="1:3">
      <c r="A257" s="150" t="s">
        <v>857</v>
      </c>
      <c r="B257" s="150" t="s">
        <v>858</v>
      </c>
      <c r="C257" s="151">
        <v>142.8887</v>
      </c>
    </row>
    <row r="258" s="125" customFormat="1" ht="15" customHeight="1" spans="1:3">
      <c r="A258" s="150" t="s">
        <v>742</v>
      </c>
      <c r="B258" s="150" t="s">
        <v>743</v>
      </c>
      <c r="C258" s="151">
        <v>18.4</v>
      </c>
    </row>
    <row r="259" s="125" customFormat="1" ht="15" customHeight="1" spans="1:3">
      <c r="A259" s="150" t="s">
        <v>744</v>
      </c>
      <c r="B259" s="150" t="s">
        <v>745</v>
      </c>
      <c r="C259" s="151">
        <v>17.8</v>
      </c>
    </row>
    <row r="260" s="125" customFormat="1" ht="27.5" customHeight="1" spans="1:3">
      <c r="A260" s="150" t="s">
        <v>746</v>
      </c>
      <c r="B260" s="150" t="s">
        <v>747</v>
      </c>
      <c r="C260" s="151">
        <v>7.2</v>
      </c>
    </row>
    <row r="261" s="125" customFormat="1" ht="27.5" customHeight="1" spans="1:3">
      <c r="A261" s="150" t="s">
        <v>748</v>
      </c>
      <c r="B261" s="150" t="s">
        <v>749</v>
      </c>
      <c r="C261" s="151">
        <v>10.3</v>
      </c>
    </row>
    <row r="262" s="125" customFormat="1" ht="27.5" customHeight="1" spans="1:3">
      <c r="A262" s="150" t="s">
        <v>750</v>
      </c>
      <c r="B262" s="150" t="s">
        <v>751</v>
      </c>
      <c r="C262" s="151">
        <v>0.3</v>
      </c>
    </row>
    <row r="263" s="125" customFormat="1" ht="15" customHeight="1" spans="1:3">
      <c r="A263" s="150" t="s">
        <v>752</v>
      </c>
      <c r="B263" s="150" t="s">
        <v>753</v>
      </c>
      <c r="C263" s="151">
        <v>0.6</v>
      </c>
    </row>
    <row r="264" s="125" customFormat="1" ht="15" customHeight="1" spans="1:3">
      <c r="A264" s="150" t="s">
        <v>754</v>
      </c>
      <c r="B264" s="150" t="s">
        <v>755</v>
      </c>
      <c r="C264" s="151">
        <v>0.6</v>
      </c>
    </row>
    <row r="265" s="125" customFormat="1" ht="15" customHeight="1" spans="1:3">
      <c r="A265" s="150" t="s">
        <v>756</v>
      </c>
      <c r="B265" s="150" t="s">
        <v>757</v>
      </c>
      <c r="C265" s="151">
        <v>7.4</v>
      </c>
    </row>
    <row r="266" s="125" customFormat="1" ht="15" customHeight="1" spans="1:3">
      <c r="A266" s="150" t="s">
        <v>758</v>
      </c>
      <c r="B266" s="150" t="s">
        <v>759</v>
      </c>
      <c r="C266" s="151">
        <v>7.4</v>
      </c>
    </row>
    <row r="267" s="125" customFormat="1" ht="15" customHeight="1" spans="1:3">
      <c r="A267" s="150" t="s">
        <v>760</v>
      </c>
      <c r="B267" s="150" t="s">
        <v>761</v>
      </c>
      <c r="C267" s="151">
        <v>7.4</v>
      </c>
    </row>
    <row r="268" s="125" customFormat="1" ht="15" customHeight="1" spans="1:3">
      <c r="A268" s="150" t="s">
        <v>762</v>
      </c>
      <c r="B268" s="150" t="s">
        <v>763</v>
      </c>
      <c r="C268" s="151">
        <v>8.8</v>
      </c>
    </row>
    <row r="269" s="125" customFormat="1" ht="15" customHeight="1" spans="1:3">
      <c r="A269" s="150" t="s">
        <v>764</v>
      </c>
      <c r="B269" s="150" t="s">
        <v>765</v>
      </c>
      <c r="C269" s="151">
        <v>8.8</v>
      </c>
    </row>
    <row r="270" s="125" customFormat="1" ht="15" customHeight="1" spans="1:3">
      <c r="A270" s="150" t="s">
        <v>766</v>
      </c>
      <c r="B270" s="150" t="s">
        <v>767</v>
      </c>
      <c r="C270" s="151">
        <v>8.8</v>
      </c>
    </row>
    <row r="271" s="125" customFormat="1" ht="15" customHeight="1" spans="1:3">
      <c r="A271" s="147"/>
      <c r="B271" s="148" t="s">
        <v>859</v>
      </c>
      <c r="C271" s="149"/>
    </row>
    <row r="272" s="125" customFormat="1" ht="15" customHeight="1" spans="1:3">
      <c r="A272" s="150" t="s">
        <v>734</v>
      </c>
      <c r="B272" s="150" t="s">
        <v>735</v>
      </c>
      <c r="C272" s="151">
        <v>333.8496</v>
      </c>
    </row>
    <row r="273" s="125" customFormat="1" ht="27.5" customHeight="1" spans="1:3">
      <c r="A273" s="150" t="s">
        <v>769</v>
      </c>
      <c r="B273" s="150" t="s">
        <v>770</v>
      </c>
      <c r="C273" s="151">
        <v>333.8496</v>
      </c>
    </row>
    <row r="274" s="125" customFormat="1" ht="15" customHeight="1" spans="1:3">
      <c r="A274" s="150" t="s">
        <v>771</v>
      </c>
      <c r="B274" s="150" t="s">
        <v>739</v>
      </c>
      <c r="C274" s="151">
        <v>183.8496</v>
      </c>
    </row>
    <row r="275" s="125" customFormat="1" ht="15" customHeight="1" spans="1:3">
      <c r="A275" s="150" t="s">
        <v>824</v>
      </c>
      <c r="B275" s="150" t="s">
        <v>813</v>
      </c>
      <c r="C275" s="151">
        <v>150</v>
      </c>
    </row>
    <row r="276" s="125" customFormat="1" ht="15" customHeight="1" spans="1:3">
      <c r="A276" s="150" t="s">
        <v>742</v>
      </c>
      <c r="B276" s="150" t="s">
        <v>743</v>
      </c>
      <c r="C276" s="151">
        <v>27.0314</v>
      </c>
    </row>
    <row r="277" s="125" customFormat="1" ht="15" customHeight="1" spans="1:3">
      <c r="A277" s="150" t="s">
        <v>744</v>
      </c>
      <c r="B277" s="150" t="s">
        <v>745</v>
      </c>
      <c r="C277" s="151">
        <v>23.6802</v>
      </c>
    </row>
    <row r="278" s="125" customFormat="1" ht="27.5" customHeight="1" spans="1:3">
      <c r="A278" s="150" t="s">
        <v>746</v>
      </c>
      <c r="B278" s="150" t="s">
        <v>747</v>
      </c>
      <c r="C278" s="151">
        <v>15.7535</v>
      </c>
    </row>
    <row r="279" s="125" customFormat="1" ht="27.5" customHeight="1" spans="1:3">
      <c r="A279" s="150" t="s">
        <v>748</v>
      </c>
      <c r="B279" s="150" t="s">
        <v>749</v>
      </c>
      <c r="C279" s="151">
        <v>7.9267</v>
      </c>
    </row>
    <row r="280" s="125" customFormat="1" ht="15" customHeight="1" spans="1:3">
      <c r="A280" s="150" t="s">
        <v>752</v>
      </c>
      <c r="B280" s="150" t="s">
        <v>753</v>
      </c>
      <c r="C280" s="151">
        <v>3.3512</v>
      </c>
    </row>
    <row r="281" s="125" customFormat="1" ht="15" customHeight="1" spans="1:3">
      <c r="A281" s="150" t="s">
        <v>754</v>
      </c>
      <c r="B281" s="150" t="s">
        <v>755</v>
      </c>
      <c r="C281" s="151">
        <v>3.3512</v>
      </c>
    </row>
    <row r="282" s="125" customFormat="1" ht="15" customHeight="1" spans="1:3">
      <c r="A282" s="150" t="s">
        <v>756</v>
      </c>
      <c r="B282" s="150" t="s">
        <v>757</v>
      </c>
      <c r="C282" s="151">
        <v>16.8006</v>
      </c>
    </row>
    <row r="283" s="125" customFormat="1" ht="15" customHeight="1" spans="1:3">
      <c r="A283" s="150" t="s">
        <v>758</v>
      </c>
      <c r="B283" s="150" t="s">
        <v>759</v>
      </c>
      <c r="C283" s="151">
        <v>16.8006</v>
      </c>
    </row>
    <row r="284" s="125" customFormat="1" ht="15" customHeight="1" spans="1:3">
      <c r="A284" s="150" t="s">
        <v>777</v>
      </c>
      <c r="B284" s="150" t="s">
        <v>778</v>
      </c>
      <c r="C284" s="151">
        <v>16.8006</v>
      </c>
    </row>
    <row r="285" s="125" customFormat="1" ht="15" customHeight="1" spans="1:3">
      <c r="A285" s="150" t="s">
        <v>762</v>
      </c>
      <c r="B285" s="150" t="s">
        <v>763</v>
      </c>
      <c r="C285" s="151">
        <v>24.0012</v>
      </c>
    </row>
    <row r="286" s="125" customFormat="1" ht="15" customHeight="1" spans="1:3">
      <c r="A286" s="150" t="s">
        <v>764</v>
      </c>
      <c r="B286" s="150" t="s">
        <v>765</v>
      </c>
      <c r="C286" s="151">
        <v>24.0012</v>
      </c>
    </row>
    <row r="287" s="125" customFormat="1" ht="15" customHeight="1" spans="1:3">
      <c r="A287" s="150" t="s">
        <v>766</v>
      </c>
      <c r="B287" s="150" t="s">
        <v>767</v>
      </c>
      <c r="C287" s="151">
        <v>24.0012</v>
      </c>
    </row>
    <row r="288" s="125" customFormat="1" ht="15" customHeight="1" spans="1:3">
      <c r="A288" s="147"/>
      <c r="B288" s="148" t="s">
        <v>860</v>
      </c>
      <c r="C288" s="149"/>
    </row>
    <row r="289" s="125" customFormat="1" ht="15" customHeight="1" spans="1:3">
      <c r="A289" s="150" t="s">
        <v>734</v>
      </c>
      <c r="B289" s="150" t="s">
        <v>735</v>
      </c>
      <c r="C289" s="151">
        <v>718.7937</v>
      </c>
    </row>
    <row r="290" s="125" customFormat="1" ht="15" customHeight="1" spans="1:3">
      <c r="A290" s="150" t="s">
        <v>861</v>
      </c>
      <c r="B290" s="150" t="s">
        <v>862</v>
      </c>
      <c r="C290" s="151">
        <v>718.7937</v>
      </c>
    </row>
    <row r="291" s="125" customFormat="1" ht="15" customHeight="1" spans="1:3">
      <c r="A291" s="150" t="s">
        <v>863</v>
      </c>
      <c r="B291" s="150" t="s">
        <v>739</v>
      </c>
      <c r="C291" s="151">
        <v>396.7937</v>
      </c>
    </row>
    <row r="292" s="125" customFormat="1" ht="15" customHeight="1" spans="1:3">
      <c r="A292" s="150" t="s">
        <v>864</v>
      </c>
      <c r="B292" s="150" t="s">
        <v>865</v>
      </c>
      <c r="C292" s="151">
        <v>322</v>
      </c>
    </row>
    <row r="293" s="125" customFormat="1" ht="15" customHeight="1" spans="1:3">
      <c r="A293" s="150" t="s">
        <v>742</v>
      </c>
      <c r="B293" s="150" t="s">
        <v>743</v>
      </c>
      <c r="C293" s="151">
        <v>16.298</v>
      </c>
    </row>
    <row r="294" s="125" customFormat="1" ht="15" customHeight="1" spans="1:3">
      <c r="A294" s="150" t="s">
        <v>744</v>
      </c>
      <c r="B294" s="150" t="s">
        <v>745</v>
      </c>
      <c r="C294" s="151">
        <v>15.498</v>
      </c>
    </row>
    <row r="295" s="125" customFormat="1" ht="27.5" customHeight="1" spans="1:3">
      <c r="A295" s="150" t="s">
        <v>746</v>
      </c>
      <c r="B295" s="150" t="s">
        <v>747</v>
      </c>
      <c r="C295" s="151">
        <v>10.332</v>
      </c>
    </row>
    <row r="296" s="125" customFormat="1" ht="27.5" customHeight="1" spans="1:3">
      <c r="A296" s="150" t="s">
        <v>748</v>
      </c>
      <c r="B296" s="150" t="s">
        <v>749</v>
      </c>
      <c r="C296" s="151">
        <v>5.166</v>
      </c>
    </row>
    <row r="297" s="125" customFormat="1" ht="15" customHeight="1" spans="1:3">
      <c r="A297" s="150" t="s">
        <v>752</v>
      </c>
      <c r="B297" s="150" t="s">
        <v>753</v>
      </c>
      <c r="C297" s="151">
        <v>0.8</v>
      </c>
    </row>
    <row r="298" s="125" customFormat="1" ht="15" customHeight="1" spans="1:3">
      <c r="A298" s="150" t="s">
        <v>754</v>
      </c>
      <c r="B298" s="150" t="s">
        <v>755</v>
      </c>
      <c r="C298" s="151">
        <v>0.8</v>
      </c>
    </row>
    <row r="299" s="125" customFormat="1" ht="15" customHeight="1" spans="1:3">
      <c r="A299" s="150" t="s">
        <v>756</v>
      </c>
      <c r="B299" s="150" t="s">
        <v>757</v>
      </c>
      <c r="C299" s="151">
        <v>10.61</v>
      </c>
    </row>
    <row r="300" s="125" customFormat="1" ht="15" customHeight="1" spans="1:3">
      <c r="A300" s="150" t="s">
        <v>758</v>
      </c>
      <c r="B300" s="150" t="s">
        <v>759</v>
      </c>
      <c r="C300" s="151">
        <v>10.61</v>
      </c>
    </row>
    <row r="301" s="125" customFormat="1" ht="15" customHeight="1" spans="1:3">
      <c r="A301" s="150" t="s">
        <v>760</v>
      </c>
      <c r="B301" s="150" t="s">
        <v>761</v>
      </c>
      <c r="C301" s="151">
        <v>10.61</v>
      </c>
    </row>
    <row r="302" s="125" customFormat="1" ht="15" customHeight="1" spans="1:3">
      <c r="A302" s="150" t="s">
        <v>762</v>
      </c>
      <c r="B302" s="150" t="s">
        <v>763</v>
      </c>
      <c r="C302" s="151">
        <v>14.5</v>
      </c>
    </row>
    <row r="303" s="125" customFormat="1" ht="15" customHeight="1" spans="1:3">
      <c r="A303" s="150" t="s">
        <v>764</v>
      </c>
      <c r="B303" s="150" t="s">
        <v>765</v>
      </c>
      <c r="C303" s="151">
        <v>14.5</v>
      </c>
    </row>
    <row r="304" s="125" customFormat="1" ht="15" customHeight="1" spans="1:3">
      <c r="A304" s="150" t="s">
        <v>766</v>
      </c>
      <c r="B304" s="150" t="s">
        <v>767</v>
      </c>
      <c r="C304" s="151">
        <v>14.5</v>
      </c>
    </row>
    <row r="305" s="125" customFormat="1" ht="15" customHeight="1" spans="1:3">
      <c r="A305" s="150" t="s">
        <v>866</v>
      </c>
      <c r="B305" s="150" t="s">
        <v>867</v>
      </c>
      <c r="C305" s="151">
        <v>0</v>
      </c>
    </row>
    <row r="306" s="125" customFormat="1" ht="27.5" customHeight="1" spans="1:3">
      <c r="A306" s="150" t="s">
        <v>868</v>
      </c>
      <c r="B306" s="150" t="s">
        <v>869</v>
      </c>
      <c r="C306" s="151">
        <v>0</v>
      </c>
    </row>
    <row r="307" s="125" customFormat="1" ht="27.5" customHeight="1" spans="1:3">
      <c r="A307" s="150" t="s">
        <v>870</v>
      </c>
      <c r="B307" s="150" t="s">
        <v>871</v>
      </c>
      <c r="C307" s="151">
        <v>0</v>
      </c>
    </row>
    <row r="308" s="125" customFormat="1" ht="15" customHeight="1" spans="1:3">
      <c r="A308" s="147"/>
      <c r="B308" s="148" t="s">
        <v>872</v>
      </c>
      <c r="C308" s="149"/>
    </row>
    <row r="309" s="125" customFormat="1" ht="15" customHeight="1" spans="1:3">
      <c r="A309" s="150" t="s">
        <v>830</v>
      </c>
      <c r="B309" s="150" t="s">
        <v>831</v>
      </c>
      <c r="C309" s="151">
        <v>242.228108</v>
      </c>
    </row>
    <row r="310" s="125" customFormat="1" ht="15" customHeight="1" spans="1:3">
      <c r="A310" s="150" t="s">
        <v>873</v>
      </c>
      <c r="B310" s="150" t="s">
        <v>874</v>
      </c>
      <c r="C310" s="151">
        <v>242.228108</v>
      </c>
    </row>
    <row r="311" s="125" customFormat="1" ht="15" customHeight="1" spans="1:3">
      <c r="A311" s="150" t="s">
        <v>875</v>
      </c>
      <c r="B311" s="150" t="s">
        <v>876</v>
      </c>
      <c r="C311" s="151">
        <v>242.228108</v>
      </c>
    </row>
    <row r="312" s="125" customFormat="1" ht="15" customHeight="1" spans="1:3">
      <c r="A312" s="150" t="s">
        <v>742</v>
      </c>
      <c r="B312" s="150" t="s">
        <v>743</v>
      </c>
      <c r="C312" s="151">
        <v>43.4</v>
      </c>
    </row>
    <row r="313" s="125" customFormat="1" ht="15" customHeight="1" spans="1:3">
      <c r="A313" s="150" t="s">
        <v>744</v>
      </c>
      <c r="B313" s="150" t="s">
        <v>745</v>
      </c>
      <c r="C313" s="151">
        <v>42</v>
      </c>
    </row>
    <row r="314" s="125" customFormat="1" ht="27.5" customHeight="1" spans="1:3">
      <c r="A314" s="150" t="s">
        <v>746</v>
      </c>
      <c r="B314" s="150" t="s">
        <v>747</v>
      </c>
      <c r="C314" s="151">
        <v>22</v>
      </c>
    </row>
    <row r="315" s="125" customFormat="1" ht="27.5" customHeight="1" spans="1:3">
      <c r="A315" s="150" t="s">
        <v>748</v>
      </c>
      <c r="B315" s="150" t="s">
        <v>749</v>
      </c>
      <c r="C315" s="151">
        <v>19</v>
      </c>
    </row>
    <row r="316" s="125" customFormat="1" ht="27.5" customHeight="1" spans="1:3">
      <c r="A316" s="150" t="s">
        <v>750</v>
      </c>
      <c r="B316" s="150" t="s">
        <v>751</v>
      </c>
      <c r="C316" s="151">
        <v>1</v>
      </c>
    </row>
    <row r="317" s="125" customFormat="1" ht="15" customHeight="1" spans="1:3">
      <c r="A317" s="150" t="s">
        <v>752</v>
      </c>
      <c r="B317" s="150" t="s">
        <v>753</v>
      </c>
      <c r="C317" s="151">
        <v>1.4</v>
      </c>
    </row>
    <row r="318" s="125" customFormat="1" ht="15" customHeight="1" spans="1:3">
      <c r="A318" s="150" t="s">
        <v>754</v>
      </c>
      <c r="B318" s="150" t="s">
        <v>755</v>
      </c>
      <c r="C318" s="151">
        <v>1.4</v>
      </c>
    </row>
    <row r="319" s="125" customFormat="1" ht="15" customHeight="1" spans="1:3">
      <c r="A319" s="150" t="s">
        <v>756</v>
      </c>
      <c r="B319" s="150" t="s">
        <v>757</v>
      </c>
      <c r="C319" s="151">
        <v>20</v>
      </c>
    </row>
    <row r="320" s="125" customFormat="1" ht="15" customHeight="1" spans="1:3">
      <c r="A320" s="150" t="s">
        <v>758</v>
      </c>
      <c r="B320" s="150" t="s">
        <v>759</v>
      </c>
      <c r="C320" s="151">
        <v>20</v>
      </c>
    </row>
    <row r="321" s="125" customFormat="1" ht="15" customHeight="1" spans="1:3">
      <c r="A321" s="150" t="s">
        <v>760</v>
      </c>
      <c r="B321" s="150" t="s">
        <v>761</v>
      </c>
      <c r="C321" s="151">
        <v>20</v>
      </c>
    </row>
    <row r="322" s="125" customFormat="1" ht="15" customHeight="1" spans="1:3">
      <c r="A322" s="150" t="s">
        <v>762</v>
      </c>
      <c r="B322" s="150" t="s">
        <v>763</v>
      </c>
      <c r="C322" s="151">
        <v>50.5152</v>
      </c>
    </row>
    <row r="323" s="125" customFormat="1" ht="15" customHeight="1" spans="1:3">
      <c r="A323" s="150" t="s">
        <v>764</v>
      </c>
      <c r="B323" s="150" t="s">
        <v>765</v>
      </c>
      <c r="C323" s="151">
        <v>50.5152</v>
      </c>
    </row>
    <row r="324" s="125" customFormat="1" ht="15" customHeight="1" spans="1:3">
      <c r="A324" s="150" t="s">
        <v>766</v>
      </c>
      <c r="B324" s="150" t="s">
        <v>767</v>
      </c>
      <c r="C324" s="151">
        <v>50.5152</v>
      </c>
    </row>
    <row r="325" s="125" customFormat="1" ht="15" customHeight="1" spans="1:3">
      <c r="A325" s="147"/>
      <c r="B325" s="148" t="s">
        <v>877</v>
      </c>
      <c r="C325" s="149"/>
    </row>
    <row r="326" s="125" customFormat="1" ht="15" customHeight="1" spans="1:3">
      <c r="A326" s="150" t="s">
        <v>734</v>
      </c>
      <c r="B326" s="150" t="s">
        <v>735</v>
      </c>
      <c r="C326" s="151">
        <v>52.4952</v>
      </c>
    </row>
    <row r="327" s="125" customFormat="1" ht="27.5" customHeight="1" spans="1:3">
      <c r="A327" s="150" t="s">
        <v>736</v>
      </c>
      <c r="B327" s="150" t="s">
        <v>737</v>
      </c>
      <c r="C327" s="151">
        <v>52.4952</v>
      </c>
    </row>
    <row r="328" s="125" customFormat="1" ht="15" customHeight="1" spans="1:3">
      <c r="A328" s="150" t="s">
        <v>738</v>
      </c>
      <c r="B328" s="150" t="s">
        <v>739</v>
      </c>
      <c r="C328" s="151">
        <v>52.4952</v>
      </c>
    </row>
    <row r="329" s="125" customFormat="1" ht="15" customHeight="1" spans="1:3">
      <c r="A329" s="150" t="s">
        <v>742</v>
      </c>
      <c r="B329" s="150" t="s">
        <v>743</v>
      </c>
      <c r="C329" s="151">
        <v>5.775</v>
      </c>
    </row>
    <row r="330" s="125" customFormat="1" ht="15" customHeight="1" spans="1:3">
      <c r="A330" s="150" t="s">
        <v>744</v>
      </c>
      <c r="B330" s="150" t="s">
        <v>745</v>
      </c>
      <c r="C330" s="151">
        <v>5.575</v>
      </c>
    </row>
    <row r="331" s="125" customFormat="1" ht="27.5" customHeight="1" spans="1:3">
      <c r="A331" s="150" t="s">
        <v>746</v>
      </c>
      <c r="B331" s="150" t="s">
        <v>747</v>
      </c>
      <c r="C331" s="151">
        <v>3.7</v>
      </c>
    </row>
    <row r="332" s="125" customFormat="1" ht="27.5" customHeight="1" spans="1:3">
      <c r="A332" s="150" t="s">
        <v>748</v>
      </c>
      <c r="B332" s="150" t="s">
        <v>749</v>
      </c>
      <c r="C332" s="151">
        <v>1.875</v>
      </c>
    </row>
    <row r="333" s="125" customFormat="1" ht="15" customHeight="1" spans="1:3">
      <c r="A333" s="150" t="s">
        <v>752</v>
      </c>
      <c r="B333" s="150" t="s">
        <v>753</v>
      </c>
      <c r="C333" s="151">
        <v>0.2</v>
      </c>
    </row>
    <row r="334" s="125" customFormat="1" ht="15" customHeight="1" spans="1:3">
      <c r="A334" s="150" t="s">
        <v>754</v>
      </c>
      <c r="B334" s="150" t="s">
        <v>755</v>
      </c>
      <c r="C334" s="151">
        <v>0.2</v>
      </c>
    </row>
    <row r="335" s="125" customFormat="1" ht="15" customHeight="1" spans="1:3">
      <c r="A335" s="150" t="s">
        <v>756</v>
      </c>
      <c r="B335" s="150" t="s">
        <v>757</v>
      </c>
      <c r="C335" s="151">
        <v>3.8</v>
      </c>
    </row>
    <row r="336" s="125" customFormat="1" ht="15" customHeight="1" spans="1:3">
      <c r="A336" s="150" t="s">
        <v>758</v>
      </c>
      <c r="B336" s="150" t="s">
        <v>759</v>
      </c>
      <c r="C336" s="151">
        <v>3.8</v>
      </c>
    </row>
    <row r="337" s="125" customFormat="1" ht="15" customHeight="1" spans="1:3">
      <c r="A337" s="150" t="s">
        <v>760</v>
      </c>
      <c r="B337" s="150" t="s">
        <v>761</v>
      </c>
      <c r="C337" s="151">
        <v>3.8</v>
      </c>
    </row>
    <row r="338" s="125" customFormat="1" ht="15" customHeight="1" spans="1:3">
      <c r="A338" s="150" t="s">
        <v>762</v>
      </c>
      <c r="B338" s="150" t="s">
        <v>763</v>
      </c>
      <c r="C338" s="151">
        <v>5.2</v>
      </c>
    </row>
    <row r="339" s="125" customFormat="1" ht="15" customHeight="1" spans="1:3">
      <c r="A339" s="150" t="s">
        <v>764</v>
      </c>
      <c r="B339" s="150" t="s">
        <v>765</v>
      </c>
      <c r="C339" s="151">
        <v>5.2</v>
      </c>
    </row>
    <row r="340" s="125" customFormat="1" ht="15" customHeight="1" spans="1:3">
      <c r="A340" s="150" t="s">
        <v>766</v>
      </c>
      <c r="B340" s="150" t="s">
        <v>767</v>
      </c>
      <c r="C340" s="151">
        <v>5.2</v>
      </c>
    </row>
    <row r="341" s="125" customFormat="1" ht="15" customHeight="1" spans="1:3">
      <c r="A341" s="147"/>
      <c r="B341" s="148" t="s">
        <v>878</v>
      </c>
      <c r="C341" s="149"/>
    </row>
    <row r="342" s="125" customFormat="1" ht="15" customHeight="1" spans="1:3">
      <c r="A342" s="150" t="s">
        <v>734</v>
      </c>
      <c r="B342" s="150" t="s">
        <v>735</v>
      </c>
      <c r="C342" s="151">
        <v>71.0751</v>
      </c>
    </row>
    <row r="343" s="125" customFormat="1" ht="15" customHeight="1" spans="1:3">
      <c r="A343" s="150" t="s">
        <v>849</v>
      </c>
      <c r="B343" s="150" t="s">
        <v>850</v>
      </c>
      <c r="C343" s="151">
        <v>71.0751</v>
      </c>
    </row>
    <row r="344" s="125" customFormat="1" ht="15" customHeight="1" spans="1:3">
      <c r="A344" s="150" t="s">
        <v>851</v>
      </c>
      <c r="B344" s="150" t="s">
        <v>739</v>
      </c>
      <c r="C344" s="151">
        <v>68.0751</v>
      </c>
    </row>
    <row r="345" s="125" customFormat="1" ht="15" customHeight="1" spans="1:3">
      <c r="A345" s="150" t="s">
        <v>852</v>
      </c>
      <c r="B345" s="150" t="s">
        <v>813</v>
      </c>
      <c r="C345" s="151">
        <v>3</v>
      </c>
    </row>
    <row r="346" s="125" customFormat="1" ht="15" customHeight="1" spans="1:3">
      <c r="A346" s="150" t="s">
        <v>742</v>
      </c>
      <c r="B346" s="150" t="s">
        <v>743</v>
      </c>
      <c r="C346" s="151">
        <v>9.226036</v>
      </c>
    </row>
    <row r="347" s="125" customFormat="1" ht="15" customHeight="1" spans="1:3">
      <c r="A347" s="150" t="s">
        <v>744</v>
      </c>
      <c r="B347" s="150" t="s">
        <v>745</v>
      </c>
      <c r="C347" s="151">
        <v>8.536036</v>
      </c>
    </row>
    <row r="348" s="125" customFormat="1" ht="27.5" customHeight="1" spans="1:3">
      <c r="A348" s="150" t="s">
        <v>746</v>
      </c>
      <c r="B348" s="150" t="s">
        <v>747</v>
      </c>
      <c r="C348" s="151">
        <v>5.692836</v>
      </c>
    </row>
    <row r="349" s="125" customFormat="1" ht="27.5" customHeight="1" spans="1:3">
      <c r="A349" s="150" t="s">
        <v>748</v>
      </c>
      <c r="B349" s="150" t="s">
        <v>749</v>
      </c>
      <c r="C349" s="151">
        <v>2.8432</v>
      </c>
    </row>
    <row r="350" s="125" customFormat="1" ht="15" customHeight="1" spans="1:3">
      <c r="A350" s="150" t="s">
        <v>752</v>
      </c>
      <c r="B350" s="150" t="s">
        <v>753</v>
      </c>
      <c r="C350" s="151">
        <v>0.69</v>
      </c>
    </row>
    <row r="351" s="125" customFormat="1" ht="15" customHeight="1" spans="1:3">
      <c r="A351" s="150" t="s">
        <v>754</v>
      </c>
      <c r="B351" s="150" t="s">
        <v>755</v>
      </c>
      <c r="C351" s="151">
        <v>0.69</v>
      </c>
    </row>
    <row r="352" s="125" customFormat="1" ht="15" customHeight="1" spans="1:3">
      <c r="A352" s="150" t="s">
        <v>756</v>
      </c>
      <c r="B352" s="150" t="s">
        <v>757</v>
      </c>
      <c r="C352" s="151">
        <v>5.855768</v>
      </c>
    </row>
    <row r="353" s="125" customFormat="1" ht="15" customHeight="1" spans="1:3">
      <c r="A353" s="150" t="s">
        <v>758</v>
      </c>
      <c r="B353" s="150" t="s">
        <v>759</v>
      </c>
      <c r="C353" s="151">
        <v>5.855768</v>
      </c>
    </row>
    <row r="354" s="125" customFormat="1" ht="15" customHeight="1" spans="1:3">
      <c r="A354" s="150" t="s">
        <v>760</v>
      </c>
      <c r="B354" s="150" t="s">
        <v>761</v>
      </c>
      <c r="C354" s="151">
        <v>5.855768</v>
      </c>
    </row>
    <row r="355" s="125" customFormat="1" ht="15" customHeight="1" spans="1:3">
      <c r="A355" s="150" t="s">
        <v>879</v>
      </c>
      <c r="B355" s="150" t="s">
        <v>880</v>
      </c>
      <c r="C355" s="151">
        <v>0</v>
      </c>
    </row>
    <row r="356" s="125" customFormat="1" ht="27.5" customHeight="1" spans="1:3">
      <c r="A356" s="150" t="s">
        <v>881</v>
      </c>
      <c r="B356" s="150" t="s">
        <v>882</v>
      </c>
      <c r="C356" s="151">
        <v>0</v>
      </c>
    </row>
    <row r="357" s="125" customFormat="1" ht="15" customHeight="1" spans="1:3">
      <c r="A357" s="150" t="s">
        <v>883</v>
      </c>
      <c r="B357" s="150" t="s">
        <v>884</v>
      </c>
      <c r="C357" s="151">
        <v>0</v>
      </c>
    </row>
    <row r="358" s="125" customFormat="1" ht="15" customHeight="1" spans="1:3">
      <c r="A358" s="150" t="s">
        <v>762</v>
      </c>
      <c r="B358" s="150" t="s">
        <v>763</v>
      </c>
      <c r="C358" s="151">
        <v>8.122</v>
      </c>
    </row>
    <row r="359" s="125" customFormat="1" ht="15" customHeight="1" spans="1:3">
      <c r="A359" s="150" t="s">
        <v>764</v>
      </c>
      <c r="B359" s="150" t="s">
        <v>765</v>
      </c>
      <c r="C359" s="151">
        <v>8.122</v>
      </c>
    </row>
    <row r="360" s="125" customFormat="1" ht="15" customHeight="1" spans="1:3">
      <c r="A360" s="150" t="s">
        <v>766</v>
      </c>
      <c r="B360" s="150" t="s">
        <v>767</v>
      </c>
      <c r="C360" s="151">
        <v>8.122</v>
      </c>
    </row>
    <row r="361" s="125" customFormat="1" ht="15" customHeight="1" spans="1:3">
      <c r="A361" s="147"/>
      <c r="B361" s="148" t="s">
        <v>885</v>
      </c>
      <c r="C361" s="149"/>
    </row>
    <row r="362" s="125" customFormat="1" ht="15" customHeight="1" spans="1:3">
      <c r="A362" s="150" t="s">
        <v>734</v>
      </c>
      <c r="B362" s="150" t="s">
        <v>735</v>
      </c>
      <c r="C362" s="151">
        <v>212.03</v>
      </c>
    </row>
    <row r="363" s="125" customFormat="1" ht="15" customHeight="1" spans="1:3">
      <c r="A363" s="150" t="s">
        <v>825</v>
      </c>
      <c r="B363" s="150" t="s">
        <v>826</v>
      </c>
      <c r="C363" s="151">
        <v>212.03</v>
      </c>
    </row>
    <row r="364" s="125" customFormat="1" ht="15" customHeight="1" spans="1:3">
      <c r="A364" s="150" t="s">
        <v>827</v>
      </c>
      <c r="B364" s="150" t="s">
        <v>739</v>
      </c>
      <c r="C364" s="151">
        <v>189.45</v>
      </c>
    </row>
    <row r="365" s="125" customFormat="1" ht="15" customHeight="1" spans="1:3">
      <c r="A365" s="150" t="s">
        <v>886</v>
      </c>
      <c r="B365" s="150" t="s">
        <v>887</v>
      </c>
      <c r="C365" s="151">
        <v>22.58</v>
      </c>
    </row>
    <row r="366" s="125" customFormat="1" ht="15" customHeight="1" spans="1:3">
      <c r="A366" s="150" t="s">
        <v>742</v>
      </c>
      <c r="B366" s="150" t="s">
        <v>743</v>
      </c>
      <c r="C366" s="151">
        <v>30.9</v>
      </c>
    </row>
    <row r="367" s="125" customFormat="1" ht="15" customHeight="1" spans="1:3">
      <c r="A367" s="150" t="s">
        <v>744</v>
      </c>
      <c r="B367" s="150" t="s">
        <v>745</v>
      </c>
      <c r="C367" s="151">
        <v>28.5</v>
      </c>
    </row>
    <row r="368" s="125" customFormat="1" ht="27.5" customHeight="1" spans="1:3">
      <c r="A368" s="150" t="s">
        <v>746</v>
      </c>
      <c r="B368" s="150" t="s">
        <v>747</v>
      </c>
      <c r="C368" s="151">
        <v>18.5</v>
      </c>
    </row>
    <row r="369" s="125" customFormat="1" ht="27.5" customHeight="1" spans="1:3">
      <c r="A369" s="150" t="s">
        <v>748</v>
      </c>
      <c r="B369" s="150" t="s">
        <v>749</v>
      </c>
      <c r="C369" s="151">
        <v>10</v>
      </c>
    </row>
    <row r="370" s="125" customFormat="1" ht="15" customHeight="1" spans="1:3">
      <c r="A370" s="150" t="s">
        <v>752</v>
      </c>
      <c r="B370" s="150" t="s">
        <v>753</v>
      </c>
      <c r="C370" s="151">
        <v>2.4</v>
      </c>
    </row>
    <row r="371" s="125" customFormat="1" ht="15" customHeight="1" spans="1:3">
      <c r="A371" s="150" t="s">
        <v>754</v>
      </c>
      <c r="B371" s="150" t="s">
        <v>755</v>
      </c>
      <c r="C371" s="151">
        <v>2.4</v>
      </c>
    </row>
    <row r="372" s="125" customFormat="1" ht="15" customHeight="1" spans="1:3">
      <c r="A372" s="150" t="s">
        <v>756</v>
      </c>
      <c r="B372" s="150" t="s">
        <v>757</v>
      </c>
      <c r="C372" s="151">
        <v>19</v>
      </c>
    </row>
    <row r="373" s="125" customFormat="1" ht="15" customHeight="1" spans="1:3">
      <c r="A373" s="150" t="s">
        <v>758</v>
      </c>
      <c r="B373" s="150" t="s">
        <v>759</v>
      </c>
      <c r="C373" s="151">
        <v>19</v>
      </c>
    </row>
    <row r="374" s="125" customFormat="1" ht="15" customHeight="1" spans="1:3">
      <c r="A374" s="150" t="s">
        <v>760</v>
      </c>
      <c r="B374" s="150" t="s">
        <v>761</v>
      </c>
      <c r="C374" s="151">
        <v>19</v>
      </c>
    </row>
    <row r="375" s="125" customFormat="1" ht="15" customHeight="1" spans="1:3">
      <c r="A375" s="150" t="s">
        <v>762</v>
      </c>
      <c r="B375" s="150" t="s">
        <v>763</v>
      </c>
      <c r="C375" s="151">
        <v>28</v>
      </c>
    </row>
    <row r="376" s="125" customFormat="1" ht="15" customHeight="1" spans="1:3">
      <c r="A376" s="150" t="s">
        <v>764</v>
      </c>
      <c r="B376" s="150" t="s">
        <v>765</v>
      </c>
      <c r="C376" s="151">
        <v>28</v>
      </c>
    </row>
    <row r="377" s="125" customFormat="1" ht="15" customHeight="1" spans="1:3">
      <c r="A377" s="150" t="s">
        <v>766</v>
      </c>
      <c r="B377" s="150" t="s">
        <v>767</v>
      </c>
      <c r="C377" s="151">
        <v>28</v>
      </c>
    </row>
    <row r="378" s="125" customFormat="1" ht="15" customHeight="1" spans="1:3">
      <c r="A378" s="147"/>
      <c r="B378" s="148" t="s">
        <v>888</v>
      </c>
      <c r="C378" s="149"/>
    </row>
    <row r="379" s="125" customFormat="1" ht="15" customHeight="1" spans="1:3">
      <c r="A379" s="150" t="s">
        <v>889</v>
      </c>
      <c r="B379" s="150" t="s">
        <v>890</v>
      </c>
      <c r="C379" s="151">
        <v>11819.479316</v>
      </c>
    </row>
    <row r="380" s="125" customFormat="1" ht="15" customHeight="1" spans="1:3">
      <c r="A380" s="150" t="s">
        <v>891</v>
      </c>
      <c r="B380" s="150" t="s">
        <v>892</v>
      </c>
      <c r="C380" s="151">
        <v>83</v>
      </c>
    </row>
    <row r="381" s="125" customFormat="1" ht="15" customHeight="1" spans="1:3">
      <c r="A381" s="150" t="s">
        <v>893</v>
      </c>
      <c r="B381" s="150" t="s">
        <v>894</v>
      </c>
      <c r="C381" s="151">
        <v>83</v>
      </c>
    </row>
    <row r="382" s="125" customFormat="1" ht="15" customHeight="1" spans="1:3">
      <c r="A382" s="150" t="s">
        <v>895</v>
      </c>
      <c r="B382" s="150" t="s">
        <v>896</v>
      </c>
      <c r="C382" s="151">
        <v>11736.479316</v>
      </c>
    </row>
    <row r="383" s="125" customFormat="1" ht="15" customHeight="1" spans="1:3">
      <c r="A383" s="150" t="s">
        <v>897</v>
      </c>
      <c r="B383" s="150" t="s">
        <v>739</v>
      </c>
      <c r="C383" s="151">
        <v>9793.089916</v>
      </c>
    </row>
    <row r="384" s="125" customFormat="1" ht="15" customHeight="1" spans="1:3">
      <c r="A384" s="150" t="s">
        <v>898</v>
      </c>
      <c r="B384" s="150" t="s">
        <v>899</v>
      </c>
      <c r="C384" s="151">
        <v>0</v>
      </c>
    </row>
    <row r="385" s="125" customFormat="1" ht="15" customHeight="1" spans="1:3">
      <c r="A385" s="150" t="s">
        <v>900</v>
      </c>
      <c r="B385" s="150" t="s">
        <v>901</v>
      </c>
      <c r="C385" s="151">
        <v>1943.3894</v>
      </c>
    </row>
    <row r="386" s="125" customFormat="1" ht="15" customHeight="1" spans="1:3">
      <c r="A386" s="150" t="s">
        <v>742</v>
      </c>
      <c r="B386" s="150" t="s">
        <v>743</v>
      </c>
      <c r="C386" s="151">
        <v>570.656034</v>
      </c>
    </row>
    <row r="387" s="125" customFormat="1" ht="15" customHeight="1" spans="1:3">
      <c r="A387" s="150" t="s">
        <v>744</v>
      </c>
      <c r="B387" s="150" t="s">
        <v>745</v>
      </c>
      <c r="C387" s="151">
        <v>558.43209</v>
      </c>
    </row>
    <row r="388" s="125" customFormat="1" ht="27.5" customHeight="1" spans="1:3">
      <c r="A388" s="150" t="s">
        <v>746</v>
      </c>
      <c r="B388" s="150" t="s">
        <v>747</v>
      </c>
      <c r="C388" s="151">
        <v>470.23209</v>
      </c>
    </row>
    <row r="389" s="125" customFormat="1" ht="27.5" customHeight="1" spans="1:3">
      <c r="A389" s="150" t="s">
        <v>748</v>
      </c>
      <c r="B389" s="150" t="s">
        <v>749</v>
      </c>
      <c r="C389" s="151">
        <v>84</v>
      </c>
    </row>
    <row r="390" s="125" customFormat="1" ht="27.5" customHeight="1" spans="1:3">
      <c r="A390" s="150" t="s">
        <v>750</v>
      </c>
      <c r="B390" s="150" t="s">
        <v>751</v>
      </c>
      <c r="C390" s="151">
        <v>4.2</v>
      </c>
    </row>
    <row r="391" s="125" customFormat="1" ht="15" customHeight="1" spans="1:3">
      <c r="A391" s="150" t="s">
        <v>752</v>
      </c>
      <c r="B391" s="150" t="s">
        <v>753</v>
      </c>
      <c r="C391" s="151">
        <v>12.223944</v>
      </c>
    </row>
    <row r="392" s="125" customFormat="1" ht="15" customHeight="1" spans="1:3">
      <c r="A392" s="150" t="s">
        <v>754</v>
      </c>
      <c r="B392" s="150" t="s">
        <v>755</v>
      </c>
      <c r="C392" s="151">
        <v>12.223944</v>
      </c>
    </row>
    <row r="393" s="125" customFormat="1" ht="15" customHeight="1" spans="1:3">
      <c r="A393" s="150" t="s">
        <v>756</v>
      </c>
      <c r="B393" s="150" t="s">
        <v>757</v>
      </c>
      <c r="C393" s="151">
        <v>432.130142</v>
      </c>
    </row>
    <row r="394" s="125" customFormat="1" ht="15" customHeight="1" spans="1:3">
      <c r="A394" s="150" t="s">
        <v>758</v>
      </c>
      <c r="B394" s="150" t="s">
        <v>759</v>
      </c>
      <c r="C394" s="151">
        <v>432.130142</v>
      </c>
    </row>
    <row r="395" s="125" customFormat="1" ht="15" customHeight="1" spans="1:3">
      <c r="A395" s="150" t="s">
        <v>760</v>
      </c>
      <c r="B395" s="150" t="s">
        <v>761</v>
      </c>
      <c r="C395" s="151">
        <v>432.130142</v>
      </c>
    </row>
    <row r="396" s="125" customFormat="1" ht="15" customHeight="1" spans="1:3">
      <c r="A396" s="150" t="s">
        <v>762</v>
      </c>
      <c r="B396" s="150" t="s">
        <v>763</v>
      </c>
      <c r="C396" s="151">
        <v>677.5188</v>
      </c>
    </row>
    <row r="397" s="125" customFormat="1" ht="15" customHeight="1" spans="1:3">
      <c r="A397" s="150" t="s">
        <v>764</v>
      </c>
      <c r="B397" s="150" t="s">
        <v>765</v>
      </c>
      <c r="C397" s="151">
        <v>677.5188</v>
      </c>
    </row>
    <row r="398" s="125" customFormat="1" ht="15" customHeight="1" spans="1:3">
      <c r="A398" s="150" t="s">
        <v>766</v>
      </c>
      <c r="B398" s="150" t="s">
        <v>767</v>
      </c>
      <c r="C398" s="151">
        <v>677.5188</v>
      </c>
    </row>
    <row r="399" s="125" customFormat="1" ht="15" customHeight="1" spans="1:3">
      <c r="A399" s="147"/>
      <c r="B399" s="148" t="s">
        <v>902</v>
      </c>
      <c r="C399" s="149"/>
    </row>
    <row r="400" s="125" customFormat="1" ht="15" customHeight="1" spans="1:3">
      <c r="A400" s="150" t="s">
        <v>889</v>
      </c>
      <c r="B400" s="150" t="s">
        <v>890</v>
      </c>
      <c r="C400" s="151">
        <v>28.8</v>
      </c>
    </row>
    <row r="401" s="125" customFormat="1" ht="15" customHeight="1" spans="1:3">
      <c r="A401" s="150" t="s">
        <v>903</v>
      </c>
      <c r="B401" s="150" t="s">
        <v>904</v>
      </c>
      <c r="C401" s="151">
        <v>28.8</v>
      </c>
    </row>
    <row r="402" s="125" customFormat="1" ht="15" customHeight="1" spans="1:3">
      <c r="A402" s="150" t="s">
        <v>905</v>
      </c>
      <c r="B402" s="150" t="s">
        <v>739</v>
      </c>
      <c r="C402" s="151">
        <v>28.8</v>
      </c>
    </row>
    <row r="403" s="125" customFormat="1" ht="15" customHeight="1" spans="1:3">
      <c r="A403" s="147"/>
      <c r="B403" s="148" t="s">
        <v>906</v>
      </c>
      <c r="C403" s="149"/>
    </row>
    <row r="404" s="125" customFormat="1" ht="15" customHeight="1" spans="1:3">
      <c r="A404" s="150" t="s">
        <v>889</v>
      </c>
      <c r="B404" s="150" t="s">
        <v>890</v>
      </c>
      <c r="C404" s="151">
        <v>72</v>
      </c>
    </row>
    <row r="405" s="125" customFormat="1" ht="15" customHeight="1" spans="1:3">
      <c r="A405" s="150" t="s">
        <v>907</v>
      </c>
      <c r="B405" s="150" t="s">
        <v>908</v>
      </c>
      <c r="C405" s="151">
        <v>72</v>
      </c>
    </row>
    <row r="406" s="125" customFormat="1" ht="15" customHeight="1" spans="1:3">
      <c r="A406" s="150" t="s">
        <v>909</v>
      </c>
      <c r="B406" s="150" t="s">
        <v>739</v>
      </c>
      <c r="C406" s="151">
        <v>72</v>
      </c>
    </row>
    <row r="407" s="125" customFormat="1" ht="15" customHeight="1" spans="1:3">
      <c r="A407" s="147"/>
      <c r="B407" s="148" t="s">
        <v>910</v>
      </c>
      <c r="C407" s="149"/>
    </row>
    <row r="408" s="125" customFormat="1" ht="15" customHeight="1" spans="1:3">
      <c r="A408" s="150" t="s">
        <v>889</v>
      </c>
      <c r="B408" s="150" t="s">
        <v>890</v>
      </c>
      <c r="C408" s="151">
        <v>973.3839</v>
      </c>
    </row>
    <row r="409" s="125" customFormat="1" ht="15" customHeight="1" spans="1:3">
      <c r="A409" s="150" t="s">
        <v>911</v>
      </c>
      <c r="B409" s="150" t="s">
        <v>912</v>
      </c>
      <c r="C409" s="151">
        <v>973.3839</v>
      </c>
    </row>
    <row r="410" s="125" customFormat="1" ht="15" customHeight="1" spans="1:3">
      <c r="A410" s="150" t="s">
        <v>913</v>
      </c>
      <c r="B410" s="150" t="s">
        <v>739</v>
      </c>
      <c r="C410" s="151">
        <v>746.6839</v>
      </c>
    </row>
    <row r="411" s="125" customFormat="1" ht="15" customHeight="1" spans="1:3">
      <c r="A411" s="150" t="s">
        <v>914</v>
      </c>
      <c r="B411" s="150" t="s">
        <v>813</v>
      </c>
      <c r="C411" s="151">
        <v>50</v>
      </c>
    </row>
    <row r="412" s="125" customFormat="1" ht="15" customHeight="1" spans="1:3">
      <c r="A412" s="150" t="s">
        <v>915</v>
      </c>
      <c r="B412" s="150" t="s">
        <v>916</v>
      </c>
      <c r="C412" s="151">
        <v>70</v>
      </c>
    </row>
    <row r="413" s="125" customFormat="1" ht="15" customHeight="1" spans="1:3">
      <c r="A413" s="150" t="s">
        <v>917</v>
      </c>
      <c r="B413" s="150" t="s">
        <v>918</v>
      </c>
      <c r="C413" s="151">
        <v>22.5</v>
      </c>
    </row>
    <row r="414" s="125" customFormat="1" ht="15" customHeight="1" spans="1:3">
      <c r="A414" s="150" t="s">
        <v>919</v>
      </c>
      <c r="B414" s="150" t="s">
        <v>920</v>
      </c>
      <c r="C414" s="151">
        <v>15</v>
      </c>
    </row>
    <row r="415" s="125" customFormat="1" ht="15" customHeight="1" spans="1:3">
      <c r="A415" s="150" t="s">
        <v>921</v>
      </c>
      <c r="B415" s="150" t="s">
        <v>922</v>
      </c>
      <c r="C415" s="151">
        <v>16</v>
      </c>
    </row>
    <row r="416" s="125" customFormat="1" ht="15" customHeight="1" spans="1:3">
      <c r="A416" s="150" t="s">
        <v>923</v>
      </c>
      <c r="B416" s="150" t="s">
        <v>924</v>
      </c>
      <c r="C416" s="151">
        <v>30</v>
      </c>
    </row>
    <row r="417" s="125" customFormat="1" ht="15" customHeight="1" spans="1:3">
      <c r="A417" s="150" t="s">
        <v>925</v>
      </c>
      <c r="B417" s="150" t="s">
        <v>926</v>
      </c>
      <c r="C417" s="151">
        <v>23.2</v>
      </c>
    </row>
    <row r="418" s="125" customFormat="1" ht="15" customHeight="1" spans="1:3">
      <c r="A418" s="150" t="s">
        <v>742</v>
      </c>
      <c r="B418" s="150" t="s">
        <v>743</v>
      </c>
      <c r="C418" s="151">
        <v>106.84316</v>
      </c>
    </row>
    <row r="419" s="125" customFormat="1" ht="15" customHeight="1" spans="1:3">
      <c r="A419" s="150" t="s">
        <v>744</v>
      </c>
      <c r="B419" s="150" t="s">
        <v>745</v>
      </c>
      <c r="C419" s="151">
        <v>104.91956</v>
      </c>
    </row>
    <row r="420" s="125" customFormat="1" ht="27.5" customHeight="1" spans="1:3">
      <c r="A420" s="150" t="s">
        <v>746</v>
      </c>
      <c r="B420" s="150" t="s">
        <v>747</v>
      </c>
      <c r="C420" s="151">
        <v>57.987144</v>
      </c>
    </row>
    <row r="421" s="125" customFormat="1" ht="27.5" customHeight="1" spans="1:3">
      <c r="A421" s="150" t="s">
        <v>748</v>
      </c>
      <c r="B421" s="150" t="s">
        <v>749</v>
      </c>
      <c r="C421" s="151">
        <v>46.332416</v>
      </c>
    </row>
    <row r="422" s="125" customFormat="1" ht="27.5" customHeight="1" spans="1:3">
      <c r="A422" s="150" t="s">
        <v>750</v>
      </c>
      <c r="B422" s="150" t="s">
        <v>751</v>
      </c>
      <c r="C422" s="151">
        <v>0.6</v>
      </c>
    </row>
    <row r="423" s="125" customFormat="1" ht="15" customHeight="1" spans="1:3">
      <c r="A423" s="150" t="s">
        <v>752</v>
      </c>
      <c r="B423" s="150" t="s">
        <v>753</v>
      </c>
      <c r="C423" s="151">
        <v>1.9236</v>
      </c>
    </row>
    <row r="424" s="125" customFormat="1" ht="15" customHeight="1" spans="1:3">
      <c r="A424" s="150" t="s">
        <v>754</v>
      </c>
      <c r="B424" s="150" t="s">
        <v>755</v>
      </c>
      <c r="C424" s="151">
        <v>1.9236</v>
      </c>
    </row>
    <row r="425" s="125" customFormat="1" ht="15" customHeight="1" spans="1:3">
      <c r="A425" s="150" t="s">
        <v>756</v>
      </c>
      <c r="B425" s="150" t="s">
        <v>757</v>
      </c>
      <c r="C425" s="151">
        <v>57.138976</v>
      </c>
    </row>
    <row r="426" s="125" customFormat="1" ht="15" customHeight="1" spans="1:3">
      <c r="A426" s="150" t="s">
        <v>758</v>
      </c>
      <c r="B426" s="150" t="s">
        <v>759</v>
      </c>
      <c r="C426" s="151">
        <v>57.138976</v>
      </c>
    </row>
    <row r="427" s="125" customFormat="1" ht="15" customHeight="1" spans="1:3">
      <c r="A427" s="150" t="s">
        <v>760</v>
      </c>
      <c r="B427" s="150" t="s">
        <v>761</v>
      </c>
      <c r="C427" s="151">
        <v>57.138976</v>
      </c>
    </row>
    <row r="428" s="125" customFormat="1" ht="15" customHeight="1" spans="1:3">
      <c r="A428" s="150" t="s">
        <v>762</v>
      </c>
      <c r="B428" s="150" t="s">
        <v>763</v>
      </c>
      <c r="C428" s="151">
        <v>80.1996</v>
      </c>
    </row>
    <row r="429" s="125" customFormat="1" ht="15" customHeight="1" spans="1:3">
      <c r="A429" s="150" t="s">
        <v>764</v>
      </c>
      <c r="B429" s="150" t="s">
        <v>765</v>
      </c>
      <c r="C429" s="151">
        <v>80.1996</v>
      </c>
    </row>
    <row r="430" s="125" customFormat="1" ht="15" customHeight="1" spans="1:3">
      <c r="A430" s="150" t="s">
        <v>766</v>
      </c>
      <c r="B430" s="150" t="s">
        <v>767</v>
      </c>
      <c r="C430" s="151">
        <v>80.1996</v>
      </c>
    </row>
    <row r="431" s="125" customFormat="1" ht="15" customHeight="1" spans="1:3">
      <c r="A431" s="147"/>
      <c r="B431" s="148" t="s">
        <v>927</v>
      </c>
      <c r="C431" s="149"/>
    </row>
    <row r="432" s="125" customFormat="1" ht="15" customHeight="1" spans="1:3">
      <c r="A432" s="150" t="s">
        <v>734</v>
      </c>
      <c r="B432" s="150" t="s">
        <v>735</v>
      </c>
      <c r="C432" s="151">
        <v>1717.815232</v>
      </c>
    </row>
    <row r="433" s="125" customFormat="1" ht="15" customHeight="1" spans="1:3">
      <c r="A433" s="150" t="s">
        <v>928</v>
      </c>
      <c r="B433" s="150" t="s">
        <v>929</v>
      </c>
      <c r="C433" s="151">
        <v>1717.815232</v>
      </c>
    </row>
    <row r="434" s="125" customFormat="1" ht="15" customHeight="1" spans="1:3">
      <c r="A434" s="150" t="s">
        <v>930</v>
      </c>
      <c r="B434" s="150" t="s">
        <v>739</v>
      </c>
      <c r="C434" s="151">
        <v>750.315232</v>
      </c>
    </row>
    <row r="435" s="125" customFormat="1" ht="15" customHeight="1" spans="1:3">
      <c r="A435" s="150" t="s">
        <v>931</v>
      </c>
      <c r="B435" s="150" t="s">
        <v>932</v>
      </c>
      <c r="C435" s="151">
        <v>50</v>
      </c>
    </row>
    <row r="436" s="125" customFormat="1" ht="15" customHeight="1" spans="1:3">
      <c r="A436" s="150" t="s">
        <v>933</v>
      </c>
      <c r="B436" s="150" t="s">
        <v>934</v>
      </c>
      <c r="C436" s="151">
        <v>10</v>
      </c>
    </row>
    <row r="437" s="125" customFormat="1" ht="15" customHeight="1" spans="1:3">
      <c r="A437" s="150" t="s">
        <v>935</v>
      </c>
      <c r="B437" s="150" t="s">
        <v>936</v>
      </c>
      <c r="C437" s="151">
        <v>907.5</v>
      </c>
    </row>
    <row r="438" s="125" customFormat="1" ht="15" customHeight="1" spans="1:3">
      <c r="A438" s="150" t="s">
        <v>742</v>
      </c>
      <c r="B438" s="150" t="s">
        <v>743</v>
      </c>
      <c r="C438" s="151">
        <v>95.85</v>
      </c>
    </row>
    <row r="439" s="125" customFormat="1" ht="15" customHeight="1" spans="1:3">
      <c r="A439" s="150" t="s">
        <v>744</v>
      </c>
      <c r="B439" s="150" t="s">
        <v>745</v>
      </c>
      <c r="C439" s="151">
        <v>93.6</v>
      </c>
    </row>
    <row r="440" s="125" customFormat="1" ht="27.5" customHeight="1" spans="1:3">
      <c r="A440" s="150" t="s">
        <v>746</v>
      </c>
      <c r="B440" s="150" t="s">
        <v>747</v>
      </c>
      <c r="C440" s="151">
        <v>67.6</v>
      </c>
    </row>
    <row r="441" s="125" customFormat="1" ht="27.5" customHeight="1" spans="1:3">
      <c r="A441" s="150" t="s">
        <v>748</v>
      </c>
      <c r="B441" s="150" t="s">
        <v>749</v>
      </c>
      <c r="C441" s="151">
        <v>1</v>
      </c>
    </row>
    <row r="442" s="125" customFormat="1" ht="27.5" customHeight="1" spans="1:3">
      <c r="A442" s="150" t="s">
        <v>750</v>
      </c>
      <c r="B442" s="150" t="s">
        <v>751</v>
      </c>
      <c r="C442" s="151">
        <v>25</v>
      </c>
    </row>
    <row r="443" s="125" customFormat="1" ht="15" customHeight="1" spans="1:3">
      <c r="A443" s="150" t="s">
        <v>752</v>
      </c>
      <c r="B443" s="150" t="s">
        <v>753</v>
      </c>
      <c r="C443" s="151">
        <v>2.25</v>
      </c>
    </row>
    <row r="444" s="125" customFormat="1" ht="15" customHeight="1" spans="1:3">
      <c r="A444" s="150" t="s">
        <v>754</v>
      </c>
      <c r="B444" s="150" t="s">
        <v>755</v>
      </c>
      <c r="C444" s="151">
        <v>2.25</v>
      </c>
    </row>
    <row r="445" s="125" customFormat="1" ht="15" customHeight="1" spans="1:3">
      <c r="A445" s="150" t="s">
        <v>756</v>
      </c>
      <c r="B445" s="150" t="s">
        <v>757</v>
      </c>
      <c r="C445" s="151">
        <v>57</v>
      </c>
    </row>
    <row r="446" s="125" customFormat="1" ht="15" customHeight="1" spans="1:3">
      <c r="A446" s="150" t="s">
        <v>758</v>
      </c>
      <c r="B446" s="150" t="s">
        <v>759</v>
      </c>
      <c r="C446" s="151">
        <v>57</v>
      </c>
    </row>
    <row r="447" s="125" customFormat="1" ht="15" customHeight="1" spans="1:3">
      <c r="A447" s="150" t="s">
        <v>760</v>
      </c>
      <c r="B447" s="150" t="s">
        <v>761</v>
      </c>
      <c r="C447" s="151">
        <v>57</v>
      </c>
    </row>
    <row r="448" s="125" customFormat="1" ht="15" customHeight="1" spans="1:3">
      <c r="A448" s="150" t="s">
        <v>937</v>
      </c>
      <c r="B448" s="150" t="s">
        <v>938</v>
      </c>
      <c r="C448" s="151">
        <v>100</v>
      </c>
    </row>
    <row r="449" s="125" customFormat="1" ht="15" customHeight="1" spans="1:3">
      <c r="A449" s="150" t="s">
        <v>939</v>
      </c>
      <c r="B449" s="150" t="s">
        <v>940</v>
      </c>
      <c r="C449" s="151">
        <v>100</v>
      </c>
    </row>
    <row r="450" s="125" customFormat="1" ht="15" customHeight="1" spans="1:3">
      <c r="A450" s="150" t="s">
        <v>941</v>
      </c>
      <c r="B450" s="150" t="s">
        <v>942</v>
      </c>
      <c r="C450" s="151">
        <v>100</v>
      </c>
    </row>
    <row r="451" s="125" customFormat="1" ht="15" customHeight="1" spans="1:3">
      <c r="A451" s="150" t="s">
        <v>943</v>
      </c>
      <c r="B451" s="150" t="s">
        <v>944</v>
      </c>
      <c r="C451" s="151">
        <v>500</v>
      </c>
    </row>
    <row r="452" s="125" customFormat="1" ht="15" customHeight="1" spans="1:3">
      <c r="A452" s="150" t="s">
        <v>945</v>
      </c>
      <c r="B452" s="150" t="s">
        <v>946</v>
      </c>
      <c r="C452" s="151">
        <v>500</v>
      </c>
    </row>
    <row r="453" s="125" customFormat="1" ht="15" customHeight="1" spans="1:3">
      <c r="A453" s="150" t="s">
        <v>947</v>
      </c>
      <c r="B453" s="150" t="s">
        <v>948</v>
      </c>
      <c r="C453" s="151">
        <v>500</v>
      </c>
    </row>
    <row r="454" s="125" customFormat="1" ht="15" customHeight="1" spans="1:3">
      <c r="A454" s="150" t="s">
        <v>762</v>
      </c>
      <c r="B454" s="150" t="s">
        <v>763</v>
      </c>
      <c r="C454" s="151">
        <v>85</v>
      </c>
    </row>
    <row r="455" s="125" customFormat="1" ht="15" customHeight="1" spans="1:3">
      <c r="A455" s="150" t="s">
        <v>764</v>
      </c>
      <c r="B455" s="150" t="s">
        <v>765</v>
      </c>
      <c r="C455" s="151">
        <v>85</v>
      </c>
    </row>
    <row r="456" s="125" customFormat="1" ht="15" customHeight="1" spans="1:3">
      <c r="A456" s="150" t="s">
        <v>766</v>
      </c>
      <c r="B456" s="150" t="s">
        <v>767</v>
      </c>
      <c r="C456" s="151">
        <v>85</v>
      </c>
    </row>
    <row r="457" s="125" customFormat="1" ht="15" customHeight="1" spans="1:3">
      <c r="A457" s="150" t="s">
        <v>949</v>
      </c>
      <c r="B457" s="150" t="s">
        <v>950</v>
      </c>
      <c r="C457" s="151">
        <v>980</v>
      </c>
    </row>
    <row r="458" s="125" customFormat="1" ht="15" customHeight="1" spans="1:3">
      <c r="A458" s="150" t="s">
        <v>951</v>
      </c>
      <c r="B458" s="150" t="s">
        <v>952</v>
      </c>
      <c r="C458" s="151">
        <v>480</v>
      </c>
    </row>
    <row r="459" s="125" customFormat="1" ht="15" customHeight="1" spans="1:3">
      <c r="A459" s="150" t="s">
        <v>953</v>
      </c>
      <c r="B459" s="150" t="s">
        <v>954</v>
      </c>
      <c r="C459" s="151">
        <v>480</v>
      </c>
    </row>
    <row r="460" s="125" customFormat="1" ht="15" customHeight="1" spans="1:3">
      <c r="A460" s="150" t="s">
        <v>955</v>
      </c>
      <c r="B460" s="150" t="s">
        <v>956</v>
      </c>
      <c r="C460" s="151">
        <v>500</v>
      </c>
    </row>
    <row r="461" s="125" customFormat="1" ht="27.5" customHeight="1" spans="1:3">
      <c r="A461" s="150" t="s">
        <v>957</v>
      </c>
      <c r="B461" s="150" t="s">
        <v>958</v>
      </c>
      <c r="C461" s="151">
        <v>500</v>
      </c>
    </row>
    <row r="462" s="125" customFormat="1" ht="15" customHeight="1" spans="1:3">
      <c r="A462" s="147"/>
      <c r="B462" s="148" t="s">
        <v>959</v>
      </c>
      <c r="C462" s="149"/>
    </row>
    <row r="463" s="125" customFormat="1" ht="15" customHeight="1" spans="1:3">
      <c r="A463" s="150" t="s">
        <v>734</v>
      </c>
      <c r="B463" s="150" t="s">
        <v>735</v>
      </c>
      <c r="C463" s="151">
        <v>1706.298868</v>
      </c>
    </row>
    <row r="464" s="125" customFormat="1" ht="15" customHeight="1" spans="1:3">
      <c r="A464" s="150" t="s">
        <v>960</v>
      </c>
      <c r="B464" s="150" t="s">
        <v>961</v>
      </c>
      <c r="C464" s="151">
        <v>1706.298868</v>
      </c>
    </row>
    <row r="465" s="125" customFormat="1" ht="15" customHeight="1" spans="1:3">
      <c r="A465" s="150" t="s">
        <v>962</v>
      </c>
      <c r="B465" s="150" t="s">
        <v>739</v>
      </c>
      <c r="C465" s="151">
        <v>772.498868</v>
      </c>
    </row>
    <row r="466" s="125" customFormat="1" ht="15" customHeight="1" spans="1:3">
      <c r="A466" s="150" t="s">
        <v>963</v>
      </c>
      <c r="B466" s="150" t="s">
        <v>964</v>
      </c>
      <c r="C466" s="151">
        <v>89.8</v>
      </c>
    </row>
    <row r="467" s="125" customFormat="1" ht="15" customHeight="1" spans="1:3">
      <c r="A467" s="150" t="s">
        <v>965</v>
      </c>
      <c r="B467" s="150" t="s">
        <v>966</v>
      </c>
      <c r="C467" s="151">
        <v>750</v>
      </c>
    </row>
    <row r="468" s="125" customFormat="1" ht="15" customHeight="1" spans="1:3">
      <c r="A468" s="150" t="s">
        <v>967</v>
      </c>
      <c r="B468" s="150" t="s">
        <v>968</v>
      </c>
      <c r="C468" s="151">
        <v>94</v>
      </c>
    </row>
    <row r="469" s="125" customFormat="1" ht="15" customHeight="1" spans="1:3">
      <c r="A469" s="150" t="s">
        <v>742</v>
      </c>
      <c r="B469" s="150" t="s">
        <v>743</v>
      </c>
      <c r="C469" s="151">
        <v>148.3843</v>
      </c>
    </row>
    <row r="470" s="125" customFormat="1" ht="15" customHeight="1" spans="1:3">
      <c r="A470" s="150" t="s">
        <v>744</v>
      </c>
      <c r="B470" s="150" t="s">
        <v>745</v>
      </c>
      <c r="C470" s="151">
        <v>145.0843</v>
      </c>
    </row>
    <row r="471" s="125" customFormat="1" ht="27.5" customHeight="1" spans="1:3">
      <c r="A471" s="150" t="s">
        <v>746</v>
      </c>
      <c r="B471" s="150" t="s">
        <v>747</v>
      </c>
      <c r="C471" s="151">
        <v>75.5843</v>
      </c>
    </row>
    <row r="472" s="125" customFormat="1" ht="27.5" customHeight="1" spans="1:3">
      <c r="A472" s="150" t="s">
        <v>748</v>
      </c>
      <c r="B472" s="150" t="s">
        <v>749</v>
      </c>
      <c r="C472" s="151">
        <v>68</v>
      </c>
    </row>
    <row r="473" s="125" customFormat="1" ht="27.5" customHeight="1" spans="1:3">
      <c r="A473" s="150" t="s">
        <v>750</v>
      </c>
      <c r="B473" s="150" t="s">
        <v>751</v>
      </c>
      <c r="C473" s="151">
        <v>1.5</v>
      </c>
    </row>
    <row r="474" s="125" customFormat="1" ht="15" customHeight="1" spans="1:3">
      <c r="A474" s="150" t="s">
        <v>969</v>
      </c>
      <c r="B474" s="150" t="s">
        <v>970</v>
      </c>
      <c r="C474" s="151">
        <v>0.6</v>
      </c>
    </row>
    <row r="475" s="125" customFormat="1" ht="15" customHeight="1" spans="1:3">
      <c r="A475" s="150" t="s">
        <v>971</v>
      </c>
      <c r="B475" s="150" t="s">
        <v>972</v>
      </c>
      <c r="C475" s="151">
        <v>0.6</v>
      </c>
    </row>
    <row r="476" s="125" customFormat="1" ht="15" customHeight="1" spans="1:3">
      <c r="A476" s="150" t="s">
        <v>752</v>
      </c>
      <c r="B476" s="150" t="s">
        <v>753</v>
      </c>
      <c r="C476" s="151">
        <v>2.7</v>
      </c>
    </row>
    <row r="477" s="125" customFormat="1" ht="15" customHeight="1" spans="1:3">
      <c r="A477" s="150" t="s">
        <v>754</v>
      </c>
      <c r="B477" s="150" t="s">
        <v>755</v>
      </c>
      <c r="C477" s="151">
        <v>2.7</v>
      </c>
    </row>
    <row r="478" s="125" customFormat="1" ht="15" customHeight="1" spans="1:3">
      <c r="A478" s="150" t="s">
        <v>756</v>
      </c>
      <c r="B478" s="150" t="s">
        <v>757</v>
      </c>
      <c r="C478" s="151">
        <v>75.4532</v>
      </c>
    </row>
    <row r="479" s="125" customFormat="1" ht="15" customHeight="1" spans="1:3">
      <c r="A479" s="150" t="s">
        <v>758</v>
      </c>
      <c r="B479" s="150" t="s">
        <v>759</v>
      </c>
      <c r="C479" s="151">
        <v>75.4532</v>
      </c>
    </row>
    <row r="480" s="125" customFormat="1" ht="15" customHeight="1" spans="1:3">
      <c r="A480" s="150" t="s">
        <v>760</v>
      </c>
      <c r="B480" s="150" t="s">
        <v>761</v>
      </c>
      <c r="C480" s="151">
        <v>75.4532</v>
      </c>
    </row>
    <row r="481" s="125" customFormat="1" ht="15" customHeight="1" spans="1:3">
      <c r="A481" s="150" t="s">
        <v>762</v>
      </c>
      <c r="B481" s="150" t="s">
        <v>763</v>
      </c>
      <c r="C481" s="151">
        <v>119</v>
      </c>
    </row>
    <row r="482" s="125" customFormat="1" ht="15" customHeight="1" spans="1:3">
      <c r="A482" s="150" t="s">
        <v>764</v>
      </c>
      <c r="B482" s="150" t="s">
        <v>765</v>
      </c>
      <c r="C482" s="151">
        <v>119</v>
      </c>
    </row>
    <row r="483" s="125" customFormat="1" ht="15" customHeight="1" spans="1:3">
      <c r="A483" s="150" t="s">
        <v>766</v>
      </c>
      <c r="B483" s="150" t="s">
        <v>767</v>
      </c>
      <c r="C483" s="151">
        <v>119</v>
      </c>
    </row>
    <row r="484" s="125" customFormat="1" ht="15" customHeight="1" spans="1:3">
      <c r="A484" s="150" t="s">
        <v>866</v>
      </c>
      <c r="B484" s="150" t="s">
        <v>867</v>
      </c>
      <c r="C484" s="151">
        <v>0</v>
      </c>
    </row>
    <row r="485" s="125" customFormat="1" ht="27.5" customHeight="1" spans="1:3">
      <c r="A485" s="150" t="s">
        <v>868</v>
      </c>
      <c r="B485" s="150" t="s">
        <v>869</v>
      </c>
      <c r="C485" s="151">
        <v>0</v>
      </c>
    </row>
    <row r="486" s="125" customFormat="1" ht="27.5" customHeight="1" spans="1:3">
      <c r="A486" s="150" t="s">
        <v>870</v>
      </c>
      <c r="B486" s="150" t="s">
        <v>871</v>
      </c>
      <c r="C486" s="151">
        <v>0</v>
      </c>
    </row>
    <row r="487" s="125" customFormat="1" ht="15" customHeight="1" spans="1:3">
      <c r="A487" s="150" t="s">
        <v>973</v>
      </c>
      <c r="B487" s="150" t="s">
        <v>974</v>
      </c>
      <c r="C487" s="151">
        <v>10500</v>
      </c>
    </row>
    <row r="488" s="125" customFormat="1" ht="15" customHeight="1" spans="1:3">
      <c r="A488" s="150" t="s">
        <v>975</v>
      </c>
      <c r="B488" s="150" t="s">
        <v>976</v>
      </c>
      <c r="C488" s="151">
        <v>10500</v>
      </c>
    </row>
    <row r="489" s="125" customFormat="1" ht="15" customHeight="1" spans="1:3">
      <c r="A489" s="150" t="s">
        <v>977</v>
      </c>
      <c r="B489" s="150" t="s">
        <v>978</v>
      </c>
      <c r="C489" s="151">
        <v>10500</v>
      </c>
    </row>
    <row r="490" s="125" customFormat="1" ht="15" customHeight="1" spans="1:3">
      <c r="A490" s="150" t="s">
        <v>979</v>
      </c>
      <c r="B490" s="150" t="s">
        <v>980</v>
      </c>
      <c r="C490" s="151">
        <v>0</v>
      </c>
    </row>
    <row r="491" s="125" customFormat="1" ht="27.5" customHeight="1" spans="1:3">
      <c r="A491" s="150" t="s">
        <v>981</v>
      </c>
      <c r="B491" s="150" t="s">
        <v>982</v>
      </c>
      <c r="C491" s="151">
        <v>0</v>
      </c>
    </row>
    <row r="492" s="125" customFormat="1" ht="15" customHeight="1" spans="1:3">
      <c r="A492" s="150" t="s">
        <v>983</v>
      </c>
      <c r="B492" s="150" t="s">
        <v>984</v>
      </c>
      <c r="C492" s="151">
        <v>1.72</v>
      </c>
    </row>
    <row r="493" s="125" customFormat="1" ht="27.5" customHeight="1" spans="1:3">
      <c r="A493" s="150" t="s">
        <v>985</v>
      </c>
      <c r="B493" s="150" t="s">
        <v>986</v>
      </c>
      <c r="C493" s="151">
        <v>1.72</v>
      </c>
    </row>
    <row r="494" s="125" customFormat="1" ht="27.5" customHeight="1" spans="1:3">
      <c r="A494" s="150" t="s">
        <v>987</v>
      </c>
      <c r="B494" s="150" t="s">
        <v>988</v>
      </c>
      <c r="C494" s="151">
        <v>1.72</v>
      </c>
    </row>
    <row r="495" s="125" customFormat="1" ht="27.5" customHeight="1" spans="1:3">
      <c r="A495" s="150" t="s">
        <v>989</v>
      </c>
      <c r="B495" s="150" t="s">
        <v>990</v>
      </c>
      <c r="C495" s="151">
        <v>0</v>
      </c>
    </row>
    <row r="496" s="125" customFormat="1" ht="27.5" customHeight="1" spans="1:3">
      <c r="A496" s="150" t="s">
        <v>991</v>
      </c>
      <c r="B496" s="150" t="s">
        <v>992</v>
      </c>
      <c r="C496" s="151">
        <v>0</v>
      </c>
    </row>
    <row r="497" s="125" customFormat="1" ht="15" customHeight="1" spans="1:3">
      <c r="A497" s="147"/>
      <c r="B497" s="148" t="s">
        <v>993</v>
      </c>
      <c r="C497" s="149"/>
    </row>
    <row r="498" s="125" customFormat="1" ht="15" customHeight="1" spans="1:3">
      <c r="A498" s="150" t="s">
        <v>734</v>
      </c>
      <c r="B498" s="150" t="s">
        <v>735</v>
      </c>
      <c r="C498" s="151">
        <v>185.4575</v>
      </c>
    </row>
    <row r="499" s="125" customFormat="1" ht="15" customHeight="1" spans="1:3">
      <c r="A499" s="150" t="s">
        <v>994</v>
      </c>
      <c r="B499" s="150" t="s">
        <v>995</v>
      </c>
      <c r="C499" s="151">
        <v>175.4575</v>
      </c>
    </row>
    <row r="500" s="125" customFormat="1" ht="15" customHeight="1" spans="1:3">
      <c r="A500" s="150" t="s">
        <v>996</v>
      </c>
      <c r="B500" s="150" t="s">
        <v>739</v>
      </c>
      <c r="C500" s="151">
        <v>140.4575</v>
      </c>
    </row>
    <row r="501" s="125" customFormat="1" ht="15" customHeight="1" spans="1:3">
      <c r="A501" s="150" t="s">
        <v>997</v>
      </c>
      <c r="B501" s="150" t="s">
        <v>998</v>
      </c>
      <c r="C501" s="151">
        <v>35</v>
      </c>
    </row>
    <row r="502" s="125" customFormat="1" ht="15" customHeight="1" spans="1:3">
      <c r="A502" s="150" t="s">
        <v>843</v>
      </c>
      <c r="B502" s="150" t="s">
        <v>844</v>
      </c>
      <c r="C502" s="151">
        <v>10</v>
      </c>
    </row>
    <row r="503" s="125" customFormat="1" ht="15" customHeight="1" spans="1:3">
      <c r="A503" s="150" t="s">
        <v>999</v>
      </c>
      <c r="B503" s="150" t="s">
        <v>1000</v>
      </c>
      <c r="C503" s="151">
        <v>10</v>
      </c>
    </row>
    <row r="504" s="125" customFormat="1" ht="15" customHeight="1" spans="1:3">
      <c r="A504" s="150" t="s">
        <v>742</v>
      </c>
      <c r="B504" s="150" t="s">
        <v>743</v>
      </c>
      <c r="C504" s="151">
        <v>27.305956</v>
      </c>
    </row>
    <row r="505" s="125" customFormat="1" ht="15" customHeight="1" spans="1:3">
      <c r="A505" s="150" t="s">
        <v>744</v>
      </c>
      <c r="B505" s="150" t="s">
        <v>745</v>
      </c>
      <c r="C505" s="151">
        <v>25.935936</v>
      </c>
    </row>
    <row r="506" s="125" customFormat="1" ht="27.5" customHeight="1" spans="1:3">
      <c r="A506" s="150" t="s">
        <v>746</v>
      </c>
      <c r="B506" s="150" t="s">
        <v>747</v>
      </c>
      <c r="C506" s="151">
        <v>13.890624</v>
      </c>
    </row>
    <row r="507" s="125" customFormat="1" ht="27.5" customHeight="1" spans="1:3">
      <c r="A507" s="150" t="s">
        <v>748</v>
      </c>
      <c r="B507" s="150" t="s">
        <v>749</v>
      </c>
      <c r="C507" s="151">
        <v>11.745312</v>
      </c>
    </row>
    <row r="508" s="125" customFormat="1" ht="27.5" customHeight="1" spans="1:3">
      <c r="A508" s="150" t="s">
        <v>750</v>
      </c>
      <c r="B508" s="150" t="s">
        <v>751</v>
      </c>
      <c r="C508" s="151">
        <v>0.3</v>
      </c>
    </row>
    <row r="509" s="125" customFormat="1" ht="15" customHeight="1" spans="1:3">
      <c r="A509" s="150" t="s">
        <v>752</v>
      </c>
      <c r="B509" s="150" t="s">
        <v>753</v>
      </c>
      <c r="C509" s="151">
        <v>1.37002</v>
      </c>
    </row>
    <row r="510" s="125" customFormat="1" ht="15" customHeight="1" spans="1:3">
      <c r="A510" s="150" t="s">
        <v>754</v>
      </c>
      <c r="B510" s="150" t="s">
        <v>755</v>
      </c>
      <c r="C510" s="151">
        <v>1.37002</v>
      </c>
    </row>
    <row r="511" s="125" customFormat="1" ht="15" customHeight="1" spans="1:3">
      <c r="A511" s="150" t="s">
        <v>756</v>
      </c>
      <c r="B511" s="150" t="s">
        <v>757</v>
      </c>
      <c r="C511" s="151">
        <v>13.700696</v>
      </c>
    </row>
    <row r="512" s="125" customFormat="1" ht="15" customHeight="1" spans="1:3">
      <c r="A512" s="150" t="s">
        <v>758</v>
      </c>
      <c r="B512" s="150" t="s">
        <v>759</v>
      </c>
      <c r="C512" s="151">
        <v>13.700696</v>
      </c>
    </row>
    <row r="513" s="125" customFormat="1" ht="15" customHeight="1" spans="1:3">
      <c r="A513" s="150" t="s">
        <v>760</v>
      </c>
      <c r="B513" s="150" t="s">
        <v>761</v>
      </c>
      <c r="C513" s="151">
        <v>13.700696</v>
      </c>
    </row>
    <row r="514" s="125" customFormat="1" ht="15" customHeight="1" spans="1:3">
      <c r="A514" s="150" t="s">
        <v>779</v>
      </c>
      <c r="B514" s="150" t="s">
        <v>780</v>
      </c>
      <c r="C514" s="151">
        <v>20</v>
      </c>
    </row>
    <row r="515" s="125" customFormat="1" ht="27.5" customHeight="1" spans="1:3">
      <c r="A515" s="150" t="s">
        <v>1001</v>
      </c>
      <c r="B515" s="150" t="s">
        <v>1002</v>
      </c>
      <c r="C515" s="151">
        <v>20</v>
      </c>
    </row>
    <row r="516" s="125" customFormat="1" ht="27.5" customHeight="1" spans="1:3">
      <c r="A516" s="150" t="s">
        <v>1003</v>
      </c>
      <c r="B516" s="150" t="s">
        <v>1004</v>
      </c>
      <c r="C516" s="151">
        <v>20</v>
      </c>
    </row>
    <row r="517" s="125" customFormat="1" ht="15" customHeight="1" spans="1:3">
      <c r="A517" s="150" t="s">
        <v>762</v>
      </c>
      <c r="B517" s="150" t="s">
        <v>763</v>
      </c>
      <c r="C517" s="151">
        <v>18.6744</v>
      </c>
    </row>
    <row r="518" s="125" customFormat="1" ht="15" customHeight="1" spans="1:3">
      <c r="A518" s="150" t="s">
        <v>764</v>
      </c>
      <c r="B518" s="150" t="s">
        <v>765</v>
      </c>
      <c r="C518" s="151">
        <v>18.6744</v>
      </c>
    </row>
    <row r="519" s="125" customFormat="1" ht="15" customHeight="1" spans="1:3">
      <c r="A519" s="150" t="s">
        <v>766</v>
      </c>
      <c r="B519" s="150" t="s">
        <v>767</v>
      </c>
      <c r="C519" s="151">
        <v>18.6744</v>
      </c>
    </row>
    <row r="520" s="125" customFormat="1" ht="15" customHeight="1" spans="1:3">
      <c r="A520" s="147"/>
      <c r="B520" s="148" t="s">
        <v>1005</v>
      </c>
      <c r="C520" s="149"/>
    </row>
    <row r="521" s="125" customFormat="1" ht="15" customHeight="1" spans="1:3">
      <c r="A521" s="150" t="s">
        <v>734</v>
      </c>
      <c r="B521" s="150" t="s">
        <v>735</v>
      </c>
      <c r="C521" s="151">
        <v>545.541361</v>
      </c>
    </row>
    <row r="522" s="125" customFormat="1" ht="15" customHeight="1" spans="1:3">
      <c r="A522" s="150" t="s">
        <v>1006</v>
      </c>
      <c r="B522" s="150" t="s">
        <v>1007</v>
      </c>
      <c r="C522" s="151">
        <v>545.541361</v>
      </c>
    </row>
    <row r="523" s="125" customFormat="1" ht="15" customHeight="1" spans="1:3">
      <c r="A523" s="150" t="s">
        <v>1008</v>
      </c>
      <c r="B523" s="150" t="s">
        <v>739</v>
      </c>
      <c r="C523" s="151">
        <v>289.541361</v>
      </c>
    </row>
    <row r="524" s="125" customFormat="1" ht="15" customHeight="1" spans="1:3">
      <c r="A524" s="150" t="s">
        <v>1009</v>
      </c>
      <c r="B524" s="150" t="s">
        <v>1010</v>
      </c>
      <c r="C524" s="151">
        <v>10</v>
      </c>
    </row>
    <row r="525" s="125" customFormat="1" ht="15" customHeight="1" spans="1:3">
      <c r="A525" s="150" t="s">
        <v>1011</v>
      </c>
      <c r="B525" s="150" t="s">
        <v>1012</v>
      </c>
      <c r="C525" s="151">
        <v>166</v>
      </c>
    </row>
    <row r="526" s="125" customFormat="1" ht="15" customHeight="1" spans="1:3">
      <c r="A526" s="150" t="s">
        <v>1013</v>
      </c>
      <c r="B526" s="150" t="s">
        <v>1014</v>
      </c>
      <c r="C526" s="151">
        <v>80</v>
      </c>
    </row>
    <row r="527" s="125" customFormat="1" ht="15" customHeight="1" spans="1:3">
      <c r="A527" s="150" t="s">
        <v>742</v>
      </c>
      <c r="B527" s="150" t="s">
        <v>743</v>
      </c>
      <c r="C527" s="151">
        <v>67.590192</v>
      </c>
    </row>
    <row r="528" s="125" customFormat="1" ht="15" customHeight="1" spans="1:3">
      <c r="A528" s="150" t="s">
        <v>744</v>
      </c>
      <c r="B528" s="150" t="s">
        <v>745</v>
      </c>
      <c r="C528" s="151">
        <v>62.96996</v>
      </c>
    </row>
    <row r="529" s="125" customFormat="1" ht="27.5" customHeight="1" spans="1:3">
      <c r="A529" s="150" t="s">
        <v>746</v>
      </c>
      <c r="B529" s="150" t="s">
        <v>747</v>
      </c>
      <c r="C529" s="151">
        <v>36.44664</v>
      </c>
    </row>
    <row r="530" s="125" customFormat="1" ht="27.5" customHeight="1" spans="1:3">
      <c r="A530" s="150" t="s">
        <v>748</v>
      </c>
      <c r="B530" s="150" t="s">
        <v>749</v>
      </c>
      <c r="C530" s="151">
        <v>26.22332</v>
      </c>
    </row>
    <row r="531" s="125" customFormat="1" ht="27.5" customHeight="1" spans="1:3">
      <c r="A531" s="150" t="s">
        <v>750</v>
      </c>
      <c r="B531" s="150" t="s">
        <v>751</v>
      </c>
      <c r="C531" s="151">
        <v>0.3</v>
      </c>
    </row>
    <row r="532" s="125" customFormat="1" ht="15" customHeight="1" spans="1:3">
      <c r="A532" s="150" t="s">
        <v>752</v>
      </c>
      <c r="B532" s="150" t="s">
        <v>753</v>
      </c>
      <c r="C532" s="151">
        <v>4.620232</v>
      </c>
    </row>
    <row r="533" s="125" customFormat="1" ht="15" customHeight="1" spans="1:3">
      <c r="A533" s="150" t="s">
        <v>754</v>
      </c>
      <c r="B533" s="150" t="s">
        <v>755</v>
      </c>
      <c r="C533" s="151">
        <v>4.620232</v>
      </c>
    </row>
    <row r="534" s="125" customFormat="1" ht="15" customHeight="1" spans="1:3">
      <c r="A534" s="150" t="s">
        <v>756</v>
      </c>
      <c r="B534" s="150" t="s">
        <v>757</v>
      </c>
      <c r="C534" s="151">
        <v>47.055056</v>
      </c>
    </row>
    <row r="535" s="125" customFormat="1" ht="15" customHeight="1" spans="1:3">
      <c r="A535" s="150" t="s">
        <v>758</v>
      </c>
      <c r="B535" s="150" t="s">
        <v>759</v>
      </c>
      <c r="C535" s="151">
        <v>47.055056</v>
      </c>
    </row>
    <row r="536" s="125" customFormat="1" ht="15" customHeight="1" spans="1:3">
      <c r="A536" s="150" t="s">
        <v>760</v>
      </c>
      <c r="B536" s="150" t="s">
        <v>761</v>
      </c>
      <c r="C536" s="151">
        <v>47.055056</v>
      </c>
    </row>
    <row r="537" s="125" customFormat="1" ht="15" customHeight="1" spans="1:3">
      <c r="A537" s="150" t="s">
        <v>762</v>
      </c>
      <c r="B537" s="150" t="s">
        <v>763</v>
      </c>
      <c r="C537" s="151">
        <v>42.3024</v>
      </c>
    </row>
    <row r="538" s="125" customFormat="1" ht="15" customHeight="1" spans="1:3">
      <c r="A538" s="150" t="s">
        <v>764</v>
      </c>
      <c r="B538" s="150" t="s">
        <v>765</v>
      </c>
      <c r="C538" s="151">
        <v>42.3024</v>
      </c>
    </row>
    <row r="539" s="125" customFormat="1" ht="15" customHeight="1" spans="1:3">
      <c r="A539" s="150" t="s">
        <v>766</v>
      </c>
      <c r="B539" s="150" t="s">
        <v>767</v>
      </c>
      <c r="C539" s="151">
        <v>42.3024</v>
      </c>
    </row>
    <row r="540" s="125" customFormat="1" ht="15" customHeight="1" spans="1:3">
      <c r="A540" s="147"/>
      <c r="B540" s="148" t="s">
        <v>1015</v>
      </c>
      <c r="C540" s="149"/>
    </row>
    <row r="541" s="125" customFormat="1" ht="15" customHeight="1" spans="1:3">
      <c r="A541" s="150" t="s">
        <v>742</v>
      </c>
      <c r="B541" s="150" t="s">
        <v>743</v>
      </c>
      <c r="C541" s="151">
        <v>2429.3213</v>
      </c>
    </row>
    <row r="542" s="125" customFormat="1" ht="15" customHeight="1" spans="1:3">
      <c r="A542" s="150" t="s">
        <v>744</v>
      </c>
      <c r="B542" s="150" t="s">
        <v>745</v>
      </c>
      <c r="C542" s="151">
        <v>32.7742</v>
      </c>
    </row>
    <row r="543" s="125" customFormat="1" ht="27.5" customHeight="1" spans="1:3">
      <c r="A543" s="150" t="s">
        <v>746</v>
      </c>
      <c r="B543" s="150" t="s">
        <v>747</v>
      </c>
      <c r="C543" s="151">
        <v>19.86</v>
      </c>
    </row>
    <row r="544" s="125" customFormat="1" ht="27.5" customHeight="1" spans="1:3">
      <c r="A544" s="150" t="s">
        <v>748</v>
      </c>
      <c r="B544" s="150" t="s">
        <v>749</v>
      </c>
      <c r="C544" s="151">
        <v>12.9142</v>
      </c>
    </row>
    <row r="545" s="125" customFormat="1" ht="15" customHeight="1" spans="1:3">
      <c r="A545" s="150" t="s">
        <v>1016</v>
      </c>
      <c r="B545" s="150" t="s">
        <v>1017</v>
      </c>
      <c r="C545" s="151">
        <v>1865.0835</v>
      </c>
    </row>
    <row r="546" s="125" customFormat="1" ht="15" customHeight="1" spans="1:3">
      <c r="A546" s="150" t="s">
        <v>1018</v>
      </c>
      <c r="B546" s="150" t="s">
        <v>1019</v>
      </c>
      <c r="C546" s="151">
        <v>559.5279</v>
      </c>
    </row>
    <row r="547" s="125" customFormat="1" ht="15" customHeight="1" spans="1:3">
      <c r="A547" s="150" t="s">
        <v>1020</v>
      </c>
      <c r="B547" s="150" t="s">
        <v>1021</v>
      </c>
      <c r="C547" s="151">
        <v>683.5556</v>
      </c>
    </row>
    <row r="548" s="125" customFormat="1" ht="15" customHeight="1" spans="1:3">
      <c r="A548" s="150" t="s">
        <v>1022</v>
      </c>
      <c r="B548" s="150" t="s">
        <v>1023</v>
      </c>
      <c r="C548" s="151">
        <v>15</v>
      </c>
    </row>
    <row r="549" s="125" customFormat="1" ht="15" customHeight="1" spans="1:3">
      <c r="A549" s="150" t="s">
        <v>1024</v>
      </c>
      <c r="B549" s="150" t="s">
        <v>1025</v>
      </c>
      <c r="C549" s="151">
        <v>607</v>
      </c>
    </row>
    <row r="550" s="125" customFormat="1" ht="15" customHeight="1" spans="1:3">
      <c r="A550" s="150" t="s">
        <v>1026</v>
      </c>
      <c r="B550" s="150" t="s">
        <v>1027</v>
      </c>
      <c r="C550" s="151">
        <v>205</v>
      </c>
    </row>
    <row r="551" s="125" customFormat="1" ht="15" customHeight="1" spans="1:3">
      <c r="A551" s="150" t="s">
        <v>1028</v>
      </c>
      <c r="B551" s="150" t="s">
        <v>1029</v>
      </c>
      <c r="C551" s="151">
        <v>143</v>
      </c>
    </row>
    <row r="552" s="125" customFormat="1" ht="27.5" customHeight="1" spans="1:3">
      <c r="A552" s="150" t="s">
        <v>1030</v>
      </c>
      <c r="B552" s="150" t="s">
        <v>1031</v>
      </c>
      <c r="C552" s="151">
        <v>10</v>
      </c>
    </row>
    <row r="553" s="125" customFormat="1" ht="15" customHeight="1" spans="1:3">
      <c r="A553" s="150" t="s">
        <v>1032</v>
      </c>
      <c r="B553" s="150" t="s">
        <v>1033</v>
      </c>
      <c r="C553" s="151">
        <v>15</v>
      </c>
    </row>
    <row r="554" s="125" customFormat="1" ht="15" customHeight="1" spans="1:3">
      <c r="A554" s="150" t="s">
        <v>1034</v>
      </c>
      <c r="B554" s="150" t="s">
        <v>1035</v>
      </c>
      <c r="C554" s="151">
        <v>37</v>
      </c>
    </row>
    <row r="555" s="125" customFormat="1" ht="15" customHeight="1" spans="1:3">
      <c r="A555" s="150" t="s">
        <v>1036</v>
      </c>
      <c r="B555" s="150" t="s">
        <v>1037</v>
      </c>
      <c r="C555" s="151">
        <v>324.4476</v>
      </c>
    </row>
    <row r="556" s="125" customFormat="1" ht="15" customHeight="1" spans="1:3">
      <c r="A556" s="150" t="s">
        <v>1038</v>
      </c>
      <c r="B556" s="150" t="s">
        <v>739</v>
      </c>
      <c r="C556" s="151">
        <v>196.4476</v>
      </c>
    </row>
    <row r="557" s="125" customFormat="1" ht="15" customHeight="1" spans="1:3">
      <c r="A557" s="150" t="s">
        <v>1039</v>
      </c>
      <c r="B557" s="150" t="s">
        <v>1040</v>
      </c>
      <c r="C557" s="151">
        <v>128</v>
      </c>
    </row>
    <row r="558" s="125" customFormat="1" ht="15" customHeight="1" spans="1:3">
      <c r="A558" s="150" t="s">
        <v>752</v>
      </c>
      <c r="B558" s="150" t="s">
        <v>753</v>
      </c>
      <c r="C558" s="151">
        <v>2.016</v>
      </c>
    </row>
    <row r="559" s="125" customFormat="1" ht="15" customHeight="1" spans="1:3">
      <c r="A559" s="150" t="s">
        <v>754</v>
      </c>
      <c r="B559" s="150" t="s">
        <v>755</v>
      </c>
      <c r="C559" s="151">
        <v>2.016</v>
      </c>
    </row>
    <row r="560" s="125" customFormat="1" ht="15" customHeight="1" spans="1:3">
      <c r="A560" s="150" t="s">
        <v>756</v>
      </c>
      <c r="B560" s="150" t="s">
        <v>757</v>
      </c>
      <c r="C560" s="151">
        <v>78.44028</v>
      </c>
    </row>
    <row r="561" s="125" customFormat="1" ht="15" customHeight="1" spans="1:3">
      <c r="A561" s="150" t="s">
        <v>758</v>
      </c>
      <c r="B561" s="150" t="s">
        <v>759</v>
      </c>
      <c r="C561" s="151">
        <v>18.44028</v>
      </c>
    </row>
    <row r="562" s="125" customFormat="1" ht="15" customHeight="1" spans="1:3">
      <c r="A562" s="150" t="s">
        <v>760</v>
      </c>
      <c r="B562" s="150" t="s">
        <v>761</v>
      </c>
      <c r="C562" s="151">
        <v>18.44028</v>
      </c>
    </row>
    <row r="563" s="125" customFormat="1" ht="15" customHeight="1" spans="1:3">
      <c r="A563" s="150" t="s">
        <v>1041</v>
      </c>
      <c r="B563" s="150" t="s">
        <v>1042</v>
      </c>
      <c r="C563" s="151">
        <v>60</v>
      </c>
    </row>
    <row r="564" s="125" customFormat="1" ht="15" customHeight="1" spans="1:3">
      <c r="A564" s="150" t="s">
        <v>1043</v>
      </c>
      <c r="B564" s="150" t="s">
        <v>1044</v>
      </c>
      <c r="C564" s="151">
        <v>60</v>
      </c>
    </row>
    <row r="565" s="125" customFormat="1" ht="15" customHeight="1" spans="1:3">
      <c r="A565" s="150" t="s">
        <v>762</v>
      </c>
      <c r="B565" s="150" t="s">
        <v>763</v>
      </c>
      <c r="C565" s="151">
        <v>27.6376</v>
      </c>
    </row>
    <row r="566" s="125" customFormat="1" ht="15" customHeight="1" spans="1:3">
      <c r="A566" s="150" t="s">
        <v>764</v>
      </c>
      <c r="B566" s="150" t="s">
        <v>765</v>
      </c>
      <c r="C566" s="151">
        <v>27.6376</v>
      </c>
    </row>
    <row r="567" s="125" customFormat="1" ht="15" customHeight="1" spans="1:3">
      <c r="A567" s="150" t="s">
        <v>766</v>
      </c>
      <c r="B567" s="150" t="s">
        <v>767</v>
      </c>
      <c r="C567" s="151">
        <v>27.6376</v>
      </c>
    </row>
    <row r="568" s="125" customFormat="1" ht="15" customHeight="1" spans="1:3">
      <c r="A568" s="147"/>
      <c r="B568" s="148" t="s">
        <v>1045</v>
      </c>
      <c r="C568" s="149"/>
    </row>
    <row r="569" s="125" customFormat="1" ht="15" customHeight="1" spans="1:3">
      <c r="A569" s="150" t="s">
        <v>742</v>
      </c>
      <c r="B569" s="150" t="s">
        <v>743</v>
      </c>
      <c r="C569" s="151">
        <v>95.5</v>
      </c>
    </row>
    <row r="570" s="125" customFormat="1" ht="15" customHeight="1" spans="1:3">
      <c r="A570" s="150" t="s">
        <v>744</v>
      </c>
      <c r="B570" s="150" t="s">
        <v>745</v>
      </c>
      <c r="C570" s="151">
        <v>84</v>
      </c>
    </row>
    <row r="571" s="125" customFormat="1" ht="27.5" customHeight="1" spans="1:3">
      <c r="A571" s="150" t="s">
        <v>746</v>
      </c>
      <c r="B571" s="150" t="s">
        <v>747</v>
      </c>
      <c r="C571" s="151">
        <v>64</v>
      </c>
    </row>
    <row r="572" s="125" customFormat="1" ht="27.5" customHeight="1" spans="1:3">
      <c r="A572" s="150" t="s">
        <v>748</v>
      </c>
      <c r="B572" s="150" t="s">
        <v>749</v>
      </c>
      <c r="C572" s="151">
        <v>19.6</v>
      </c>
    </row>
    <row r="573" s="125" customFormat="1" ht="27.5" customHeight="1" spans="1:3">
      <c r="A573" s="150" t="s">
        <v>750</v>
      </c>
      <c r="B573" s="150" t="s">
        <v>751</v>
      </c>
      <c r="C573" s="151">
        <v>0.4</v>
      </c>
    </row>
    <row r="574" s="125" customFormat="1" ht="15" customHeight="1" spans="1:3">
      <c r="A574" s="150" t="s">
        <v>752</v>
      </c>
      <c r="B574" s="150" t="s">
        <v>753</v>
      </c>
      <c r="C574" s="151">
        <v>11.5</v>
      </c>
    </row>
    <row r="575" s="125" customFormat="1" ht="15" customHeight="1" spans="1:3">
      <c r="A575" s="150" t="s">
        <v>754</v>
      </c>
      <c r="B575" s="150" t="s">
        <v>755</v>
      </c>
      <c r="C575" s="151">
        <v>11.5</v>
      </c>
    </row>
    <row r="576" s="125" customFormat="1" ht="15" customHeight="1" spans="1:3">
      <c r="A576" s="150" t="s">
        <v>756</v>
      </c>
      <c r="B576" s="150" t="s">
        <v>757</v>
      </c>
      <c r="C576" s="151">
        <v>64</v>
      </c>
    </row>
    <row r="577" s="125" customFormat="1" ht="15" customHeight="1" spans="1:3">
      <c r="A577" s="150" t="s">
        <v>758</v>
      </c>
      <c r="B577" s="150" t="s">
        <v>759</v>
      </c>
      <c r="C577" s="151">
        <v>64</v>
      </c>
    </row>
    <row r="578" s="125" customFormat="1" ht="15" customHeight="1" spans="1:3">
      <c r="A578" s="150" t="s">
        <v>760</v>
      </c>
      <c r="B578" s="150" t="s">
        <v>761</v>
      </c>
      <c r="C578" s="151">
        <v>64</v>
      </c>
    </row>
    <row r="579" s="125" customFormat="1" ht="15" customHeight="1" spans="1:3">
      <c r="A579" s="150" t="s">
        <v>879</v>
      </c>
      <c r="B579" s="150" t="s">
        <v>880</v>
      </c>
      <c r="C579" s="151">
        <v>0</v>
      </c>
    </row>
    <row r="580" s="125" customFormat="1" ht="27.5" customHeight="1" spans="1:3">
      <c r="A580" s="150" t="s">
        <v>881</v>
      </c>
      <c r="B580" s="150" t="s">
        <v>882</v>
      </c>
      <c r="C580" s="151">
        <v>0</v>
      </c>
    </row>
    <row r="581" s="125" customFormat="1" ht="15" customHeight="1" spans="1:3">
      <c r="A581" s="150" t="s">
        <v>1046</v>
      </c>
      <c r="B581" s="150" t="s">
        <v>1047</v>
      </c>
      <c r="C581" s="151">
        <v>0</v>
      </c>
    </row>
    <row r="582" s="125" customFormat="1" ht="15" customHeight="1" spans="1:3">
      <c r="A582" s="150" t="s">
        <v>1048</v>
      </c>
      <c r="B582" s="150" t="s">
        <v>1049</v>
      </c>
      <c r="C582" s="151">
        <v>897.504363</v>
      </c>
    </row>
    <row r="583" s="125" customFormat="1" ht="15" customHeight="1" spans="1:3">
      <c r="A583" s="150" t="s">
        <v>1050</v>
      </c>
      <c r="B583" s="150" t="s">
        <v>1051</v>
      </c>
      <c r="C583" s="151">
        <v>897.504363</v>
      </c>
    </row>
    <row r="584" s="125" customFormat="1" ht="15" customHeight="1" spans="1:3">
      <c r="A584" s="150" t="s">
        <v>1052</v>
      </c>
      <c r="B584" s="150" t="s">
        <v>739</v>
      </c>
      <c r="C584" s="151">
        <v>667.504363</v>
      </c>
    </row>
    <row r="585" s="125" customFormat="1" ht="15" customHeight="1" spans="1:3">
      <c r="A585" s="150" t="s">
        <v>1053</v>
      </c>
      <c r="B585" s="150" t="s">
        <v>813</v>
      </c>
      <c r="C585" s="151">
        <v>30</v>
      </c>
    </row>
    <row r="586" s="125" customFormat="1" ht="15" customHeight="1" spans="1:3">
      <c r="A586" s="150" t="s">
        <v>1054</v>
      </c>
      <c r="B586" s="150" t="s">
        <v>1055</v>
      </c>
      <c r="C586" s="151">
        <v>200</v>
      </c>
    </row>
    <row r="587" s="125" customFormat="1" ht="15" customHeight="1" spans="1:3">
      <c r="A587" s="150" t="s">
        <v>762</v>
      </c>
      <c r="B587" s="150" t="s">
        <v>763</v>
      </c>
      <c r="C587" s="151">
        <v>82.842</v>
      </c>
    </row>
    <row r="588" s="125" customFormat="1" ht="15" customHeight="1" spans="1:3">
      <c r="A588" s="150" t="s">
        <v>764</v>
      </c>
      <c r="B588" s="150" t="s">
        <v>765</v>
      </c>
      <c r="C588" s="151">
        <v>82.842</v>
      </c>
    </row>
    <row r="589" s="125" customFormat="1" ht="15" customHeight="1" spans="1:3">
      <c r="A589" s="150" t="s">
        <v>766</v>
      </c>
      <c r="B589" s="150" t="s">
        <v>767</v>
      </c>
      <c r="C589" s="151">
        <v>82.842</v>
      </c>
    </row>
    <row r="590" s="125" customFormat="1" ht="15" customHeight="1" spans="1:3">
      <c r="A590" s="150" t="s">
        <v>1056</v>
      </c>
      <c r="B590" s="150" t="s">
        <v>1057</v>
      </c>
      <c r="C590" s="151">
        <v>1330</v>
      </c>
    </row>
    <row r="591" s="125" customFormat="1" ht="15" customHeight="1" spans="1:3">
      <c r="A591" s="150" t="s">
        <v>1058</v>
      </c>
      <c r="B591" s="150" t="s">
        <v>1059</v>
      </c>
      <c r="C591" s="151">
        <v>1330</v>
      </c>
    </row>
    <row r="592" s="125" customFormat="1" ht="27.5" customHeight="1" spans="1:3">
      <c r="A592" s="150" t="s">
        <v>1060</v>
      </c>
      <c r="B592" s="150" t="s">
        <v>1061</v>
      </c>
      <c r="C592" s="151">
        <v>1330</v>
      </c>
    </row>
    <row r="593" s="125" customFormat="1" ht="15" customHeight="1" spans="1:3">
      <c r="A593" s="150" t="s">
        <v>973</v>
      </c>
      <c r="B593" s="150" t="s">
        <v>974</v>
      </c>
      <c r="C593" s="151">
        <v>170</v>
      </c>
    </row>
    <row r="594" s="125" customFormat="1" ht="15" customHeight="1" spans="1:3">
      <c r="A594" s="150" t="s">
        <v>975</v>
      </c>
      <c r="B594" s="150" t="s">
        <v>976</v>
      </c>
      <c r="C594" s="151">
        <v>170</v>
      </c>
    </row>
    <row r="595" s="125" customFormat="1" ht="27.5" customHeight="1" spans="1:3">
      <c r="A595" s="150" t="s">
        <v>1062</v>
      </c>
      <c r="B595" s="150" t="s">
        <v>1063</v>
      </c>
      <c r="C595" s="151">
        <v>170</v>
      </c>
    </row>
    <row r="596" s="125" customFormat="1" ht="15" customHeight="1" spans="1:3">
      <c r="A596" s="147"/>
      <c r="B596" s="148" t="s">
        <v>1064</v>
      </c>
      <c r="C596" s="149"/>
    </row>
    <row r="597" s="125" customFormat="1" ht="15" customHeight="1" spans="1:3">
      <c r="A597" s="150" t="s">
        <v>742</v>
      </c>
      <c r="B597" s="150" t="s">
        <v>743</v>
      </c>
      <c r="C597" s="151">
        <v>9.7</v>
      </c>
    </row>
    <row r="598" s="125" customFormat="1" ht="15" customHeight="1" spans="1:3">
      <c r="A598" s="150" t="s">
        <v>744</v>
      </c>
      <c r="B598" s="150" t="s">
        <v>745</v>
      </c>
      <c r="C598" s="151">
        <v>8.5</v>
      </c>
    </row>
    <row r="599" s="125" customFormat="1" ht="27.5" customHeight="1" spans="1:3">
      <c r="A599" s="150" t="s">
        <v>746</v>
      </c>
      <c r="B599" s="150" t="s">
        <v>747</v>
      </c>
      <c r="C599" s="151">
        <v>8</v>
      </c>
    </row>
    <row r="600" s="125" customFormat="1" ht="27.5" customHeight="1" spans="1:3">
      <c r="A600" s="150" t="s">
        <v>748</v>
      </c>
      <c r="B600" s="150" t="s">
        <v>749</v>
      </c>
      <c r="C600" s="151">
        <v>0.5</v>
      </c>
    </row>
    <row r="601" s="125" customFormat="1" ht="27.5" customHeight="1" spans="1:3">
      <c r="A601" s="150" t="s">
        <v>750</v>
      </c>
      <c r="B601" s="150" t="s">
        <v>751</v>
      </c>
      <c r="C601" s="151">
        <v>0</v>
      </c>
    </row>
    <row r="602" s="125" customFormat="1" ht="15" customHeight="1" spans="1:3">
      <c r="A602" s="150" t="s">
        <v>752</v>
      </c>
      <c r="B602" s="150" t="s">
        <v>753</v>
      </c>
      <c r="C602" s="151">
        <v>1.2</v>
      </c>
    </row>
    <row r="603" s="125" customFormat="1" ht="15" customHeight="1" spans="1:3">
      <c r="A603" s="150" t="s">
        <v>754</v>
      </c>
      <c r="B603" s="150" t="s">
        <v>755</v>
      </c>
      <c r="C603" s="151">
        <v>1.2</v>
      </c>
    </row>
    <row r="604" s="125" customFormat="1" ht="15" customHeight="1" spans="1:3">
      <c r="A604" s="150" t="s">
        <v>756</v>
      </c>
      <c r="B604" s="150" t="s">
        <v>757</v>
      </c>
      <c r="C604" s="151">
        <v>8</v>
      </c>
    </row>
    <row r="605" s="125" customFormat="1" ht="15" customHeight="1" spans="1:3">
      <c r="A605" s="150" t="s">
        <v>758</v>
      </c>
      <c r="B605" s="150" t="s">
        <v>759</v>
      </c>
      <c r="C605" s="151">
        <v>8</v>
      </c>
    </row>
    <row r="606" s="125" customFormat="1" ht="15" customHeight="1" spans="1:3">
      <c r="A606" s="150" t="s">
        <v>777</v>
      </c>
      <c r="B606" s="150" t="s">
        <v>778</v>
      </c>
      <c r="C606" s="151">
        <v>8</v>
      </c>
    </row>
    <row r="607" s="125" customFormat="1" ht="15" customHeight="1" spans="1:3">
      <c r="A607" s="150" t="s">
        <v>1048</v>
      </c>
      <c r="B607" s="150" t="s">
        <v>1049</v>
      </c>
      <c r="C607" s="151">
        <v>122.9425</v>
      </c>
    </row>
    <row r="608" s="125" customFormat="1" ht="15" customHeight="1" spans="1:3">
      <c r="A608" s="150" t="s">
        <v>1050</v>
      </c>
      <c r="B608" s="150" t="s">
        <v>1051</v>
      </c>
      <c r="C608" s="151">
        <v>122.9425</v>
      </c>
    </row>
    <row r="609" s="125" customFormat="1" ht="15" customHeight="1" spans="1:3">
      <c r="A609" s="150" t="s">
        <v>1065</v>
      </c>
      <c r="B609" s="150" t="s">
        <v>1066</v>
      </c>
      <c r="C609" s="151">
        <v>122.9425</v>
      </c>
    </row>
    <row r="610" s="125" customFormat="1" ht="15" customHeight="1" spans="1:3">
      <c r="A610" s="150" t="s">
        <v>762</v>
      </c>
      <c r="B610" s="150" t="s">
        <v>763</v>
      </c>
      <c r="C610" s="151">
        <v>10</v>
      </c>
    </row>
    <row r="611" s="125" customFormat="1" ht="15" customHeight="1" spans="1:3">
      <c r="A611" s="150" t="s">
        <v>764</v>
      </c>
      <c r="B611" s="150" t="s">
        <v>765</v>
      </c>
      <c r="C611" s="151">
        <v>10</v>
      </c>
    </row>
    <row r="612" s="125" customFormat="1" ht="15" customHeight="1" spans="1:3">
      <c r="A612" s="150" t="s">
        <v>766</v>
      </c>
      <c r="B612" s="150" t="s">
        <v>767</v>
      </c>
      <c r="C612" s="151">
        <v>10</v>
      </c>
    </row>
    <row r="613" s="125" customFormat="1" ht="15" customHeight="1" spans="1:3">
      <c r="A613" s="147"/>
      <c r="B613" s="148" t="s">
        <v>1067</v>
      </c>
      <c r="C613" s="149"/>
    </row>
    <row r="614" s="125" customFormat="1" ht="15" customHeight="1" spans="1:3">
      <c r="A614" s="150" t="s">
        <v>742</v>
      </c>
      <c r="B614" s="150" t="s">
        <v>743</v>
      </c>
      <c r="C614" s="151">
        <v>352</v>
      </c>
    </row>
    <row r="615" s="125" customFormat="1" ht="15" customHeight="1" spans="1:3">
      <c r="A615" s="150" t="s">
        <v>744</v>
      </c>
      <c r="B615" s="150" t="s">
        <v>745</v>
      </c>
      <c r="C615" s="151">
        <v>338</v>
      </c>
    </row>
    <row r="616" s="125" customFormat="1" ht="27.5" customHeight="1" spans="1:3">
      <c r="A616" s="150" t="s">
        <v>746</v>
      </c>
      <c r="B616" s="150" t="s">
        <v>747</v>
      </c>
      <c r="C616" s="151">
        <v>236.6</v>
      </c>
    </row>
    <row r="617" s="125" customFormat="1" ht="27.5" customHeight="1" spans="1:3">
      <c r="A617" s="150" t="s">
        <v>748</v>
      </c>
      <c r="B617" s="150" t="s">
        <v>749</v>
      </c>
      <c r="C617" s="151">
        <v>98</v>
      </c>
    </row>
    <row r="618" s="125" customFormat="1" ht="27.5" customHeight="1" spans="1:3">
      <c r="A618" s="150" t="s">
        <v>750</v>
      </c>
      <c r="B618" s="150" t="s">
        <v>751</v>
      </c>
      <c r="C618" s="151">
        <v>3.4</v>
      </c>
    </row>
    <row r="619" s="125" customFormat="1" ht="15" customHeight="1" spans="1:3">
      <c r="A619" s="150" t="s">
        <v>752</v>
      </c>
      <c r="B619" s="150" t="s">
        <v>753</v>
      </c>
      <c r="C619" s="151">
        <v>14</v>
      </c>
    </row>
    <row r="620" s="125" customFormat="1" ht="15" customHeight="1" spans="1:3">
      <c r="A620" s="150" t="s">
        <v>754</v>
      </c>
      <c r="B620" s="150" t="s">
        <v>755</v>
      </c>
      <c r="C620" s="151">
        <v>14</v>
      </c>
    </row>
    <row r="621" s="125" customFormat="1" ht="15" customHeight="1" spans="1:3">
      <c r="A621" s="150" t="s">
        <v>756</v>
      </c>
      <c r="B621" s="150" t="s">
        <v>757</v>
      </c>
      <c r="C621" s="151">
        <v>201</v>
      </c>
    </row>
    <row r="622" s="125" customFormat="1" ht="15" customHeight="1" spans="1:3">
      <c r="A622" s="150" t="s">
        <v>758</v>
      </c>
      <c r="B622" s="150" t="s">
        <v>759</v>
      </c>
      <c r="C622" s="151">
        <v>201</v>
      </c>
    </row>
    <row r="623" s="125" customFormat="1" ht="15" customHeight="1" spans="1:3">
      <c r="A623" s="150" t="s">
        <v>777</v>
      </c>
      <c r="B623" s="150" t="s">
        <v>778</v>
      </c>
      <c r="C623" s="151">
        <v>201</v>
      </c>
    </row>
    <row r="624" s="125" customFormat="1" ht="15" customHeight="1" spans="1:3">
      <c r="A624" s="150" t="s">
        <v>937</v>
      </c>
      <c r="B624" s="150" t="s">
        <v>938</v>
      </c>
      <c r="C624" s="151">
        <v>0</v>
      </c>
    </row>
    <row r="625" s="125" customFormat="1" ht="15" customHeight="1" spans="1:3">
      <c r="A625" s="150" t="s">
        <v>1068</v>
      </c>
      <c r="B625" s="150" t="s">
        <v>1069</v>
      </c>
      <c r="C625" s="151">
        <v>0</v>
      </c>
    </row>
    <row r="626" s="125" customFormat="1" ht="15" customHeight="1" spans="1:3">
      <c r="A626" s="150" t="s">
        <v>1070</v>
      </c>
      <c r="B626" s="150" t="s">
        <v>1071</v>
      </c>
      <c r="C626" s="151">
        <v>0</v>
      </c>
    </row>
    <row r="627" s="125" customFormat="1" ht="15" customHeight="1" spans="1:3">
      <c r="A627" s="150" t="s">
        <v>879</v>
      </c>
      <c r="B627" s="150" t="s">
        <v>880</v>
      </c>
      <c r="C627" s="151">
        <v>0</v>
      </c>
    </row>
    <row r="628" s="125" customFormat="1" ht="27.5" customHeight="1" spans="1:3">
      <c r="A628" s="150" t="s">
        <v>881</v>
      </c>
      <c r="B628" s="150" t="s">
        <v>882</v>
      </c>
      <c r="C628" s="151">
        <v>0</v>
      </c>
    </row>
    <row r="629" s="125" customFormat="1" ht="15" customHeight="1" spans="1:3">
      <c r="A629" s="150" t="s">
        <v>1072</v>
      </c>
      <c r="B629" s="150" t="s">
        <v>1073</v>
      </c>
      <c r="C629" s="151">
        <v>0</v>
      </c>
    </row>
    <row r="630" s="125" customFormat="1" ht="15" customHeight="1" spans="1:3">
      <c r="A630" s="150" t="s">
        <v>1074</v>
      </c>
      <c r="B630" s="150" t="s">
        <v>1075</v>
      </c>
      <c r="C630" s="151">
        <v>0</v>
      </c>
    </row>
    <row r="631" s="125" customFormat="1" ht="15" customHeight="1" spans="1:3">
      <c r="A631" s="150" t="s">
        <v>779</v>
      </c>
      <c r="B631" s="150" t="s">
        <v>780</v>
      </c>
      <c r="C631" s="151">
        <v>150</v>
      </c>
    </row>
    <row r="632" s="125" customFormat="1" ht="15" customHeight="1" spans="1:3">
      <c r="A632" s="150" t="s">
        <v>1076</v>
      </c>
      <c r="B632" s="150" t="s">
        <v>1077</v>
      </c>
      <c r="C632" s="151">
        <v>150</v>
      </c>
    </row>
    <row r="633" s="125" customFormat="1" ht="15" customHeight="1" spans="1:3">
      <c r="A633" s="150" t="s">
        <v>1078</v>
      </c>
      <c r="B633" s="150" t="s">
        <v>1079</v>
      </c>
      <c r="C633" s="151">
        <v>0</v>
      </c>
    </row>
    <row r="634" s="125" customFormat="1" ht="15" customHeight="1" spans="1:3">
      <c r="A634" s="150" t="s">
        <v>1080</v>
      </c>
      <c r="B634" s="150" t="s">
        <v>1081</v>
      </c>
      <c r="C634" s="151">
        <v>120</v>
      </c>
    </row>
    <row r="635" s="125" customFormat="1" ht="15" customHeight="1" spans="1:3">
      <c r="A635" s="150" t="s">
        <v>1082</v>
      </c>
      <c r="B635" s="150" t="s">
        <v>1083</v>
      </c>
      <c r="C635" s="151">
        <v>30</v>
      </c>
    </row>
    <row r="636" s="125" customFormat="1" ht="15" customHeight="1" spans="1:3">
      <c r="A636" s="150" t="s">
        <v>1084</v>
      </c>
      <c r="B636" s="150" t="s">
        <v>1085</v>
      </c>
      <c r="C636" s="151">
        <v>3938.530424</v>
      </c>
    </row>
    <row r="637" s="125" customFormat="1" ht="15" customHeight="1" spans="1:3">
      <c r="A637" s="150" t="s">
        <v>1086</v>
      </c>
      <c r="B637" s="150" t="s">
        <v>1087</v>
      </c>
      <c r="C637" s="151">
        <v>3938.530424</v>
      </c>
    </row>
    <row r="638" s="125" customFormat="1" ht="15" customHeight="1" spans="1:3">
      <c r="A638" s="150" t="s">
        <v>1088</v>
      </c>
      <c r="B638" s="150" t="s">
        <v>739</v>
      </c>
      <c r="C638" s="151">
        <v>2395.530424</v>
      </c>
    </row>
    <row r="639" s="125" customFormat="1" ht="15" customHeight="1" spans="1:3">
      <c r="A639" s="150" t="s">
        <v>1089</v>
      </c>
      <c r="B639" s="150" t="s">
        <v>1090</v>
      </c>
      <c r="C639" s="151">
        <v>955</v>
      </c>
    </row>
    <row r="640" s="125" customFormat="1" ht="15" customHeight="1" spans="1:3">
      <c r="A640" s="150" t="s">
        <v>1091</v>
      </c>
      <c r="B640" s="150" t="s">
        <v>1092</v>
      </c>
      <c r="C640" s="151">
        <v>220</v>
      </c>
    </row>
    <row r="641" s="125" customFormat="1" ht="15" customHeight="1" spans="1:3">
      <c r="A641" s="150" t="s">
        <v>1093</v>
      </c>
      <c r="B641" s="150" t="s">
        <v>1094</v>
      </c>
      <c r="C641" s="151">
        <v>368</v>
      </c>
    </row>
    <row r="642" s="125" customFormat="1" ht="15" customHeight="1" spans="1:3">
      <c r="A642" s="150" t="s">
        <v>762</v>
      </c>
      <c r="B642" s="150" t="s">
        <v>763</v>
      </c>
      <c r="C642" s="151">
        <v>324</v>
      </c>
    </row>
    <row r="643" s="125" customFormat="1" ht="15" customHeight="1" spans="1:3">
      <c r="A643" s="150" t="s">
        <v>764</v>
      </c>
      <c r="B643" s="150" t="s">
        <v>765</v>
      </c>
      <c r="C643" s="151">
        <v>324</v>
      </c>
    </row>
    <row r="644" s="125" customFormat="1" ht="15" customHeight="1" spans="1:3">
      <c r="A644" s="150" t="s">
        <v>766</v>
      </c>
      <c r="B644" s="150" t="s">
        <v>767</v>
      </c>
      <c r="C644" s="151">
        <v>324</v>
      </c>
    </row>
    <row r="645" s="125" customFormat="1" ht="15" customHeight="1" spans="1:3">
      <c r="A645" s="147"/>
      <c r="B645" s="148" t="s">
        <v>1095</v>
      </c>
      <c r="C645" s="149"/>
    </row>
    <row r="646" s="125" customFormat="1" ht="15" customHeight="1" spans="1:3">
      <c r="A646" s="150" t="s">
        <v>742</v>
      </c>
      <c r="B646" s="150" t="s">
        <v>743</v>
      </c>
      <c r="C646" s="151">
        <v>102</v>
      </c>
    </row>
    <row r="647" s="125" customFormat="1" ht="15" customHeight="1" spans="1:3">
      <c r="A647" s="150" t="s">
        <v>744</v>
      </c>
      <c r="B647" s="150" t="s">
        <v>745</v>
      </c>
      <c r="C647" s="151">
        <v>102</v>
      </c>
    </row>
    <row r="648" s="125" customFormat="1" ht="27.5" customHeight="1" spans="1:3">
      <c r="A648" s="150" t="s">
        <v>746</v>
      </c>
      <c r="B648" s="150" t="s">
        <v>747</v>
      </c>
      <c r="C648" s="151">
        <v>54</v>
      </c>
    </row>
    <row r="649" s="125" customFormat="1" ht="27.5" customHeight="1" spans="1:3">
      <c r="A649" s="150" t="s">
        <v>748</v>
      </c>
      <c r="B649" s="150" t="s">
        <v>749</v>
      </c>
      <c r="C649" s="151">
        <v>45</v>
      </c>
    </row>
    <row r="650" s="125" customFormat="1" ht="27.5" customHeight="1" spans="1:3">
      <c r="A650" s="150" t="s">
        <v>750</v>
      </c>
      <c r="B650" s="150" t="s">
        <v>751</v>
      </c>
      <c r="C650" s="151">
        <v>3</v>
      </c>
    </row>
    <row r="651" s="125" customFormat="1" ht="15" customHeight="1" spans="1:3">
      <c r="A651" s="150" t="s">
        <v>756</v>
      </c>
      <c r="B651" s="150" t="s">
        <v>757</v>
      </c>
      <c r="C651" s="151">
        <v>74</v>
      </c>
    </row>
    <row r="652" s="125" customFormat="1" ht="15" customHeight="1" spans="1:3">
      <c r="A652" s="150" t="s">
        <v>758</v>
      </c>
      <c r="B652" s="150" t="s">
        <v>759</v>
      </c>
      <c r="C652" s="151">
        <v>74</v>
      </c>
    </row>
    <row r="653" s="125" customFormat="1" ht="15" customHeight="1" spans="1:3">
      <c r="A653" s="150" t="s">
        <v>777</v>
      </c>
      <c r="B653" s="150" t="s">
        <v>778</v>
      </c>
      <c r="C653" s="151">
        <v>74</v>
      </c>
    </row>
    <row r="654" s="125" customFormat="1" ht="15" customHeight="1" spans="1:3">
      <c r="A654" s="150" t="s">
        <v>779</v>
      </c>
      <c r="B654" s="150" t="s">
        <v>780</v>
      </c>
      <c r="C654" s="151">
        <v>966.8668</v>
      </c>
    </row>
    <row r="655" s="125" customFormat="1" ht="15" customHeight="1" spans="1:3">
      <c r="A655" s="150" t="s">
        <v>1076</v>
      </c>
      <c r="B655" s="150" t="s">
        <v>1077</v>
      </c>
      <c r="C655" s="151">
        <v>966.8668</v>
      </c>
    </row>
    <row r="656" s="125" customFormat="1" ht="15" customHeight="1" spans="1:3">
      <c r="A656" s="150" t="s">
        <v>1096</v>
      </c>
      <c r="B656" s="150" t="s">
        <v>1097</v>
      </c>
      <c r="C656" s="151">
        <v>906.8668</v>
      </c>
    </row>
    <row r="657" s="125" customFormat="1" ht="15" customHeight="1" spans="1:3">
      <c r="A657" s="150" t="s">
        <v>1082</v>
      </c>
      <c r="B657" s="150" t="s">
        <v>1083</v>
      </c>
      <c r="C657" s="151">
        <v>60</v>
      </c>
    </row>
    <row r="658" s="125" customFormat="1" ht="15" customHeight="1" spans="1:3">
      <c r="A658" s="150" t="s">
        <v>762</v>
      </c>
      <c r="B658" s="150" t="s">
        <v>763</v>
      </c>
      <c r="C658" s="151">
        <v>72</v>
      </c>
    </row>
    <row r="659" s="125" customFormat="1" ht="15" customHeight="1" spans="1:3">
      <c r="A659" s="150" t="s">
        <v>764</v>
      </c>
      <c r="B659" s="150" t="s">
        <v>765</v>
      </c>
      <c r="C659" s="151">
        <v>72</v>
      </c>
    </row>
    <row r="660" s="125" customFormat="1" ht="15" customHeight="1" spans="1:3">
      <c r="A660" s="150" t="s">
        <v>766</v>
      </c>
      <c r="B660" s="150" t="s">
        <v>767</v>
      </c>
      <c r="C660" s="151">
        <v>72</v>
      </c>
    </row>
    <row r="661" s="125" customFormat="1" ht="15" customHeight="1" spans="1:3">
      <c r="A661" s="147"/>
      <c r="B661" s="148" t="s">
        <v>1098</v>
      </c>
      <c r="C661" s="149"/>
    </row>
    <row r="662" s="125" customFormat="1" ht="15" customHeight="1" spans="1:3">
      <c r="A662" s="150" t="s">
        <v>742</v>
      </c>
      <c r="B662" s="150" t="s">
        <v>743</v>
      </c>
      <c r="C662" s="151">
        <v>89.4882</v>
      </c>
    </row>
    <row r="663" s="125" customFormat="1" ht="15" customHeight="1" spans="1:3">
      <c r="A663" s="150" t="s">
        <v>744</v>
      </c>
      <c r="B663" s="150" t="s">
        <v>745</v>
      </c>
      <c r="C663" s="151">
        <v>89.4882</v>
      </c>
    </row>
    <row r="664" s="125" customFormat="1" ht="27.5" customHeight="1" spans="1:3">
      <c r="A664" s="150" t="s">
        <v>746</v>
      </c>
      <c r="B664" s="150" t="s">
        <v>747</v>
      </c>
      <c r="C664" s="151">
        <v>47.7539</v>
      </c>
    </row>
    <row r="665" s="125" customFormat="1" ht="27.5" customHeight="1" spans="1:3">
      <c r="A665" s="150" t="s">
        <v>748</v>
      </c>
      <c r="B665" s="150" t="s">
        <v>749</v>
      </c>
      <c r="C665" s="151">
        <v>21.9109</v>
      </c>
    </row>
    <row r="666" s="125" customFormat="1" ht="27.5" customHeight="1" spans="1:3">
      <c r="A666" s="150" t="s">
        <v>750</v>
      </c>
      <c r="B666" s="150" t="s">
        <v>751</v>
      </c>
      <c r="C666" s="151">
        <v>19.8234</v>
      </c>
    </row>
    <row r="667" s="125" customFormat="1" ht="15" customHeight="1" spans="1:3">
      <c r="A667" s="150" t="s">
        <v>756</v>
      </c>
      <c r="B667" s="150" t="s">
        <v>757</v>
      </c>
      <c r="C667" s="151">
        <v>62.5832</v>
      </c>
    </row>
    <row r="668" s="125" customFormat="1" ht="15" customHeight="1" spans="1:3">
      <c r="A668" s="150" t="s">
        <v>758</v>
      </c>
      <c r="B668" s="150" t="s">
        <v>759</v>
      </c>
      <c r="C668" s="151">
        <v>62.5832</v>
      </c>
    </row>
    <row r="669" s="125" customFormat="1" ht="15" customHeight="1" spans="1:3">
      <c r="A669" s="150" t="s">
        <v>777</v>
      </c>
      <c r="B669" s="150" t="s">
        <v>778</v>
      </c>
      <c r="C669" s="151">
        <v>62.5832</v>
      </c>
    </row>
    <row r="670" s="125" customFormat="1" ht="15" customHeight="1" spans="1:3">
      <c r="A670" s="150" t="s">
        <v>779</v>
      </c>
      <c r="B670" s="150" t="s">
        <v>780</v>
      </c>
      <c r="C670" s="151">
        <v>813.7979</v>
      </c>
    </row>
    <row r="671" s="125" customFormat="1" ht="15" customHeight="1" spans="1:3">
      <c r="A671" s="150" t="s">
        <v>1076</v>
      </c>
      <c r="B671" s="150" t="s">
        <v>1077</v>
      </c>
      <c r="C671" s="151">
        <v>813.7979</v>
      </c>
    </row>
    <row r="672" s="125" customFormat="1" ht="15" customHeight="1" spans="1:3">
      <c r="A672" s="150" t="s">
        <v>1096</v>
      </c>
      <c r="B672" s="150" t="s">
        <v>1097</v>
      </c>
      <c r="C672" s="151">
        <v>725.7979</v>
      </c>
    </row>
    <row r="673" s="125" customFormat="1" ht="15" customHeight="1" spans="1:3">
      <c r="A673" s="150" t="s">
        <v>1082</v>
      </c>
      <c r="B673" s="150" t="s">
        <v>1083</v>
      </c>
      <c r="C673" s="151">
        <v>88</v>
      </c>
    </row>
    <row r="674" s="125" customFormat="1" ht="15" customHeight="1" spans="1:3">
      <c r="A674" s="150" t="s">
        <v>762</v>
      </c>
      <c r="B674" s="150" t="s">
        <v>763</v>
      </c>
      <c r="C674" s="151">
        <v>65.986</v>
      </c>
    </row>
    <row r="675" s="125" customFormat="1" ht="15" customHeight="1" spans="1:3">
      <c r="A675" s="150" t="s">
        <v>764</v>
      </c>
      <c r="B675" s="150" t="s">
        <v>765</v>
      </c>
      <c r="C675" s="151">
        <v>65.986</v>
      </c>
    </row>
    <row r="676" s="125" customFormat="1" ht="15" customHeight="1" spans="1:3">
      <c r="A676" s="150" t="s">
        <v>766</v>
      </c>
      <c r="B676" s="150" t="s">
        <v>767</v>
      </c>
      <c r="C676" s="151">
        <v>65.986</v>
      </c>
    </row>
    <row r="677" s="125" customFormat="1" ht="15" customHeight="1" spans="1:3">
      <c r="A677" s="147"/>
      <c r="B677" s="148" t="s">
        <v>1099</v>
      </c>
      <c r="C677" s="149"/>
    </row>
    <row r="678" s="125" customFormat="1" ht="15" customHeight="1" spans="1:3">
      <c r="A678" s="150" t="s">
        <v>742</v>
      </c>
      <c r="B678" s="150" t="s">
        <v>743</v>
      </c>
      <c r="C678" s="151">
        <v>132.7402</v>
      </c>
    </row>
    <row r="679" s="125" customFormat="1" ht="15" customHeight="1" spans="1:3">
      <c r="A679" s="150" t="s">
        <v>744</v>
      </c>
      <c r="B679" s="150" t="s">
        <v>745</v>
      </c>
      <c r="C679" s="151">
        <v>129.8502</v>
      </c>
    </row>
    <row r="680" s="125" customFormat="1" ht="27.5" customHeight="1" spans="1:3">
      <c r="A680" s="150" t="s">
        <v>746</v>
      </c>
      <c r="B680" s="150" t="s">
        <v>747</v>
      </c>
      <c r="C680" s="151">
        <v>60.9268</v>
      </c>
    </row>
    <row r="681" s="125" customFormat="1" ht="27.5" customHeight="1" spans="1:3">
      <c r="A681" s="150" t="s">
        <v>748</v>
      </c>
      <c r="B681" s="150" t="s">
        <v>749</v>
      </c>
      <c r="C681" s="151">
        <v>67.4234</v>
      </c>
    </row>
    <row r="682" s="125" customFormat="1" ht="27.5" customHeight="1" spans="1:3">
      <c r="A682" s="150" t="s">
        <v>750</v>
      </c>
      <c r="B682" s="150" t="s">
        <v>751</v>
      </c>
      <c r="C682" s="151">
        <v>1.5</v>
      </c>
    </row>
    <row r="683" s="125" customFormat="1" ht="15" customHeight="1" spans="1:3">
      <c r="A683" s="150" t="s">
        <v>969</v>
      </c>
      <c r="B683" s="150" t="s">
        <v>970</v>
      </c>
      <c r="C683" s="151">
        <v>0.2</v>
      </c>
    </row>
    <row r="684" s="125" customFormat="1" ht="15" customHeight="1" spans="1:3">
      <c r="A684" s="150" t="s">
        <v>1100</v>
      </c>
      <c r="B684" s="150" t="s">
        <v>1101</v>
      </c>
      <c r="C684" s="151">
        <v>0.2</v>
      </c>
    </row>
    <row r="685" s="125" customFormat="1" ht="15" customHeight="1" spans="1:3">
      <c r="A685" s="150" t="s">
        <v>752</v>
      </c>
      <c r="B685" s="150" t="s">
        <v>753</v>
      </c>
      <c r="C685" s="151">
        <v>2.69</v>
      </c>
    </row>
    <row r="686" s="125" customFormat="1" ht="15" customHeight="1" spans="1:3">
      <c r="A686" s="150" t="s">
        <v>754</v>
      </c>
      <c r="B686" s="150" t="s">
        <v>755</v>
      </c>
      <c r="C686" s="151">
        <v>2.69</v>
      </c>
    </row>
    <row r="687" s="125" customFormat="1" ht="15" customHeight="1" spans="1:3">
      <c r="A687" s="150" t="s">
        <v>756</v>
      </c>
      <c r="B687" s="150" t="s">
        <v>757</v>
      </c>
      <c r="C687" s="151">
        <v>66.3987</v>
      </c>
    </row>
    <row r="688" s="125" customFormat="1" ht="15" customHeight="1" spans="1:3">
      <c r="A688" s="150" t="s">
        <v>758</v>
      </c>
      <c r="B688" s="150" t="s">
        <v>759</v>
      </c>
      <c r="C688" s="151">
        <v>66.3987</v>
      </c>
    </row>
    <row r="689" s="125" customFormat="1" ht="15" customHeight="1" spans="1:3">
      <c r="A689" s="150" t="s">
        <v>760</v>
      </c>
      <c r="B689" s="150" t="s">
        <v>761</v>
      </c>
      <c r="C689" s="151">
        <v>66.3987</v>
      </c>
    </row>
    <row r="690" s="125" customFormat="1" ht="15" customHeight="1" spans="1:3">
      <c r="A690" s="150" t="s">
        <v>879</v>
      </c>
      <c r="B690" s="150" t="s">
        <v>880</v>
      </c>
      <c r="C690" s="151">
        <v>1045.458208</v>
      </c>
    </row>
    <row r="691" s="125" customFormat="1" ht="15" customHeight="1" spans="1:3">
      <c r="A691" s="150" t="s">
        <v>1102</v>
      </c>
      <c r="B691" s="150" t="s">
        <v>1103</v>
      </c>
      <c r="C691" s="151">
        <v>1045.458208</v>
      </c>
    </row>
    <row r="692" s="125" customFormat="1" ht="15" customHeight="1" spans="1:3">
      <c r="A692" s="150" t="s">
        <v>1104</v>
      </c>
      <c r="B692" s="150" t="s">
        <v>739</v>
      </c>
      <c r="C692" s="151">
        <v>610.458208</v>
      </c>
    </row>
    <row r="693" s="125" customFormat="1" ht="15" customHeight="1" spans="1:3">
      <c r="A693" s="150" t="s">
        <v>1105</v>
      </c>
      <c r="B693" s="150" t="s">
        <v>1106</v>
      </c>
      <c r="C693" s="151">
        <v>435</v>
      </c>
    </row>
    <row r="694" s="125" customFormat="1" ht="27.5" customHeight="1" spans="1:3">
      <c r="A694" s="150" t="s">
        <v>881</v>
      </c>
      <c r="B694" s="150" t="s">
        <v>882</v>
      </c>
      <c r="C694" s="151">
        <v>0</v>
      </c>
    </row>
    <row r="695" s="125" customFormat="1" ht="15" customHeight="1" spans="1:3">
      <c r="A695" s="150" t="s">
        <v>883</v>
      </c>
      <c r="B695" s="150" t="s">
        <v>884</v>
      </c>
      <c r="C695" s="151">
        <v>0</v>
      </c>
    </row>
    <row r="696" s="125" customFormat="1" ht="15" customHeight="1" spans="1:3">
      <c r="A696" s="150" t="s">
        <v>762</v>
      </c>
      <c r="B696" s="150" t="s">
        <v>763</v>
      </c>
      <c r="C696" s="151">
        <v>579.9052</v>
      </c>
    </row>
    <row r="697" s="125" customFormat="1" ht="15" customHeight="1" spans="1:3">
      <c r="A697" s="150" t="s">
        <v>1107</v>
      </c>
      <c r="B697" s="150" t="s">
        <v>1108</v>
      </c>
      <c r="C697" s="151">
        <v>505</v>
      </c>
    </row>
    <row r="698" s="125" customFormat="1" ht="15" customHeight="1" spans="1:3">
      <c r="A698" s="150" t="s">
        <v>1109</v>
      </c>
      <c r="B698" s="150" t="s">
        <v>1110</v>
      </c>
      <c r="C698" s="151">
        <v>5</v>
      </c>
    </row>
    <row r="699" s="125" customFormat="1" ht="15" customHeight="1" spans="1:3">
      <c r="A699" s="150" t="s">
        <v>1111</v>
      </c>
      <c r="B699" s="150" t="s">
        <v>1112</v>
      </c>
      <c r="C699" s="151">
        <v>500</v>
      </c>
    </row>
    <row r="700" s="125" customFormat="1" ht="15" customHeight="1" spans="1:3">
      <c r="A700" s="150" t="s">
        <v>1113</v>
      </c>
      <c r="B700" s="150" t="s">
        <v>1114</v>
      </c>
      <c r="C700" s="151">
        <v>0</v>
      </c>
    </row>
    <row r="701" s="125" customFormat="1" ht="15" customHeight="1" spans="1:3">
      <c r="A701" s="150" t="s">
        <v>764</v>
      </c>
      <c r="B701" s="150" t="s">
        <v>765</v>
      </c>
      <c r="C701" s="151">
        <v>74.9052</v>
      </c>
    </row>
    <row r="702" s="125" customFormat="1" ht="15" customHeight="1" spans="1:3">
      <c r="A702" s="150" t="s">
        <v>766</v>
      </c>
      <c r="B702" s="150" t="s">
        <v>767</v>
      </c>
      <c r="C702" s="151">
        <v>74.9052</v>
      </c>
    </row>
    <row r="703" s="125" customFormat="1" ht="15" customHeight="1" spans="1:3">
      <c r="A703" s="147"/>
      <c r="B703" s="148" t="s">
        <v>1115</v>
      </c>
      <c r="C703" s="149"/>
    </row>
    <row r="704" s="125" customFormat="1" ht="15" customHeight="1" spans="1:3">
      <c r="A704" s="150" t="s">
        <v>742</v>
      </c>
      <c r="B704" s="150" t="s">
        <v>743</v>
      </c>
      <c r="C704" s="151">
        <v>97.74718</v>
      </c>
    </row>
    <row r="705" s="125" customFormat="1" ht="15" customHeight="1" spans="1:3">
      <c r="A705" s="150" t="s">
        <v>744</v>
      </c>
      <c r="B705" s="150" t="s">
        <v>745</v>
      </c>
      <c r="C705" s="151">
        <v>92.94718</v>
      </c>
    </row>
    <row r="706" s="125" customFormat="1" ht="27.5" customHeight="1" spans="1:3">
      <c r="A706" s="150" t="s">
        <v>746</v>
      </c>
      <c r="B706" s="150" t="s">
        <v>747</v>
      </c>
      <c r="C706" s="151">
        <v>57.34718</v>
      </c>
    </row>
    <row r="707" s="125" customFormat="1" ht="27.5" customHeight="1" spans="1:3">
      <c r="A707" s="150" t="s">
        <v>748</v>
      </c>
      <c r="B707" s="150" t="s">
        <v>749</v>
      </c>
      <c r="C707" s="151">
        <v>35.4</v>
      </c>
    </row>
    <row r="708" s="125" customFormat="1" ht="27.5" customHeight="1" spans="1:3">
      <c r="A708" s="150" t="s">
        <v>750</v>
      </c>
      <c r="B708" s="150" t="s">
        <v>751</v>
      </c>
      <c r="C708" s="151">
        <v>0.2</v>
      </c>
    </row>
    <row r="709" s="125" customFormat="1" ht="15" customHeight="1" spans="1:3">
      <c r="A709" s="150" t="s">
        <v>752</v>
      </c>
      <c r="B709" s="150" t="s">
        <v>753</v>
      </c>
      <c r="C709" s="151">
        <v>4.8</v>
      </c>
    </row>
    <row r="710" s="125" customFormat="1" ht="15" customHeight="1" spans="1:3">
      <c r="A710" s="150" t="s">
        <v>754</v>
      </c>
      <c r="B710" s="150" t="s">
        <v>755</v>
      </c>
      <c r="C710" s="151">
        <v>4.8</v>
      </c>
    </row>
    <row r="711" s="125" customFormat="1" ht="15" customHeight="1" spans="1:3">
      <c r="A711" s="150" t="s">
        <v>756</v>
      </c>
      <c r="B711" s="150" t="s">
        <v>757</v>
      </c>
      <c r="C711" s="151">
        <v>56.73488</v>
      </c>
    </row>
    <row r="712" s="125" customFormat="1" ht="15" customHeight="1" spans="1:3">
      <c r="A712" s="150" t="s">
        <v>758</v>
      </c>
      <c r="B712" s="150" t="s">
        <v>759</v>
      </c>
      <c r="C712" s="151">
        <v>56.73488</v>
      </c>
    </row>
    <row r="713" s="125" customFormat="1" ht="15" customHeight="1" spans="1:3">
      <c r="A713" s="150" t="s">
        <v>760</v>
      </c>
      <c r="B713" s="150" t="s">
        <v>761</v>
      </c>
      <c r="C713" s="151">
        <v>56.73488</v>
      </c>
    </row>
    <row r="714" s="125" customFormat="1" ht="15" customHeight="1" spans="1:3">
      <c r="A714" s="150" t="s">
        <v>879</v>
      </c>
      <c r="B714" s="150" t="s">
        <v>880</v>
      </c>
      <c r="C714" s="151">
        <v>0</v>
      </c>
    </row>
    <row r="715" s="125" customFormat="1" ht="27.5" customHeight="1" spans="1:3">
      <c r="A715" s="150" t="s">
        <v>881</v>
      </c>
      <c r="B715" s="150" t="s">
        <v>882</v>
      </c>
      <c r="C715" s="151">
        <v>0</v>
      </c>
    </row>
    <row r="716" s="125" customFormat="1" ht="15" customHeight="1" spans="1:3">
      <c r="A716" s="150" t="s">
        <v>1046</v>
      </c>
      <c r="B716" s="150" t="s">
        <v>1047</v>
      </c>
      <c r="C716" s="151">
        <v>0</v>
      </c>
    </row>
    <row r="717" s="125" customFormat="1" ht="15" customHeight="1" spans="1:3">
      <c r="A717" s="150" t="s">
        <v>1074</v>
      </c>
      <c r="B717" s="150" t="s">
        <v>1075</v>
      </c>
      <c r="C717" s="151">
        <v>0</v>
      </c>
    </row>
    <row r="718" s="125" customFormat="1" ht="15" customHeight="1" spans="1:3">
      <c r="A718" s="150" t="s">
        <v>762</v>
      </c>
      <c r="B718" s="150" t="s">
        <v>763</v>
      </c>
      <c r="C718" s="151">
        <v>92.8</v>
      </c>
    </row>
    <row r="719" s="125" customFormat="1" ht="15" customHeight="1" spans="1:3">
      <c r="A719" s="150" t="s">
        <v>764</v>
      </c>
      <c r="B719" s="150" t="s">
        <v>765</v>
      </c>
      <c r="C719" s="151">
        <v>92.8</v>
      </c>
    </row>
    <row r="720" s="125" customFormat="1" ht="15" customHeight="1" spans="1:3">
      <c r="A720" s="150" t="s">
        <v>766</v>
      </c>
      <c r="B720" s="150" t="s">
        <v>767</v>
      </c>
      <c r="C720" s="151">
        <v>92.8</v>
      </c>
    </row>
    <row r="721" s="125" customFormat="1" ht="15" customHeight="1" spans="1:3">
      <c r="A721" s="150" t="s">
        <v>1116</v>
      </c>
      <c r="B721" s="150" t="s">
        <v>1117</v>
      </c>
      <c r="C721" s="151">
        <v>887.908923</v>
      </c>
    </row>
    <row r="722" s="125" customFormat="1" ht="15" customHeight="1" spans="1:3">
      <c r="A722" s="150" t="s">
        <v>1118</v>
      </c>
      <c r="B722" s="150" t="s">
        <v>1119</v>
      </c>
      <c r="C722" s="151">
        <v>887.908923</v>
      </c>
    </row>
    <row r="723" s="125" customFormat="1" ht="15" customHeight="1" spans="1:3">
      <c r="A723" s="150" t="s">
        <v>1120</v>
      </c>
      <c r="B723" s="150" t="s">
        <v>739</v>
      </c>
      <c r="C723" s="151">
        <v>633.908923</v>
      </c>
    </row>
    <row r="724" s="125" customFormat="1" ht="15" customHeight="1" spans="1:3">
      <c r="A724" s="150" t="s">
        <v>1121</v>
      </c>
      <c r="B724" s="150" t="s">
        <v>1122</v>
      </c>
      <c r="C724" s="151">
        <v>229</v>
      </c>
    </row>
    <row r="725" s="125" customFormat="1" ht="15" customHeight="1" spans="1:3">
      <c r="A725" s="150" t="s">
        <v>1123</v>
      </c>
      <c r="B725" s="150" t="s">
        <v>1124</v>
      </c>
      <c r="C725" s="151">
        <v>5</v>
      </c>
    </row>
    <row r="726" s="125" customFormat="1" ht="15" customHeight="1" spans="1:3">
      <c r="A726" s="150" t="s">
        <v>1125</v>
      </c>
      <c r="B726" s="150" t="s">
        <v>1126</v>
      </c>
      <c r="C726" s="151">
        <v>10</v>
      </c>
    </row>
    <row r="727" s="125" customFormat="1" ht="15" customHeight="1" spans="1:3">
      <c r="A727" s="150" t="s">
        <v>1127</v>
      </c>
      <c r="B727" s="150" t="s">
        <v>1128</v>
      </c>
      <c r="C727" s="151">
        <v>10</v>
      </c>
    </row>
    <row r="728" s="125" customFormat="1" ht="15" customHeight="1" spans="1:3">
      <c r="A728" s="147"/>
      <c r="B728" s="148" t="s">
        <v>1129</v>
      </c>
      <c r="C728" s="149"/>
    </row>
    <row r="729" s="125" customFormat="1" ht="15" customHeight="1" spans="1:3">
      <c r="A729" s="150" t="s">
        <v>742</v>
      </c>
      <c r="B729" s="150" t="s">
        <v>743</v>
      </c>
      <c r="C729" s="151">
        <v>134.9891</v>
      </c>
    </row>
    <row r="730" s="125" customFormat="1" ht="15" customHeight="1" spans="1:3">
      <c r="A730" s="150" t="s">
        <v>744</v>
      </c>
      <c r="B730" s="150" t="s">
        <v>745</v>
      </c>
      <c r="C730" s="151">
        <v>133.0691</v>
      </c>
    </row>
    <row r="731" s="125" customFormat="1" ht="27.5" customHeight="1" spans="1:3">
      <c r="A731" s="150" t="s">
        <v>746</v>
      </c>
      <c r="B731" s="150" t="s">
        <v>747</v>
      </c>
      <c r="C731" s="151">
        <v>80.93</v>
      </c>
    </row>
    <row r="732" s="125" customFormat="1" ht="27.5" customHeight="1" spans="1:3">
      <c r="A732" s="150" t="s">
        <v>748</v>
      </c>
      <c r="B732" s="150" t="s">
        <v>749</v>
      </c>
      <c r="C732" s="151">
        <v>52.1391</v>
      </c>
    </row>
    <row r="733" s="125" customFormat="1" ht="15" customHeight="1" spans="1:3">
      <c r="A733" s="150" t="s">
        <v>752</v>
      </c>
      <c r="B733" s="150" t="s">
        <v>753</v>
      </c>
      <c r="C733" s="151">
        <v>1.92</v>
      </c>
    </row>
    <row r="734" s="125" customFormat="1" ht="15" customHeight="1" spans="1:3">
      <c r="A734" s="150" t="s">
        <v>754</v>
      </c>
      <c r="B734" s="150" t="s">
        <v>755</v>
      </c>
      <c r="C734" s="151">
        <v>1.92</v>
      </c>
    </row>
    <row r="735" s="125" customFormat="1" ht="15" customHeight="1" spans="1:3">
      <c r="A735" s="150" t="s">
        <v>756</v>
      </c>
      <c r="B735" s="150" t="s">
        <v>757</v>
      </c>
      <c r="C735" s="151">
        <v>85.82</v>
      </c>
    </row>
    <row r="736" s="125" customFormat="1" ht="15" customHeight="1" spans="1:3">
      <c r="A736" s="150" t="s">
        <v>758</v>
      </c>
      <c r="B736" s="150" t="s">
        <v>759</v>
      </c>
      <c r="C736" s="151">
        <v>85.82</v>
      </c>
    </row>
    <row r="737" s="125" customFormat="1" ht="15" customHeight="1" spans="1:3">
      <c r="A737" s="150" t="s">
        <v>777</v>
      </c>
      <c r="B737" s="150" t="s">
        <v>778</v>
      </c>
      <c r="C737" s="151">
        <v>85.82</v>
      </c>
    </row>
    <row r="738" s="125" customFormat="1" ht="15" customHeight="1" spans="1:3">
      <c r="A738" s="150" t="s">
        <v>879</v>
      </c>
      <c r="B738" s="150" t="s">
        <v>880</v>
      </c>
      <c r="C738" s="151">
        <v>5033.1819</v>
      </c>
    </row>
    <row r="739" s="125" customFormat="1" ht="15" customHeight="1" spans="1:3">
      <c r="A739" s="150" t="s">
        <v>1102</v>
      </c>
      <c r="B739" s="150" t="s">
        <v>1103</v>
      </c>
      <c r="C739" s="151">
        <v>1323.1819</v>
      </c>
    </row>
    <row r="740" s="125" customFormat="1" ht="15" customHeight="1" spans="1:3">
      <c r="A740" s="150" t="s">
        <v>1104</v>
      </c>
      <c r="B740" s="150" t="s">
        <v>739</v>
      </c>
      <c r="C740" s="151">
        <v>1158.1819</v>
      </c>
    </row>
    <row r="741" s="125" customFormat="1" ht="15" customHeight="1" spans="1:3">
      <c r="A741" s="150" t="s">
        <v>1130</v>
      </c>
      <c r="B741" s="150" t="s">
        <v>1131</v>
      </c>
      <c r="C741" s="151">
        <v>115</v>
      </c>
    </row>
    <row r="742" s="125" customFormat="1" ht="15" customHeight="1" spans="1:3">
      <c r="A742" s="150" t="s">
        <v>1105</v>
      </c>
      <c r="B742" s="150" t="s">
        <v>1106</v>
      </c>
      <c r="C742" s="151">
        <v>50</v>
      </c>
    </row>
    <row r="743" s="125" customFormat="1" ht="15" customHeight="1" spans="1:3">
      <c r="A743" s="150" t="s">
        <v>1132</v>
      </c>
      <c r="B743" s="150" t="s">
        <v>1133</v>
      </c>
      <c r="C743" s="151">
        <v>710</v>
      </c>
    </row>
    <row r="744" s="125" customFormat="1" ht="15" customHeight="1" spans="1:3">
      <c r="A744" s="150" t="s">
        <v>1134</v>
      </c>
      <c r="B744" s="150" t="s">
        <v>1135</v>
      </c>
      <c r="C744" s="151">
        <v>710</v>
      </c>
    </row>
    <row r="745" s="125" customFormat="1" ht="15" customHeight="1" spans="1:3">
      <c r="A745" s="150" t="s">
        <v>1136</v>
      </c>
      <c r="B745" s="150" t="s">
        <v>1137</v>
      </c>
      <c r="C745" s="151">
        <v>3000</v>
      </c>
    </row>
    <row r="746" s="125" customFormat="1" ht="15" customHeight="1" spans="1:3">
      <c r="A746" s="150" t="s">
        <v>1138</v>
      </c>
      <c r="B746" s="150" t="s">
        <v>1139</v>
      </c>
      <c r="C746" s="151">
        <v>3000</v>
      </c>
    </row>
    <row r="747" s="125" customFormat="1" ht="27.5" customHeight="1" spans="1:3">
      <c r="A747" s="150" t="s">
        <v>881</v>
      </c>
      <c r="B747" s="150" t="s">
        <v>882</v>
      </c>
      <c r="C747" s="151">
        <v>0</v>
      </c>
    </row>
    <row r="748" s="125" customFormat="1" ht="15" customHeight="1" spans="1:3">
      <c r="A748" s="150" t="s">
        <v>1046</v>
      </c>
      <c r="B748" s="150" t="s">
        <v>1047</v>
      </c>
      <c r="C748" s="151">
        <v>0</v>
      </c>
    </row>
    <row r="749" s="125" customFormat="1" ht="15" customHeight="1" spans="1:3">
      <c r="A749" s="150" t="s">
        <v>1074</v>
      </c>
      <c r="B749" s="150" t="s">
        <v>1075</v>
      </c>
      <c r="C749" s="151">
        <v>0</v>
      </c>
    </row>
    <row r="750" s="125" customFormat="1" ht="15" customHeight="1" spans="1:3">
      <c r="A750" s="150" t="s">
        <v>762</v>
      </c>
      <c r="B750" s="150" t="s">
        <v>763</v>
      </c>
      <c r="C750" s="151">
        <v>118.61</v>
      </c>
    </row>
    <row r="751" s="125" customFormat="1" ht="15" customHeight="1" spans="1:3">
      <c r="A751" s="150" t="s">
        <v>764</v>
      </c>
      <c r="B751" s="150" t="s">
        <v>765</v>
      </c>
      <c r="C751" s="151">
        <v>118.61</v>
      </c>
    </row>
    <row r="752" s="125" customFormat="1" ht="15" customHeight="1" spans="1:3">
      <c r="A752" s="150" t="s">
        <v>766</v>
      </c>
      <c r="B752" s="150" t="s">
        <v>767</v>
      </c>
      <c r="C752" s="151">
        <v>118.61</v>
      </c>
    </row>
    <row r="753" s="125" customFormat="1" ht="15" customHeight="1" spans="1:3">
      <c r="A753" s="150" t="s">
        <v>1140</v>
      </c>
      <c r="B753" s="150" t="s">
        <v>1141</v>
      </c>
      <c r="C753" s="151">
        <v>0</v>
      </c>
    </row>
    <row r="754" s="125" customFormat="1" ht="15" customHeight="1" spans="1:3">
      <c r="A754" s="150" t="s">
        <v>1142</v>
      </c>
      <c r="B754" s="150" t="s">
        <v>1143</v>
      </c>
      <c r="C754" s="151">
        <v>0</v>
      </c>
    </row>
    <row r="755" s="125" customFormat="1" ht="27.5" customHeight="1" spans="1:3">
      <c r="A755" s="150" t="s">
        <v>1144</v>
      </c>
      <c r="B755" s="150" t="s">
        <v>1145</v>
      </c>
      <c r="C755" s="151">
        <v>0</v>
      </c>
    </row>
    <row r="756" s="125" customFormat="1" ht="15" customHeight="1" spans="1:3">
      <c r="A756" s="147"/>
      <c r="B756" s="148" t="s">
        <v>1146</v>
      </c>
      <c r="C756" s="149"/>
    </row>
    <row r="757" s="125" customFormat="1" ht="15" customHeight="1" spans="1:3">
      <c r="A757" s="150" t="s">
        <v>1147</v>
      </c>
      <c r="B757" s="150" t="s">
        <v>1148</v>
      </c>
      <c r="C757" s="151">
        <v>95.3229</v>
      </c>
    </row>
    <row r="758" s="125" customFormat="1" ht="15" customHeight="1" spans="1:3">
      <c r="A758" s="150" t="s">
        <v>1149</v>
      </c>
      <c r="B758" s="150" t="s">
        <v>1150</v>
      </c>
      <c r="C758" s="151">
        <v>95.3229</v>
      </c>
    </row>
    <row r="759" s="125" customFormat="1" ht="15" customHeight="1" spans="1:3">
      <c r="A759" s="150" t="s">
        <v>1151</v>
      </c>
      <c r="B759" s="150" t="s">
        <v>1152</v>
      </c>
      <c r="C759" s="151">
        <v>95.3229</v>
      </c>
    </row>
    <row r="760" s="125" customFormat="1" ht="15" customHeight="1" spans="1:3">
      <c r="A760" s="150" t="s">
        <v>742</v>
      </c>
      <c r="B760" s="150" t="s">
        <v>743</v>
      </c>
      <c r="C760" s="151">
        <v>7.8</v>
      </c>
    </row>
    <row r="761" s="125" customFormat="1" ht="15" customHeight="1" spans="1:3">
      <c r="A761" s="150" t="s">
        <v>744</v>
      </c>
      <c r="B761" s="150" t="s">
        <v>745</v>
      </c>
      <c r="C761" s="151">
        <v>7.8</v>
      </c>
    </row>
    <row r="762" s="125" customFormat="1" ht="27.5" customHeight="1" spans="1:3">
      <c r="A762" s="150" t="s">
        <v>746</v>
      </c>
      <c r="B762" s="150" t="s">
        <v>747</v>
      </c>
      <c r="C762" s="151">
        <v>7.8</v>
      </c>
    </row>
    <row r="763" s="125" customFormat="1" ht="15" customHeight="1" spans="1:3">
      <c r="A763" s="150" t="s">
        <v>756</v>
      </c>
      <c r="B763" s="150" t="s">
        <v>757</v>
      </c>
      <c r="C763" s="151">
        <v>9.48</v>
      </c>
    </row>
    <row r="764" s="125" customFormat="1" ht="15" customHeight="1" spans="1:3">
      <c r="A764" s="150" t="s">
        <v>758</v>
      </c>
      <c r="B764" s="150" t="s">
        <v>759</v>
      </c>
      <c r="C764" s="151">
        <v>9.48</v>
      </c>
    </row>
    <row r="765" s="125" customFormat="1" ht="15" customHeight="1" spans="1:3">
      <c r="A765" s="150" t="s">
        <v>760</v>
      </c>
      <c r="B765" s="150" t="s">
        <v>761</v>
      </c>
      <c r="C765" s="151">
        <v>9.48</v>
      </c>
    </row>
    <row r="766" s="125" customFormat="1" ht="15" customHeight="1" spans="1:3">
      <c r="A766" s="150" t="s">
        <v>762</v>
      </c>
      <c r="B766" s="150" t="s">
        <v>763</v>
      </c>
      <c r="C766" s="151">
        <v>12</v>
      </c>
    </row>
    <row r="767" s="125" customFormat="1" ht="15" customHeight="1" spans="1:3">
      <c r="A767" s="150" t="s">
        <v>764</v>
      </c>
      <c r="B767" s="150" t="s">
        <v>765</v>
      </c>
      <c r="C767" s="151">
        <v>12</v>
      </c>
    </row>
    <row r="768" s="125" customFormat="1" ht="15" customHeight="1" spans="1:3">
      <c r="A768" s="150" t="s">
        <v>766</v>
      </c>
      <c r="B768" s="150" t="s">
        <v>767</v>
      </c>
      <c r="C768" s="151">
        <v>12</v>
      </c>
    </row>
    <row r="769" s="125" customFormat="1" ht="15" customHeight="1" spans="1:3">
      <c r="A769" s="147"/>
      <c r="B769" s="148" t="s">
        <v>1153</v>
      </c>
      <c r="C769" s="149"/>
    </row>
    <row r="770" s="125" customFormat="1" ht="15" customHeight="1" spans="1:3">
      <c r="A770" s="150" t="s">
        <v>1154</v>
      </c>
      <c r="B770" s="150" t="s">
        <v>1155</v>
      </c>
      <c r="C770" s="151">
        <v>1050.4978</v>
      </c>
    </row>
    <row r="771" s="125" customFormat="1" ht="15" customHeight="1" spans="1:3">
      <c r="A771" s="150" t="s">
        <v>1156</v>
      </c>
      <c r="B771" s="150" t="s">
        <v>1157</v>
      </c>
      <c r="C771" s="151">
        <v>1030.4978</v>
      </c>
    </row>
    <row r="772" s="125" customFormat="1" ht="15" customHeight="1" spans="1:3">
      <c r="A772" s="150" t="s">
        <v>1158</v>
      </c>
      <c r="B772" s="150" t="s">
        <v>739</v>
      </c>
      <c r="C772" s="151">
        <v>652.4978</v>
      </c>
    </row>
    <row r="773" s="125" customFormat="1" ht="15" customHeight="1" spans="1:3">
      <c r="A773" s="150" t="s">
        <v>1159</v>
      </c>
      <c r="B773" s="150" t="s">
        <v>1160</v>
      </c>
      <c r="C773" s="151">
        <v>18</v>
      </c>
    </row>
    <row r="774" s="125" customFormat="1" ht="15" customHeight="1" spans="1:3">
      <c r="A774" s="150" t="s">
        <v>1161</v>
      </c>
      <c r="B774" s="150" t="s">
        <v>1162</v>
      </c>
      <c r="C774" s="151">
        <v>0</v>
      </c>
    </row>
    <row r="775" s="125" customFormat="1" ht="15" customHeight="1" spans="1:3">
      <c r="A775" s="150" t="s">
        <v>1163</v>
      </c>
      <c r="B775" s="150" t="s">
        <v>1164</v>
      </c>
      <c r="C775" s="151">
        <v>60</v>
      </c>
    </row>
    <row r="776" s="125" customFormat="1" ht="15" customHeight="1" spans="1:3">
      <c r="A776" s="150" t="s">
        <v>1165</v>
      </c>
      <c r="B776" s="150" t="s">
        <v>1166</v>
      </c>
      <c r="C776" s="151">
        <v>300</v>
      </c>
    </row>
    <row r="777" s="125" customFormat="1" ht="15" customHeight="1" spans="1:3">
      <c r="A777" s="150" t="s">
        <v>1167</v>
      </c>
      <c r="B777" s="150" t="s">
        <v>1168</v>
      </c>
      <c r="C777" s="151">
        <v>20</v>
      </c>
    </row>
    <row r="778" s="125" customFormat="1" ht="15" customHeight="1" spans="1:3">
      <c r="A778" s="150" t="s">
        <v>1169</v>
      </c>
      <c r="B778" s="150" t="s">
        <v>1170</v>
      </c>
      <c r="C778" s="151">
        <v>20</v>
      </c>
    </row>
    <row r="779" s="125" customFormat="1" ht="15" customHeight="1" spans="1:3">
      <c r="A779" s="150" t="s">
        <v>742</v>
      </c>
      <c r="B779" s="150" t="s">
        <v>743</v>
      </c>
      <c r="C779" s="151">
        <v>91.900855</v>
      </c>
    </row>
    <row r="780" s="125" customFormat="1" ht="15" customHeight="1" spans="1:3">
      <c r="A780" s="150" t="s">
        <v>744</v>
      </c>
      <c r="B780" s="150" t="s">
        <v>745</v>
      </c>
      <c r="C780" s="151">
        <v>89.215576</v>
      </c>
    </row>
    <row r="781" s="125" customFormat="1" ht="27.5" customHeight="1" spans="1:3">
      <c r="A781" s="150" t="s">
        <v>746</v>
      </c>
      <c r="B781" s="150" t="s">
        <v>747</v>
      </c>
      <c r="C781" s="151">
        <v>52.115576</v>
      </c>
    </row>
    <row r="782" s="125" customFormat="1" ht="27.5" customHeight="1" spans="1:3">
      <c r="A782" s="150" t="s">
        <v>748</v>
      </c>
      <c r="B782" s="150" t="s">
        <v>749</v>
      </c>
      <c r="C782" s="151">
        <v>36.8</v>
      </c>
    </row>
    <row r="783" s="125" customFormat="1" ht="27.5" customHeight="1" spans="1:3">
      <c r="A783" s="150" t="s">
        <v>750</v>
      </c>
      <c r="B783" s="150" t="s">
        <v>751</v>
      </c>
      <c r="C783" s="151">
        <v>0.3</v>
      </c>
    </row>
    <row r="784" s="125" customFormat="1" ht="15" customHeight="1" spans="1:3">
      <c r="A784" s="150" t="s">
        <v>752</v>
      </c>
      <c r="B784" s="150" t="s">
        <v>753</v>
      </c>
      <c r="C784" s="151">
        <v>2.685279</v>
      </c>
    </row>
    <row r="785" s="125" customFormat="1" ht="15" customHeight="1" spans="1:3">
      <c r="A785" s="150" t="s">
        <v>754</v>
      </c>
      <c r="B785" s="150" t="s">
        <v>755</v>
      </c>
      <c r="C785" s="151">
        <v>2.685279</v>
      </c>
    </row>
    <row r="786" s="125" customFormat="1" ht="15" customHeight="1" spans="1:3">
      <c r="A786" s="150" t="s">
        <v>756</v>
      </c>
      <c r="B786" s="150" t="s">
        <v>757</v>
      </c>
      <c r="C786" s="151">
        <v>355.334225</v>
      </c>
    </row>
    <row r="787" s="125" customFormat="1" ht="15" customHeight="1" spans="1:3">
      <c r="A787" s="150" t="s">
        <v>1171</v>
      </c>
      <c r="B787" s="150" t="s">
        <v>1172</v>
      </c>
      <c r="C787" s="151">
        <v>300</v>
      </c>
    </row>
    <row r="788" s="125" customFormat="1" ht="15" customHeight="1" spans="1:3">
      <c r="A788" s="150" t="s">
        <v>1173</v>
      </c>
      <c r="B788" s="150" t="s">
        <v>1174</v>
      </c>
      <c r="C788" s="151">
        <v>300</v>
      </c>
    </row>
    <row r="789" s="125" customFormat="1" ht="15" customHeight="1" spans="1:3">
      <c r="A789" s="150" t="s">
        <v>758</v>
      </c>
      <c r="B789" s="150" t="s">
        <v>759</v>
      </c>
      <c r="C789" s="151">
        <v>55.334225</v>
      </c>
    </row>
    <row r="790" s="125" customFormat="1" ht="15" customHeight="1" spans="1:3">
      <c r="A790" s="150" t="s">
        <v>760</v>
      </c>
      <c r="B790" s="150" t="s">
        <v>761</v>
      </c>
      <c r="C790" s="151">
        <v>55.334225</v>
      </c>
    </row>
    <row r="791" s="125" customFormat="1" ht="15" customHeight="1" spans="1:3">
      <c r="A791" s="150" t="s">
        <v>879</v>
      </c>
      <c r="B791" s="150" t="s">
        <v>880</v>
      </c>
      <c r="C791" s="151">
        <v>0</v>
      </c>
    </row>
    <row r="792" s="125" customFormat="1" ht="27.5" customHeight="1" spans="1:3">
      <c r="A792" s="150" t="s">
        <v>881</v>
      </c>
      <c r="B792" s="150" t="s">
        <v>882</v>
      </c>
      <c r="C792" s="151">
        <v>0</v>
      </c>
    </row>
    <row r="793" s="125" customFormat="1" ht="15" customHeight="1" spans="1:3">
      <c r="A793" s="150" t="s">
        <v>883</v>
      </c>
      <c r="B793" s="150" t="s">
        <v>884</v>
      </c>
      <c r="C793" s="151">
        <v>0</v>
      </c>
    </row>
    <row r="794" s="125" customFormat="1" ht="15" customHeight="1" spans="1:3">
      <c r="A794" s="150" t="s">
        <v>762</v>
      </c>
      <c r="B794" s="150" t="s">
        <v>763</v>
      </c>
      <c r="C794" s="151">
        <v>71.8544</v>
      </c>
    </row>
    <row r="795" s="125" customFormat="1" ht="15" customHeight="1" spans="1:3">
      <c r="A795" s="150" t="s">
        <v>764</v>
      </c>
      <c r="B795" s="150" t="s">
        <v>765</v>
      </c>
      <c r="C795" s="151">
        <v>71.8544</v>
      </c>
    </row>
    <row r="796" s="125" customFormat="1" ht="15" customHeight="1" spans="1:3">
      <c r="A796" s="150" t="s">
        <v>766</v>
      </c>
      <c r="B796" s="150" t="s">
        <v>767</v>
      </c>
      <c r="C796" s="151">
        <v>71.8544</v>
      </c>
    </row>
    <row r="797" s="125" customFormat="1" ht="15" customHeight="1" spans="1:3">
      <c r="A797" s="147"/>
      <c r="B797" s="148" t="s">
        <v>1175</v>
      </c>
      <c r="C797" s="149"/>
    </row>
    <row r="798" s="125" customFormat="1" ht="15" customHeight="1" spans="1:3">
      <c r="A798" s="150" t="s">
        <v>1154</v>
      </c>
      <c r="B798" s="150" t="s">
        <v>1155</v>
      </c>
      <c r="C798" s="151">
        <v>81.636</v>
      </c>
    </row>
    <row r="799" s="125" customFormat="1" ht="15" customHeight="1" spans="1:3">
      <c r="A799" s="150" t="s">
        <v>1156</v>
      </c>
      <c r="B799" s="150" t="s">
        <v>1157</v>
      </c>
      <c r="C799" s="151">
        <v>81.636</v>
      </c>
    </row>
    <row r="800" s="125" customFormat="1" ht="15" customHeight="1" spans="1:3">
      <c r="A800" s="150" t="s">
        <v>1159</v>
      </c>
      <c r="B800" s="150" t="s">
        <v>1160</v>
      </c>
      <c r="C800" s="151">
        <v>81.636</v>
      </c>
    </row>
    <row r="801" s="125" customFormat="1" ht="15" customHeight="1" spans="1:3">
      <c r="A801" s="150" t="s">
        <v>742</v>
      </c>
      <c r="B801" s="150" t="s">
        <v>743</v>
      </c>
      <c r="C801" s="151">
        <v>12.701688</v>
      </c>
    </row>
    <row r="802" s="125" customFormat="1" ht="15" customHeight="1" spans="1:3">
      <c r="A802" s="150" t="s">
        <v>744</v>
      </c>
      <c r="B802" s="150" t="s">
        <v>745</v>
      </c>
      <c r="C802" s="151">
        <v>12.302</v>
      </c>
    </row>
    <row r="803" s="125" customFormat="1" ht="27.5" customHeight="1" spans="1:3">
      <c r="A803" s="150" t="s">
        <v>746</v>
      </c>
      <c r="B803" s="150" t="s">
        <v>747</v>
      </c>
      <c r="C803" s="151">
        <v>7.702</v>
      </c>
    </row>
    <row r="804" s="125" customFormat="1" ht="27.5" customHeight="1" spans="1:3">
      <c r="A804" s="150" t="s">
        <v>748</v>
      </c>
      <c r="B804" s="150" t="s">
        <v>749</v>
      </c>
      <c r="C804" s="151">
        <v>4.6</v>
      </c>
    </row>
    <row r="805" s="125" customFormat="1" ht="15" customHeight="1" spans="1:3">
      <c r="A805" s="150" t="s">
        <v>752</v>
      </c>
      <c r="B805" s="150" t="s">
        <v>753</v>
      </c>
      <c r="C805" s="151">
        <v>0.399688</v>
      </c>
    </row>
    <row r="806" s="125" customFormat="1" ht="15" customHeight="1" spans="1:3">
      <c r="A806" s="150" t="s">
        <v>754</v>
      </c>
      <c r="B806" s="150" t="s">
        <v>755</v>
      </c>
      <c r="C806" s="151">
        <v>0.399688</v>
      </c>
    </row>
    <row r="807" s="125" customFormat="1" ht="15" customHeight="1" spans="1:3">
      <c r="A807" s="150" t="s">
        <v>756</v>
      </c>
      <c r="B807" s="150" t="s">
        <v>757</v>
      </c>
      <c r="C807" s="151">
        <v>8.098042</v>
      </c>
    </row>
    <row r="808" s="125" customFormat="1" ht="15" customHeight="1" spans="1:3">
      <c r="A808" s="150" t="s">
        <v>758</v>
      </c>
      <c r="B808" s="150" t="s">
        <v>759</v>
      </c>
      <c r="C808" s="151">
        <v>8.098042</v>
      </c>
    </row>
    <row r="809" s="125" customFormat="1" ht="15" customHeight="1" spans="1:3">
      <c r="A809" s="150" t="s">
        <v>777</v>
      </c>
      <c r="B809" s="150" t="s">
        <v>778</v>
      </c>
      <c r="C809" s="151">
        <v>8.098042</v>
      </c>
    </row>
    <row r="810" s="125" customFormat="1" ht="15" customHeight="1" spans="1:3">
      <c r="A810" s="150" t="s">
        <v>879</v>
      </c>
      <c r="B810" s="150" t="s">
        <v>880</v>
      </c>
      <c r="C810" s="151">
        <v>0</v>
      </c>
    </row>
    <row r="811" s="125" customFormat="1" ht="27.5" customHeight="1" spans="1:3">
      <c r="A811" s="150" t="s">
        <v>881</v>
      </c>
      <c r="B811" s="150" t="s">
        <v>882</v>
      </c>
      <c r="C811" s="151">
        <v>0</v>
      </c>
    </row>
    <row r="812" s="125" customFormat="1" ht="15" customHeight="1" spans="1:3">
      <c r="A812" s="150" t="s">
        <v>883</v>
      </c>
      <c r="B812" s="150" t="s">
        <v>884</v>
      </c>
      <c r="C812" s="151">
        <v>0</v>
      </c>
    </row>
    <row r="813" s="125" customFormat="1" ht="15" customHeight="1" spans="1:3">
      <c r="A813" s="150" t="s">
        <v>762</v>
      </c>
      <c r="B813" s="150" t="s">
        <v>763</v>
      </c>
      <c r="C813" s="151">
        <v>10.8896</v>
      </c>
    </row>
    <row r="814" s="125" customFormat="1" ht="15" customHeight="1" spans="1:3">
      <c r="A814" s="150" t="s">
        <v>764</v>
      </c>
      <c r="B814" s="150" t="s">
        <v>765</v>
      </c>
      <c r="C814" s="151">
        <v>10.8896</v>
      </c>
    </row>
    <row r="815" s="125" customFormat="1" ht="15" customHeight="1" spans="1:3">
      <c r="A815" s="150" t="s">
        <v>766</v>
      </c>
      <c r="B815" s="150" t="s">
        <v>767</v>
      </c>
      <c r="C815" s="151">
        <v>10.8896</v>
      </c>
    </row>
    <row r="816" s="125" customFormat="1" ht="15" customHeight="1" spans="1:3">
      <c r="A816" s="147"/>
      <c r="B816" s="148" t="s">
        <v>1176</v>
      </c>
      <c r="C816" s="149"/>
    </row>
    <row r="817" s="125" customFormat="1" ht="15" customHeight="1" spans="1:3">
      <c r="A817" s="150" t="s">
        <v>1154</v>
      </c>
      <c r="B817" s="150" t="s">
        <v>1155</v>
      </c>
      <c r="C817" s="151">
        <v>92.0368</v>
      </c>
    </row>
    <row r="818" s="125" customFormat="1" ht="15" customHeight="1" spans="1:3">
      <c r="A818" s="150" t="s">
        <v>1156</v>
      </c>
      <c r="B818" s="150" t="s">
        <v>1157</v>
      </c>
      <c r="C818" s="151">
        <v>92.0368</v>
      </c>
    </row>
    <row r="819" s="125" customFormat="1" ht="15" customHeight="1" spans="1:3">
      <c r="A819" s="150" t="s">
        <v>1177</v>
      </c>
      <c r="B819" s="150" t="s">
        <v>1178</v>
      </c>
      <c r="C819" s="151">
        <v>92.0368</v>
      </c>
    </row>
    <row r="820" s="125" customFormat="1" ht="15" customHeight="1" spans="1:3">
      <c r="A820" s="150" t="s">
        <v>742</v>
      </c>
      <c r="B820" s="150" t="s">
        <v>743</v>
      </c>
      <c r="C820" s="151">
        <v>11.979928</v>
      </c>
    </row>
    <row r="821" s="125" customFormat="1" ht="15" customHeight="1" spans="1:3">
      <c r="A821" s="150" t="s">
        <v>744</v>
      </c>
      <c r="B821" s="150" t="s">
        <v>745</v>
      </c>
      <c r="C821" s="151">
        <v>11.617528</v>
      </c>
    </row>
    <row r="822" s="125" customFormat="1" ht="27.5" customHeight="1" spans="1:3">
      <c r="A822" s="150" t="s">
        <v>746</v>
      </c>
      <c r="B822" s="150" t="s">
        <v>747</v>
      </c>
      <c r="C822" s="151">
        <v>7.017528</v>
      </c>
    </row>
    <row r="823" s="125" customFormat="1" ht="27.5" customHeight="1" spans="1:3">
      <c r="A823" s="150" t="s">
        <v>748</v>
      </c>
      <c r="B823" s="150" t="s">
        <v>749</v>
      </c>
      <c r="C823" s="151">
        <v>4.6</v>
      </c>
    </row>
    <row r="824" s="125" customFormat="1" ht="15" customHeight="1" spans="1:3">
      <c r="A824" s="150" t="s">
        <v>752</v>
      </c>
      <c r="B824" s="150" t="s">
        <v>753</v>
      </c>
      <c r="C824" s="151">
        <v>0.3624</v>
      </c>
    </row>
    <row r="825" s="125" customFormat="1" ht="15" customHeight="1" spans="1:3">
      <c r="A825" s="150" t="s">
        <v>754</v>
      </c>
      <c r="B825" s="150" t="s">
        <v>755</v>
      </c>
      <c r="C825" s="151">
        <v>0.3624</v>
      </c>
    </row>
    <row r="826" s="125" customFormat="1" ht="15" customHeight="1" spans="1:3">
      <c r="A826" s="150" t="s">
        <v>756</v>
      </c>
      <c r="B826" s="150" t="s">
        <v>757</v>
      </c>
      <c r="C826" s="151">
        <v>7.886201</v>
      </c>
    </row>
    <row r="827" s="125" customFormat="1" ht="15" customHeight="1" spans="1:3">
      <c r="A827" s="150" t="s">
        <v>758</v>
      </c>
      <c r="B827" s="150" t="s">
        <v>759</v>
      </c>
      <c r="C827" s="151">
        <v>7.886201</v>
      </c>
    </row>
    <row r="828" s="125" customFormat="1" ht="15" customHeight="1" spans="1:3">
      <c r="A828" s="150" t="s">
        <v>777</v>
      </c>
      <c r="B828" s="150" t="s">
        <v>778</v>
      </c>
      <c r="C828" s="151">
        <v>7.786201</v>
      </c>
    </row>
    <row r="829" s="125" customFormat="1" ht="15" customHeight="1" spans="1:3">
      <c r="A829" s="150" t="s">
        <v>1179</v>
      </c>
      <c r="B829" s="150" t="s">
        <v>1180</v>
      </c>
      <c r="C829" s="151">
        <v>0.1</v>
      </c>
    </row>
    <row r="830" s="125" customFormat="1" ht="15" customHeight="1" spans="1:3">
      <c r="A830" s="150" t="s">
        <v>762</v>
      </c>
      <c r="B830" s="150" t="s">
        <v>763</v>
      </c>
      <c r="C830" s="151">
        <v>10.5224</v>
      </c>
    </row>
    <row r="831" s="125" customFormat="1" ht="15" customHeight="1" spans="1:3">
      <c r="A831" s="150" t="s">
        <v>764</v>
      </c>
      <c r="B831" s="150" t="s">
        <v>765</v>
      </c>
      <c r="C831" s="151">
        <v>10.5224</v>
      </c>
    </row>
    <row r="832" s="125" customFormat="1" ht="15" customHeight="1" spans="1:3">
      <c r="A832" s="150" t="s">
        <v>766</v>
      </c>
      <c r="B832" s="150" t="s">
        <v>767</v>
      </c>
      <c r="C832" s="151">
        <v>10.5224</v>
      </c>
    </row>
    <row r="833" s="125" customFormat="1" ht="15" customHeight="1" spans="1:3">
      <c r="A833" s="147"/>
      <c r="B833" s="148" t="s">
        <v>1181</v>
      </c>
      <c r="C833" s="149"/>
    </row>
    <row r="834" s="125" customFormat="1" ht="15" customHeight="1" spans="1:3">
      <c r="A834" s="150" t="s">
        <v>734</v>
      </c>
      <c r="B834" s="150" t="s">
        <v>735</v>
      </c>
      <c r="C834" s="151">
        <v>418.5</v>
      </c>
    </row>
    <row r="835" s="125" customFormat="1" ht="15" customHeight="1" spans="1:3">
      <c r="A835" s="150" t="s">
        <v>837</v>
      </c>
      <c r="B835" s="150" t="s">
        <v>838</v>
      </c>
      <c r="C835" s="151">
        <v>418.5</v>
      </c>
    </row>
    <row r="836" s="125" customFormat="1" ht="15" customHeight="1" spans="1:3">
      <c r="A836" s="150" t="s">
        <v>1182</v>
      </c>
      <c r="B836" s="150" t="s">
        <v>776</v>
      </c>
      <c r="C836" s="151">
        <v>368.5</v>
      </c>
    </row>
    <row r="837" s="125" customFormat="1" ht="15" customHeight="1" spans="1:3">
      <c r="A837" s="150" t="s">
        <v>1183</v>
      </c>
      <c r="B837" s="150" t="s">
        <v>1184</v>
      </c>
      <c r="C837" s="151">
        <v>50</v>
      </c>
    </row>
    <row r="838" s="125" customFormat="1" ht="15" customHeight="1" spans="1:3">
      <c r="A838" s="150" t="s">
        <v>742</v>
      </c>
      <c r="B838" s="150" t="s">
        <v>743</v>
      </c>
      <c r="C838" s="151">
        <v>57.026432</v>
      </c>
    </row>
    <row r="839" s="125" customFormat="1" ht="15" customHeight="1" spans="1:3">
      <c r="A839" s="150" t="s">
        <v>744</v>
      </c>
      <c r="B839" s="150" t="s">
        <v>745</v>
      </c>
      <c r="C839" s="151">
        <v>52.4</v>
      </c>
    </row>
    <row r="840" s="125" customFormat="1" ht="27.5" customHeight="1" spans="1:3">
      <c r="A840" s="150" t="s">
        <v>746</v>
      </c>
      <c r="B840" s="150" t="s">
        <v>747</v>
      </c>
      <c r="C840" s="151">
        <v>36</v>
      </c>
    </row>
    <row r="841" s="125" customFormat="1" ht="27.5" customHeight="1" spans="1:3">
      <c r="A841" s="150" t="s">
        <v>748</v>
      </c>
      <c r="B841" s="150" t="s">
        <v>749</v>
      </c>
      <c r="C841" s="151">
        <v>16.1</v>
      </c>
    </row>
    <row r="842" s="125" customFormat="1" ht="27.5" customHeight="1" spans="1:3">
      <c r="A842" s="150" t="s">
        <v>750</v>
      </c>
      <c r="B842" s="150" t="s">
        <v>751</v>
      </c>
      <c r="C842" s="151">
        <v>0.3</v>
      </c>
    </row>
    <row r="843" s="125" customFormat="1" ht="15" customHeight="1" spans="1:3">
      <c r="A843" s="150" t="s">
        <v>752</v>
      </c>
      <c r="B843" s="150" t="s">
        <v>753</v>
      </c>
      <c r="C843" s="151">
        <v>4.626432</v>
      </c>
    </row>
    <row r="844" s="125" customFormat="1" ht="15" customHeight="1" spans="1:3">
      <c r="A844" s="150" t="s">
        <v>754</v>
      </c>
      <c r="B844" s="150" t="s">
        <v>755</v>
      </c>
      <c r="C844" s="151">
        <v>4.626432</v>
      </c>
    </row>
    <row r="845" s="125" customFormat="1" ht="15" customHeight="1" spans="1:3">
      <c r="A845" s="150" t="s">
        <v>756</v>
      </c>
      <c r="B845" s="150" t="s">
        <v>757</v>
      </c>
      <c r="C845" s="151">
        <v>35</v>
      </c>
    </row>
    <row r="846" s="125" customFormat="1" ht="15" customHeight="1" spans="1:3">
      <c r="A846" s="150" t="s">
        <v>758</v>
      </c>
      <c r="B846" s="150" t="s">
        <v>759</v>
      </c>
      <c r="C846" s="151">
        <v>35</v>
      </c>
    </row>
    <row r="847" s="125" customFormat="1" ht="15" customHeight="1" spans="1:3">
      <c r="A847" s="150" t="s">
        <v>777</v>
      </c>
      <c r="B847" s="150" t="s">
        <v>778</v>
      </c>
      <c r="C847" s="151">
        <v>35</v>
      </c>
    </row>
    <row r="848" s="125" customFormat="1" ht="15" customHeight="1" spans="1:3">
      <c r="A848" s="150" t="s">
        <v>762</v>
      </c>
      <c r="B848" s="150" t="s">
        <v>763</v>
      </c>
      <c r="C848" s="151">
        <v>49.2</v>
      </c>
    </row>
    <row r="849" s="125" customFormat="1" ht="15" customHeight="1" spans="1:3">
      <c r="A849" s="150" t="s">
        <v>764</v>
      </c>
      <c r="B849" s="150" t="s">
        <v>765</v>
      </c>
      <c r="C849" s="151">
        <v>49.2</v>
      </c>
    </row>
    <row r="850" s="125" customFormat="1" ht="15" customHeight="1" spans="1:3">
      <c r="A850" s="150" t="s">
        <v>766</v>
      </c>
      <c r="B850" s="150" t="s">
        <v>767</v>
      </c>
      <c r="C850" s="151">
        <v>49.2</v>
      </c>
    </row>
    <row r="851" s="125" customFormat="1" ht="15" customHeight="1" spans="1:3">
      <c r="A851" s="147"/>
      <c r="B851" s="148" t="s">
        <v>1185</v>
      </c>
      <c r="C851" s="149"/>
    </row>
    <row r="852" s="125" customFormat="1" ht="15" customHeight="1" spans="1:3">
      <c r="A852" s="150" t="s">
        <v>742</v>
      </c>
      <c r="B852" s="150" t="s">
        <v>743</v>
      </c>
      <c r="C852" s="151">
        <v>13675.636592</v>
      </c>
    </row>
    <row r="853" s="125" customFormat="1" ht="15" customHeight="1" spans="1:3">
      <c r="A853" s="150" t="s">
        <v>1186</v>
      </c>
      <c r="B853" s="150" t="s">
        <v>1187</v>
      </c>
      <c r="C853" s="151">
        <v>1523.634592</v>
      </c>
    </row>
    <row r="854" s="125" customFormat="1" ht="15" customHeight="1" spans="1:3">
      <c r="A854" s="150" t="s">
        <v>1188</v>
      </c>
      <c r="B854" s="150" t="s">
        <v>739</v>
      </c>
      <c r="C854" s="151">
        <v>998.723392</v>
      </c>
    </row>
    <row r="855" s="125" customFormat="1" ht="15" customHeight="1" spans="1:3">
      <c r="A855" s="150" t="s">
        <v>1189</v>
      </c>
      <c r="B855" s="150" t="s">
        <v>1190</v>
      </c>
      <c r="C855" s="151">
        <v>10</v>
      </c>
    </row>
    <row r="856" s="125" customFormat="1" ht="15" customHeight="1" spans="1:3">
      <c r="A856" s="150" t="s">
        <v>1191</v>
      </c>
      <c r="B856" s="150" t="s">
        <v>1192</v>
      </c>
      <c r="C856" s="151">
        <v>15.57</v>
      </c>
    </row>
    <row r="857" s="125" customFormat="1" ht="27.5" customHeight="1" spans="1:3">
      <c r="A857" s="150" t="s">
        <v>1193</v>
      </c>
      <c r="B857" s="150" t="s">
        <v>1194</v>
      </c>
      <c r="C857" s="151">
        <v>499.3412</v>
      </c>
    </row>
    <row r="858" s="125" customFormat="1" ht="15" customHeight="1" spans="1:3">
      <c r="A858" s="150" t="s">
        <v>744</v>
      </c>
      <c r="B858" s="150" t="s">
        <v>745</v>
      </c>
      <c r="C858" s="151">
        <v>8960.072</v>
      </c>
    </row>
    <row r="859" s="125" customFormat="1" ht="27.5" customHeight="1" spans="1:3">
      <c r="A859" s="150" t="s">
        <v>746</v>
      </c>
      <c r="B859" s="150" t="s">
        <v>747</v>
      </c>
      <c r="C859" s="151">
        <v>105</v>
      </c>
    </row>
    <row r="860" s="125" customFormat="1" ht="27.5" customHeight="1" spans="1:3">
      <c r="A860" s="150" t="s">
        <v>748</v>
      </c>
      <c r="B860" s="150" t="s">
        <v>749</v>
      </c>
      <c r="C860" s="151">
        <v>2463.2</v>
      </c>
    </row>
    <row r="861" s="125" customFormat="1" ht="27.5" customHeight="1" spans="1:3">
      <c r="A861" s="150" t="s">
        <v>1195</v>
      </c>
      <c r="B861" s="150" t="s">
        <v>1196</v>
      </c>
      <c r="C861" s="151">
        <v>6359</v>
      </c>
    </row>
    <row r="862" s="125" customFormat="1" ht="27.5" customHeight="1" spans="1:3">
      <c r="A862" s="150" t="s">
        <v>750</v>
      </c>
      <c r="B862" s="150" t="s">
        <v>751</v>
      </c>
      <c r="C862" s="151">
        <v>0.3</v>
      </c>
    </row>
    <row r="863" s="125" customFormat="1" ht="15" customHeight="1" spans="1:3">
      <c r="A863" s="150" t="s">
        <v>1197</v>
      </c>
      <c r="B863" s="150" t="s">
        <v>1198</v>
      </c>
      <c r="C863" s="151">
        <v>32.572</v>
      </c>
    </row>
    <row r="864" s="125" customFormat="1" ht="15" customHeight="1" spans="1:3">
      <c r="A864" s="150" t="s">
        <v>1199</v>
      </c>
      <c r="B864" s="150" t="s">
        <v>1200</v>
      </c>
      <c r="C864" s="151">
        <v>183.95</v>
      </c>
    </row>
    <row r="865" s="125" customFormat="1" ht="15" customHeight="1" spans="1:3">
      <c r="A865" s="150" t="s">
        <v>1201</v>
      </c>
      <c r="B865" s="150" t="s">
        <v>1202</v>
      </c>
      <c r="C865" s="151">
        <v>119.2</v>
      </c>
    </row>
    <row r="866" s="125" customFormat="1" ht="15" customHeight="1" spans="1:3">
      <c r="A866" s="150" t="s">
        <v>1203</v>
      </c>
      <c r="B866" s="150" t="s">
        <v>1204</v>
      </c>
      <c r="C866" s="151">
        <v>64.75</v>
      </c>
    </row>
    <row r="867" s="125" customFormat="1" ht="27.5" customHeight="1" spans="1:3">
      <c r="A867" s="150" t="s">
        <v>1205</v>
      </c>
      <c r="B867" s="150" t="s">
        <v>1206</v>
      </c>
      <c r="C867" s="151">
        <v>2993.48</v>
      </c>
    </row>
    <row r="868" s="125" customFormat="1" ht="27.5" customHeight="1" spans="1:3">
      <c r="A868" s="150" t="s">
        <v>1207</v>
      </c>
      <c r="B868" s="150" t="s">
        <v>1208</v>
      </c>
      <c r="C868" s="151">
        <v>2993.48</v>
      </c>
    </row>
    <row r="869" s="125" customFormat="1" ht="15" customHeight="1" spans="1:3">
      <c r="A869" s="150" t="s">
        <v>752</v>
      </c>
      <c r="B869" s="150" t="s">
        <v>753</v>
      </c>
      <c r="C869" s="151">
        <v>14.5</v>
      </c>
    </row>
    <row r="870" s="125" customFormat="1" ht="15" customHeight="1" spans="1:3">
      <c r="A870" s="150" t="s">
        <v>754</v>
      </c>
      <c r="B870" s="150" t="s">
        <v>755</v>
      </c>
      <c r="C870" s="151">
        <v>14.5</v>
      </c>
    </row>
    <row r="871" s="125" customFormat="1" ht="15" customHeight="1" spans="1:3">
      <c r="A871" s="150" t="s">
        <v>756</v>
      </c>
      <c r="B871" s="150" t="s">
        <v>757</v>
      </c>
      <c r="C871" s="151">
        <v>150</v>
      </c>
    </row>
    <row r="872" s="125" customFormat="1" ht="15" customHeight="1" spans="1:3">
      <c r="A872" s="150" t="s">
        <v>758</v>
      </c>
      <c r="B872" s="150" t="s">
        <v>759</v>
      </c>
      <c r="C872" s="151">
        <v>150</v>
      </c>
    </row>
    <row r="873" s="125" customFormat="1" ht="15" customHeight="1" spans="1:3">
      <c r="A873" s="150" t="s">
        <v>760</v>
      </c>
      <c r="B873" s="150" t="s">
        <v>761</v>
      </c>
      <c r="C873" s="151">
        <v>150</v>
      </c>
    </row>
    <row r="874" s="125" customFormat="1" ht="15" customHeight="1" spans="1:3">
      <c r="A874" s="150" t="s">
        <v>779</v>
      </c>
      <c r="B874" s="150" t="s">
        <v>780</v>
      </c>
      <c r="C874" s="151">
        <v>0</v>
      </c>
    </row>
    <row r="875" s="125" customFormat="1" ht="15" customHeight="1" spans="1:3">
      <c r="A875" s="150" t="s">
        <v>781</v>
      </c>
      <c r="B875" s="150" t="s">
        <v>782</v>
      </c>
      <c r="C875" s="151">
        <v>0</v>
      </c>
    </row>
    <row r="876" s="125" customFormat="1" ht="15" customHeight="1" spans="1:3">
      <c r="A876" s="150" t="s">
        <v>1209</v>
      </c>
      <c r="B876" s="150" t="s">
        <v>1210</v>
      </c>
      <c r="C876" s="151">
        <v>0</v>
      </c>
    </row>
    <row r="877" s="125" customFormat="1" ht="15" customHeight="1" spans="1:3">
      <c r="A877" s="150" t="s">
        <v>762</v>
      </c>
      <c r="B877" s="150" t="s">
        <v>763</v>
      </c>
      <c r="C877" s="151">
        <v>130</v>
      </c>
    </row>
    <row r="878" s="125" customFormat="1" ht="15" customHeight="1" spans="1:3">
      <c r="A878" s="150" t="s">
        <v>764</v>
      </c>
      <c r="B878" s="150" t="s">
        <v>765</v>
      </c>
      <c r="C878" s="151">
        <v>130</v>
      </c>
    </row>
    <row r="879" s="125" customFormat="1" ht="15" customHeight="1" spans="1:3">
      <c r="A879" s="150" t="s">
        <v>766</v>
      </c>
      <c r="B879" s="150" t="s">
        <v>767</v>
      </c>
      <c r="C879" s="151">
        <v>130</v>
      </c>
    </row>
    <row r="880" s="125" customFormat="1" ht="15" customHeight="1" spans="1:3">
      <c r="A880" s="147"/>
      <c r="B880" s="148" t="s">
        <v>1211</v>
      </c>
      <c r="C880" s="149"/>
    </row>
    <row r="881" s="125" customFormat="1" ht="15" customHeight="1" spans="1:3">
      <c r="A881" s="150" t="s">
        <v>742</v>
      </c>
      <c r="B881" s="150" t="s">
        <v>743</v>
      </c>
      <c r="C881" s="151">
        <v>3498.550228</v>
      </c>
    </row>
    <row r="882" s="125" customFormat="1" ht="15" customHeight="1" spans="1:3">
      <c r="A882" s="150" t="s">
        <v>1212</v>
      </c>
      <c r="B882" s="150" t="s">
        <v>1213</v>
      </c>
      <c r="C882" s="151">
        <v>961.65636</v>
      </c>
    </row>
    <row r="883" s="125" customFormat="1" ht="15" customHeight="1" spans="1:3">
      <c r="A883" s="150" t="s">
        <v>1214</v>
      </c>
      <c r="B883" s="150" t="s">
        <v>739</v>
      </c>
      <c r="C883" s="151">
        <v>526.25636</v>
      </c>
    </row>
    <row r="884" s="125" customFormat="1" ht="15" customHeight="1" spans="1:3">
      <c r="A884" s="150" t="s">
        <v>1215</v>
      </c>
      <c r="B884" s="150" t="s">
        <v>1216</v>
      </c>
      <c r="C884" s="151">
        <v>15</v>
      </c>
    </row>
    <row r="885" s="125" customFormat="1" ht="15" customHeight="1" spans="1:3">
      <c r="A885" s="150" t="s">
        <v>1217</v>
      </c>
      <c r="B885" s="150" t="s">
        <v>1218</v>
      </c>
      <c r="C885" s="151">
        <v>420.4</v>
      </c>
    </row>
    <row r="886" s="125" customFormat="1" ht="15" customHeight="1" spans="1:3">
      <c r="A886" s="150" t="s">
        <v>744</v>
      </c>
      <c r="B886" s="150" t="s">
        <v>745</v>
      </c>
      <c r="C886" s="151">
        <v>51.02416</v>
      </c>
    </row>
    <row r="887" s="125" customFormat="1" ht="27.5" customHeight="1" spans="1:3">
      <c r="A887" s="150" t="s">
        <v>746</v>
      </c>
      <c r="B887" s="150" t="s">
        <v>747</v>
      </c>
      <c r="C887" s="151">
        <v>34.4475</v>
      </c>
    </row>
    <row r="888" s="125" customFormat="1" ht="27.5" customHeight="1" spans="1:3">
      <c r="A888" s="150" t="s">
        <v>748</v>
      </c>
      <c r="B888" s="150" t="s">
        <v>749</v>
      </c>
      <c r="C888" s="151">
        <v>16.57666</v>
      </c>
    </row>
    <row r="889" s="125" customFormat="1" ht="15" customHeight="1" spans="1:3">
      <c r="A889" s="150" t="s">
        <v>1219</v>
      </c>
      <c r="B889" s="150" t="s">
        <v>1220</v>
      </c>
      <c r="C889" s="151">
        <v>541.44</v>
      </c>
    </row>
    <row r="890" s="125" customFormat="1" ht="15" customHeight="1" spans="1:3">
      <c r="A890" s="150" t="s">
        <v>1221</v>
      </c>
      <c r="B890" s="150" t="s">
        <v>1222</v>
      </c>
      <c r="C890" s="151">
        <v>179.44</v>
      </c>
    </row>
    <row r="891" s="125" customFormat="1" ht="15" customHeight="1" spans="1:3">
      <c r="A891" s="150" t="s">
        <v>1223</v>
      </c>
      <c r="B891" s="150" t="s">
        <v>1224</v>
      </c>
      <c r="C891" s="151">
        <v>330</v>
      </c>
    </row>
    <row r="892" s="125" customFormat="1" ht="15" customHeight="1" spans="1:3">
      <c r="A892" s="150" t="s">
        <v>1225</v>
      </c>
      <c r="B892" s="150" t="s">
        <v>1226</v>
      </c>
      <c r="C892" s="151">
        <v>32</v>
      </c>
    </row>
    <row r="893" s="125" customFormat="1" ht="15" customHeight="1" spans="1:3">
      <c r="A893" s="150" t="s">
        <v>969</v>
      </c>
      <c r="B893" s="150" t="s">
        <v>970</v>
      </c>
      <c r="C893" s="151">
        <v>250</v>
      </c>
    </row>
    <row r="894" s="125" customFormat="1" ht="15" customHeight="1" spans="1:3">
      <c r="A894" s="150" t="s">
        <v>1227</v>
      </c>
      <c r="B894" s="150" t="s">
        <v>1228</v>
      </c>
      <c r="C894" s="151">
        <v>250</v>
      </c>
    </row>
    <row r="895" s="125" customFormat="1" ht="15" customHeight="1" spans="1:3">
      <c r="A895" s="150" t="s">
        <v>1229</v>
      </c>
      <c r="B895" s="150" t="s">
        <v>1230</v>
      </c>
      <c r="C895" s="151">
        <v>660</v>
      </c>
    </row>
    <row r="896" s="125" customFormat="1" ht="15" customHeight="1" spans="1:3">
      <c r="A896" s="150" t="s">
        <v>1231</v>
      </c>
      <c r="B896" s="150" t="s">
        <v>1232</v>
      </c>
      <c r="C896" s="151">
        <v>660</v>
      </c>
    </row>
    <row r="897" s="125" customFormat="1" ht="15" customHeight="1" spans="1:3">
      <c r="A897" s="150" t="s">
        <v>1233</v>
      </c>
      <c r="B897" s="150" t="s">
        <v>1234</v>
      </c>
      <c r="C897" s="151">
        <v>6</v>
      </c>
    </row>
    <row r="898" s="125" customFormat="1" ht="15" customHeight="1" spans="1:3">
      <c r="A898" s="150" t="s">
        <v>1235</v>
      </c>
      <c r="B898" s="150" t="s">
        <v>1236</v>
      </c>
      <c r="C898" s="151">
        <v>5</v>
      </c>
    </row>
    <row r="899" s="125" customFormat="1" ht="15" customHeight="1" spans="1:3">
      <c r="A899" s="150" t="s">
        <v>1237</v>
      </c>
      <c r="B899" s="150" t="s">
        <v>1238</v>
      </c>
      <c r="C899" s="151">
        <v>1</v>
      </c>
    </row>
    <row r="900" s="125" customFormat="1" ht="15" customHeight="1" spans="1:3">
      <c r="A900" s="150" t="s">
        <v>1239</v>
      </c>
      <c r="B900" s="150" t="s">
        <v>1240</v>
      </c>
      <c r="C900" s="151">
        <v>940</v>
      </c>
    </row>
    <row r="901" s="125" customFormat="1" ht="15" customHeight="1" spans="1:3">
      <c r="A901" s="150" t="s">
        <v>1241</v>
      </c>
      <c r="B901" s="150" t="s">
        <v>1242</v>
      </c>
      <c r="C901" s="151">
        <v>940</v>
      </c>
    </row>
    <row r="902" s="125" customFormat="1" ht="15" customHeight="1" spans="1:3">
      <c r="A902" s="150" t="s">
        <v>1243</v>
      </c>
      <c r="B902" s="150" t="s">
        <v>1244</v>
      </c>
      <c r="C902" s="151">
        <v>84</v>
      </c>
    </row>
    <row r="903" s="125" customFormat="1" ht="15" customHeight="1" spans="1:3">
      <c r="A903" s="150" t="s">
        <v>1245</v>
      </c>
      <c r="B903" s="150" t="s">
        <v>1246</v>
      </c>
      <c r="C903" s="151">
        <v>84</v>
      </c>
    </row>
    <row r="904" s="125" customFormat="1" ht="15" customHeight="1" spans="1:3">
      <c r="A904" s="150" t="s">
        <v>752</v>
      </c>
      <c r="B904" s="150" t="s">
        <v>753</v>
      </c>
      <c r="C904" s="151">
        <v>4.429708</v>
      </c>
    </row>
    <row r="905" s="125" customFormat="1" ht="15" customHeight="1" spans="1:3">
      <c r="A905" s="150" t="s">
        <v>754</v>
      </c>
      <c r="B905" s="150" t="s">
        <v>755</v>
      </c>
      <c r="C905" s="151">
        <v>4.429708</v>
      </c>
    </row>
    <row r="906" s="125" customFormat="1" ht="15" customHeight="1" spans="1:3">
      <c r="A906" s="150" t="s">
        <v>756</v>
      </c>
      <c r="B906" s="150" t="s">
        <v>757</v>
      </c>
      <c r="C906" s="151">
        <v>118.881212</v>
      </c>
    </row>
    <row r="907" s="125" customFormat="1" ht="15" customHeight="1" spans="1:3">
      <c r="A907" s="150" t="s">
        <v>758</v>
      </c>
      <c r="B907" s="150" t="s">
        <v>759</v>
      </c>
      <c r="C907" s="151">
        <v>34.881212</v>
      </c>
    </row>
    <row r="908" s="125" customFormat="1" ht="15" customHeight="1" spans="1:3">
      <c r="A908" s="150" t="s">
        <v>760</v>
      </c>
      <c r="B908" s="150" t="s">
        <v>761</v>
      </c>
      <c r="C908" s="151">
        <v>34.881212</v>
      </c>
    </row>
    <row r="909" s="125" customFormat="1" ht="15" customHeight="1" spans="1:3">
      <c r="A909" s="150" t="s">
        <v>1247</v>
      </c>
      <c r="B909" s="150" t="s">
        <v>1248</v>
      </c>
      <c r="C909" s="151">
        <v>84</v>
      </c>
    </row>
    <row r="910" s="125" customFormat="1" ht="15" customHeight="1" spans="1:3">
      <c r="A910" s="150" t="s">
        <v>1249</v>
      </c>
      <c r="B910" s="150" t="s">
        <v>1250</v>
      </c>
      <c r="C910" s="151">
        <v>84</v>
      </c>
    </row>
    <row r="911" s="125" customFormat="1" ht="15" customHeight="1" spans="1:3">
      <c r="A911" s="150" t="s">
        <v>879</v>
      </c>
      <c r="B911" s="150" t="s">
        <v>880</v>
      </c>
      <c r="C911" s="151">
        <v>0</v>
      </c>
    </row>
    <row r="912" s="125" customFormat="1" ht="27.5" customHeight="1" spans="1:3">
      <c r="A912" s="150" t="s">
        <v>881</v>
      </c>
      <c r="B912" s="150" t="s">
        <v>882</v>
      </c>
      <c r="C912" s="151">
        <v>0</v>
      </c>
    </row>
    <row r="913" s="125" customFormat="1" ht="15" customHeight="1" spans="1:3">
      <c r="A913" s="150" t="s">
        <v>883</v>
      </c>
      <c r="B913" s="150" t="s">
        <v>884</v>
      </c>
      <c r="C913" s="151">
        <v>0</v>
      </c>
    </row>
    <row r="914" s="125" customFormat="1" ht="15" customHeight="1" spans="1:3">
      <c r="A914" s="150" t="s">
        <v>762</v>
      </c>
      <c r="B914" s="150" t="s">
        <v>763</v>
      </c>
      <c r="C914" s="151">
        <v>44.9592</v>
      </c>
    </row>
    <row r="915" s="125" customFormat="1" ht="15" customHeight="1" spans="1:3">
      <c r="A915" s="150" t="s">
        <v>764</v>
      </c>
      <c r="B915" s="150" t="s">
        <v>765</v>
      </c>
      <c r="C915" s="151">
        <v>44.9592</v>
      </c>
    </row>
    <row r="916" s="125" customFormat="1" ht="15" customHeight="1" spans="1:3">
      <c r="A916" s="150" t="s">
        <v>766</v>
      </c>
      <c r="B916" s="150" t="s">
        <v>767</v>
      </c>
      <c r="C916" s="151">
        <v>44.9592</v>
      </c>
    </row>
    <row r="917" s="125" customFormat="1" ht="15" customHeight="1" spans="1:3">
      <c r="A917" s="150" t="s">
        <v>1251</v>
      </c>
      <c r="B917" s="150" t="s">
        <v>1252</v>
      </c>
      <c r="C917" s="151">
        <v>0</v>
      </c>
    </row>
    <row r="918" s="125" customFormat="1" ht="15" customHeight="1" spans="1:3">
      <c r="A918" s="150" t="s">
        <v>1253</v>
      </c>
      <c r="B918" s="150" t="s">
        <v>1254</v>
      </c>
      <c r="C918" s="151">
        <v>0</v>
      </c>
    </row>
    <row r="919" s="125" customFormat="1" ht="27.5" customHeight="1" spans="1:3">
      <c r="A919" s="150" t="s">
        <v>1255</v>
      </c>
      <c r="B919" s="150" t="s">
        <v>1256</v>
      </c>
      <c r="C919" s="151">
        <v>0</v>
      </c>
    </row>
    <row r="920" s="125" customFormat="1" ht="15" customHeight="1" spans="1:3">
      <c r="A920" s="147"/>
      <c r="B920" s="148" t="s">
        <v>1257</v>
      </c>
      <c r="C920" s="149"/>
    </row>
    <row r="921" s="125" customFormat="1" ht="15" customHeight="1" spans="1:3">
      <c r="A921" s="150" t="s">
        <v>742</v>
      </c>
      <c r="B921" s="150" t="s">
        <v>743</v>
      </c>
      <c r="C921" s="151">
        <v>563.290524</v>
      </c>
    </row>
    <row r="922" s="125" customFormat="1" ht="15" customHeight="1" spans="1:3">
      <c r="A922" s="150" t="s">
        <v>744</v>
      </c>
      <c r="B922" s="150" t="s">
        <v>745</v>
      </c>
      <c r="C922" s="151">
        <v>12.4227</v>
      </c>
    </row>
    <row r="923" s="125" customFormat="1" ht="27.5" customHeight="1" spans="1:3">
      <c r="A923" s="150" t="s">
        <v>746</v>
      </c>
      <c r="B923" s="150" t="s">
        <v>747</v>
      </c>
      <c r="C923" s="151">
        <v>8.6372</v>
      </c>
    </row>
    <row r="924" s="125" customFormat="1" ht="27.5" customHeight="1" spans="1:3">
      <c r="A924" s="150" t="s">
        <v>748</v>
      </c>
      <c r="B924" s="150" t="s">
        <v>749</v>
      </c>
      <c r="C924" s="151">
        <v>3.7855</v>
      </c>
    </row>
    <row r="925" s="125" customFormat="1" ht="15" customHeight="1" spans="1:3">
      <c r="A925" s="150" t="s">
        <v>969</v>
      </c>
      <c r="B925" s="150" t="s">
        <v>970</v>
      </c>
      <c r="C925" s="151">
        <v>550.39894</v>
      </c>
    </row>
    <row r="926" s="125" customFormat="1" ht="15" customHeight="1" spans="1:3">
      <c r="A926" s="150" t="s">
        <v>1258</v>
      </c>
      <c r="B926" s="150" t="s">
        <v>739</v>
      </c>
      <c r="C926" s="151">
        <v>103.14254</v>
      </c>
    </row>
    <row r="927" s="125" customFormat="1" ht="15" customHeight="1" spans="1:3">
      <c r="A927" s="150" t="s">
        <v>1259</v>
      </c>
      <c r="B927" s="150" t="s">
        <v>1260</v>
      </c>
      <c r="C927" s="151">
        <v>206.628</v>
      </c>
    </row>
    <row r="928" s="125" customFormat="1" ht="15" customHeight="1" spans="1:3">
      <c r="A928" s="150" t="s">
        <v>971</v>
      </c>
      <c r="B928" s="150" t="s">
        <v>972</v>
      </c>
      <c r="C928" s="151">
        <v>130.85</v>
      </c>
    </row>
    <row r="929" s="125" customFormat="1" ht="15" customHeight="1" spans="1:3">
      <c r="A929" s="150" t="s">
        <v>1261</v>
      </c>
      <c r="B929" s="150" t="s">
        <v>1262</v>
      </c>
      <c r="C929" s="151">
        <v>5</v>
      </c>
    </row>
    <row r="930" s="125" customFormat="1" ht="15" customHeight="1" spans="1:3">
      <c r="A930" s="150" t="s">
        <v>1100</v>
      </c>
      <c r="B930" s="150" t="s">
        <v>1101</v>
      </c>
      <c r="C930" s="151">
        <v>104.7784</v>
      </c>
    </row>
    <row r="931" s="125" customFormat="1" ht="15" customHeight="1" spans="1:3">
      <c r="A931" s="150" t="s">
        <v>752</v>
      </c>
      <c r="B931" s="150" t="s">
        <v>753</v>
      </c>
      <c r="C931" s="151">
        <v>0.468884</v>
      </c>
    </row>
    <row r="932" s="125" customFormat="1" ht="15" customHeight="1" spans="1:3">
      <c r="A932" s="150" t="s">
        <v>754</v>
      </c>
      <c r="B932" s="150" t="s">
        <v>755</v>
      </c>
      <c r="C932" s="151">
        <v>0.468884</v>
      </c>
    </row>
    <row r="933" s="125" customFormat="1" ht="15" customHeight="1" spans="1:3">
      <c r="A933" s="150" t="s">
        <v>756</v>
      </c>
      <c r="B933" s="150" t="s">
        <v>757</v>
      </c>
      <c r="C933" s="151">
        <v>8.386484</v>
      </c>
    </row>
    <row r="934" s="125" customFormat="1" ht="15" customHeight="1" spans="1:3">
      <c r="A934" s="150" t="s">
        <v>758</v>
      </c>
      <c r="B934" s="150" t="s">
        <v>759</v>
      </c>
      <c r="C934" s="151">
        <v>8.386484</v>
      </c>
    </row>
    <row r="935" s="125" customFormat="1" ht="15" customHeight="1" spans="1:3">
      <c r="A935" s="150" t="s">
        <v>777</v>
      </c>
      <c r="B935" s="150" t="s">
        <v>778</v>
      </c>
      <c r="C935" s="151">
        <v>8.386484</v>
      </c>
    </row>
    <row r="936" s="125" customFormat="1" ht="15" customHeight="1" spans="1:3">
      <c r="A936" s="150" t="s">
        <v>762</v>
      </c>
      <c r="B936" s="150" t="s">
        <v>763</v>
      </c>
      <c r="C936" s="151">
        <v>11</v>
      </c>
    </row>
    <row r="937" s="125" customFormat="1" ht="15" customHeight="1" spans="1:3">
      <c r="A937" s="150" t="s">
        <v>764</v>
      </c>
      <c r="B937" s="150" t="s">
        <v>765</v>
      </c>
      <c r="C937" s="151">
        <v>11</v>
      </c>
    </row>
    <row r="938" s="125" customFormat="1" ht="15" customHeight="1" spans="1:3">
      <c r="A938" s="150" t="s">
        <v>766</v>
      </c>
      <c r="B938" s="150" t="s">
        <v>767</v>
      </c>
      <c r="C938" s="151">
        <v>11</v>
      </c>
    </row>
    <row r="939" s="125" customFormat="1" ht="15" customHeight="1" spans="1:3">
      <c r="A939" s="150" t="s">
        <v>1251</v>
      </c>
      <c r="B939" s="150" t="s">
        <v>1252</v>
      </c>
      <c r="C939" s="151">
        <v>0</v>
      </c>
    </row>
    <row r="940" s="125" customFormat="1" ht="15" customHeight="1" spans="1:3">
      <c r="A940" s="150" t="s">
        <v>1253</v>
      </c>
      <c r="B940" s="150" t="s">
        <v>1254</v>
      </c>
      <c r="C940" s="151">
        <v>0</v>
      </c>
    </row>
    <row r="941" s="125" customFormat="1" ht="27.5" customHeight="1" spans="1:3">
      <c r="A941" s="150" t="s">
        <v>1263</v>
      </c>
      <c r="B941" s="150" t="s">
        <v>1264</v>
      </c>
      <c r="C941" s="151">
        <v>0</v>
      </c>
    </row>
    <row r="942" s="125" customFormat="1" ht="15" customHeight="1" spans="1:3">
      <c r="A942" s="147"/>
      <c r="B942" s="148" t="s">
        <v>1265</v>
      </c>
      <c r="C942" s="149"/>
    </row>
    <row r="943" s="125" customFormat="1" ht="15" customHeight="1" spans="1:3">
      <c r="A943" s="150" t="s">
        <v>734</v>
      </c>
      <c r="B943" s="150" t="s">
        <v>735</v>
      </c>
      <c r="C943" s="151">
        <v>186.0021</v>
      </c>
    </row>
    <row r="944" s="125" customFormat="1" ht="27.5" customHeight="1" spans="1:3">
      <c r="A944" s="150" t="s">
        <v>736</v>
      </c>
      <c r="B944" s="150" t="s">
        <v>737</v>
      </c>
      <c r="C944" s="151">
        <v>186.0021</v>
      </c>
    </row>
    <row r="945" s="125" customFormat="1" ht="15" customHeight="1" spans="1:3">
      <c r="A945" s="150" t="s">
        <v>738</v>
      </c>
      <c r="B945" s="150" t="s">
        <v>739</v>
      </c>
      <c r="C945" s="151">
        <v>146.0021</v>
      </c>
    </row>
    <row r="946" s="125" customFormat="1" ht="27.5" customHeight="1" spans="1:3">
      <c r="A946" s="150" t="s">
        <v>740</v>
      </c>
      <c r="B946" s="150" t="s">
        <v>741</v>
      </c>
      <c r="C946" s="151">
        <v>40</v>
      </c>
    </row>
    <row r="947" s="125" customFormat="1" ht="15" customHeight="1" spans="1:3">
      <c r="A947" s="150" t="s">
        <v>742</v>
      </c>
      <c r="B947" s="150" t="s">
        <v>743</v>
      </c>
      <c r="C947" s="151">
        <v>13.71</v>
      </c>
    </row>
    <row r="948" s="125" customFormat="1" ht="15" customHeight="1" spans="1:3">
      <c r="A948" s="150" t="s">
        <v>744</v>
      </c>
      <c r="B948" s="150" t="s">
        <v>745</v>
      </c>
      <c r="C948" s="151">
        <v>12.5</v>
      </c>
    </row>
    <row r="949" s="125" customFormat="1" ht="27.5" customHeight="1" spans="1:3">
      <c r="A949" s="150" t="s">
        <v>746</v>
      </c>
      <c r="B949" s="150" t="s">
        <v>747</v>
      </c>
      <c r="C949" s="151">
        <v>12.5</v>
      </c>
    </row>
    <row r="950" s="125" customFormat="1" ht="15" customHeight="1" spans="1:3">
      <c r="A950" s="150" t="s">
        <v>752</v>
      </c>
      <c r="B950" s="150" t="s">
        <v>753</v>
      </c>
      <c r="C950" s="151">
        <v>1.21</v>
      </c>
    </row>
    <row r="951" s="125" customFormat="1" ht="15" customHeight="1" spans="1:3">
      <c r="A951" s="150" t="s">
        <v>754</v>
      </c>
      <c r="B951" s="150" t="s">
        <v>755</v>
      </c>
      <c r="C951" s="151">
        <v>1.21</v>
      </c>
    </row>
    <row r="952" s="125" customFormat="1" ht="15" customHeight="1" spans="1:3">
      <c r="A952" s="150" t="s">
        <v>756</v>
      </c>
      <c r="B952" s="150" t="s">
        <v>757</v>
      </c>
      <c r="C952" s="151">
        <v>12.2</v>
      </c>
    </row>
    <row r="953" s="125" customFormat="1" ht="15" customHeight="1" spans="1:3">
      <c r="A953" s="150" t="s">
        <v>758</v>
      </c>
      <c r="B953" s="150" t="s">
        <v>759</v>
      </c>
      <c r="C953" s="151">
        <v>12.2</v>
      </c>
    </row>
    <row r="954" s="125" customFormat="1" ht="15" customHeight="1" spans="1:3">
      <c r="A954" s="150" t="s">
        <v>760</v>
      </c>
      <c r="B954" s="150" t="s">
        <v>761</v>
      </c>
      <c r="C954" s="151">
        <v>12.2</v>
      </c>
    </row>
    <row r="955" s="125" customFormat="1" ht="15" customHeight="1" spans="1:3">
      <c r="A955" s="150" t="s">
        <v>762</v>
      </c>
      <c r="B955" s="150" t="s">
        <v>763</v>
      </c>
      <c r="C955" s="151">
        <v>16</v>
      </c>
    </row>
    <row r="956" s="125" customFormat="1" ht="15" customHeight="1" spans="1:3">
      <c r="A956" s="150" t="s">
        <v>764</v>
      </c>
      <c r="B956" s="150" t="s">
        <v>765</v>
      </c>
      <c r="C956" s="151">
        <v>16</v>
      </c>
    </row>
    <row r="957" s="125" customFormat="1" ht="15" customHeight="1" spans="1:3">
      <c r="A957" s="150" t="s">
        <v>766</v>
      </c>
      <c r="B957" s="150" t="s">
        <v>767</v>
      </c>
      <c r="C957" s="151">
        <v>16</v>
      </c>
    </row>
    <row r="958" s="125" customFormat="1" ht="15" customHeight="1" spans="1:3">
      <c r="A958" s="147"/>
      <c r="B958" s="148" t="s">
        <v>1266</v>
      </c>
      <c r="C958" s="149"/>
    </row>
    <row r="959" s="125" customFormat="1" ht="15" customHeight="1" spans="1:3">
      <c r="A959" s="150" t="s">
        <v>742</v>
      </c>
      <c r="B959" s="150" t="s">
        <v>743</v>
      </c>
      <c r="C959" s="151">
        <v>99.378836</v>
      </c>
    </row>
    <row r="960" s="125" customFormat="1" ht="15" customHeight="1" spans="1:3">
      <c r="A960" s="150" t="s">
        <v>744</v>
      </c>
      <c r="B960" s="150" t="s">
        <v>745</v>
      </c>
      <c r="C960" s="151">
        <v>96.328836</v>
      </c>
    </row>
    <row r="961" s="125" customFormat="1" ht="27.5" customHeight="1" spans="1:3">
      <c r="A961" s="150" t="s">
        <v>746</v>
      </c>
      <c r="B961" s="150" t="s">
        <v>747</v>
      </c>
      <c r="C961" s="151">
        <v>50.497496</v>
      </c>
    </row>
    <row r="962" s="125" customFormat="1" ht="27.5" customHeight="1" spans="1:3">
      <c r="A962" s="150" t="s">
        <v>748</v>
      </c>
      <c r="B962" s="150" t="s">
        <v>749</v>
      </c>
      <c r="C962" s="151">
        <v>45.50134</v>
      </c>
    </row>
    <row r="963" s="125" customFormat="1" ht="27.5" customHeight="1" spans="1:3">
      <c r="A963" s="150" t="s">
        <v>750</v>
      </c>
      <c r="B963" s="150" t="s">
        <v>751</v>
      </c>
      <c r="C963" s="151">
        <v>0.33</v>
      </c>
    </row>
    <row r="964" s="125" customFormat="1" ht="15" customHeight="1" spans="1:3">
      <c r="A964" s="150" t="s">
        <v>752</v>
      </c>
      <c r="B964" s="150" t="s">
        <v>753</v>
      </c>
      <c r="C964" s="151">
        <v>3.05</v>
      </c>
    </row>
    <row r="965" s="125" customFormat="1" ht="15" customHeight="1" spans="1:3">
      <c r="A965" s="150" t="s">
        <v>754</v>
      </c>
      <c r="B965" s="150" t="s">
        <v>755</v>
      </c>
      <c r="C965" s="151">
        <v>3.05</v>
      </c>
    </row>
    <row r="966" s="125" customFormat="1" ht="15" customHeight="1" spans="1:3">
      <c r="A966" s="150" t="s">
        <v>756</v>
      </c>
      <c r="B966" s="150" t="s">
        <v>757</v>
      </c>
      <c r="C966" s="151">
        <v>47.66</v>
      </c>
    </row>
    <row r="967" s="125" customFormat="1" ht="15" customHeight="1" spans="1:3">
      <c r="A967" s="150" t="s">
        <v>758</v>
      </c>
      <c r="B967" s="150" t="s">
        <v>759</v>
      </c>
      <c r="C967" s="151">
        <v>47.66</v>
      </c>
    </row>
    <row r="968" s="125" customFormat="1" ht="15" customHeight="1" spans="1:3">
      <c r="A968" s="150" t="s">
        <v>760</v>
      </c>
      <c r="B968" s="150" t="s">
        <v>761</v>
      </c>
      <c r="C968" s="151">
        <v>47.66</v>
      </c>
    </row>
    <row r="969" s="125" customFormat="1" ht="15" customHeight="1" spans="1:3">
      <c r="A969" s="150" t="s">
        <v>879</v>
      </c>
      <c r="B969" s="150" t="s">
        <v>880</v>
      </c>
      <c r="C969" s="151">
        <v>0</v>
      </c>
    </row>
    <row r="970" s="125" customFormat="1" ht="27.5" customHeight="1" spans="1:3">
      <c r="A970" s="150" t="s">
        <v>881</v>
      </c>
      <c r="B970" s="150" t="s">
        <v>882</v>
      </c>
      <c r="C970" s="151">
        <v>0</v>
      </c>
    </row>
    <row r="971" s="125" customFormat="1" ht="15" customHeight="1" spans="1:3">
      <c r="A971" s="150" t="s">
        <v>1046</v>
      </c>
      <c r="B971" s="150" t="s">
        <v>1047</v>
      </c>
      <c r="C971" s="151">
        <v>0</v>
      </c>
    </row>
    <row r="972" s="125" customFormat="1" ht="15" customHeight="1" spans="1:3">
      <c r="A972" s="150" t="s">
        <v>1074</v>
      </c>
      <c r="B972" s="150" t="s">
        <v>1075</v>
      </c>
      <c r="C972" s="151">
        <v>0</v>
      </c>
    </row>
    <row r="973" s="125" customFormat="1" ht="15" customHeight="1" spans="1:3">
      <c r="A973" s="150" t="s">
        <v>779</v>
      </c>
      <c r="B973" s="150" t="s">
        <v>780</v>
      </c>
      <c r="C973" s="151">
        <v>739.5398</v>
      </c>
    </row>
    <row r="974" s="125" customFormat="1" ht="15" customHeight="1" spans="1:3">
      <c r="A974" s="150" t="s">
        <v>1267</v>
      </c>
      <c r="B974" s="150" t="s">
        <v>1268</v>
      </c>
      <c r="C974" s="151">
        <v>739.5398</v>
      </c>
    </row>
    <row r="975" s="125" customFormat="1" ht="15" customHeight="1" spans="1:3">
      <c r="A975" s="150" t="s">
        <v>1269</v>
      </c>
      <c r="B975" s="150" t="s">
        <v>739</v>
      </c>
      <c r="C975" s="151">
        <v>533.5398</v>
      </c>
    </row>
    <row r="976" s="125" customFormat="1" ht="15" customHeight="1" spans="1:3">
      <c r="A976" s="150" t="s">
        <v>1270</v>
      </c>
      <c r="B976" s="150" t="s">
        <v>1271</v>
      </c>
      <c r="C976" s="151">
        <v>30</v>
      </c>
    </row>
    <row r="977" s="125" customFormat="1" ht="15" customHeight="1" spans="1:3">
      <c r="A977" s="150" t="s">
        <v>1272</v>
      </c>
      <c r="B977" s="150" t="s">
        <v>1273</v>
      </c>
      <c r="C977" s="151">
        <v>150</v>
      </c>
    </row>
    <row r="978" s="125" customFormat="1" ht="15" customHeight="1" spans="1:3">
      <c r="A978" s="150" t="s">
        <v>1274</v>
      </c>
      <c r="B978" s="150" t="s">
        <v>1275</v>
      </c>
      <c r="C978" s="151">
        <v>0</v>
      </c>
    </row>
    <row r="979" s="125" customFormat="1" ht="15" customHeight="1" spans="1:3">
      <c r="A979" s="150" t="s">
        <v>1276</v>
      </c>
      <c r="B979" s="150" t="s">
        <v>1277</v>
      </c>
      <c r="C979" s="151">
        <v>26</v>
      </c>
    </row>
    <row r="980" s="125" customFormat="1" ht="27.5" customHeight="1" spans="1:3">
      <c r="A980" s="150" t="s">
        <v>1001</v>
      </c>
      <c r="B980" s="150" t="s">
        <v>1002</v>
      </c>
      <c r="C980" s="151">
        <v>0</v>
      </c>
    </row>
    <row r="981" s="125" customFormat="1" ht="15" customHeight="1" spans="1:3">
      <c r="A981" s="150" t="s">
        <v>1278</v>
      </c>
      <c r="B981" s="150" t="s">
        <v>1279</v>
      </c>
      <c r="C981" s="151">
        <v>0</v>
      </c>
    </row>
    <row r="982" s="125" customFormat="1" ht="15" customHeight="1" spans="1:3">
      <c r="A982" s="150" t="s">
        <v>762</v>
      </c>
      <c r="B982" s="150" t="s">
        <v>763</v>
      </c>
      <c r="C982" s="151">
        <v>70.5516</v>
      </c>
    </row>
    <row r="983" s="125" customFormat="1" ht="15" customHeight="1" spans="1:3">
      <c r="A983" s="150" t="s">
        <v>764</v>
      </c>
      <c r="B983" s="150" t="s">
        <v>765</v>
      </c>
      <c r="C983" s="151">
        <v>70.5516</v>
      </c>
    </row>
    <row r="984" s="125" customFormat="1" ht="15" customHeight="1" spans="1:3">
      <c r="A984" s="150" t="s">
        <v>766</v>
      </c>
      <c r="B984" s="150" t="s">
        <v>767</v>
      </c>
      <c r="C984" s="151">
        <v>70.5516</v>
      </c>
    </row>
    <row r="985" s="125" customFormat="1" ht="15" customHeight="1" spans="1:3">
      <c r="A985" s="147"/>
      <c r="B985" s="148" t="s">
        <v>1280</v>
      </c>
      <c r="C985" s="149"/>
    </row>
    <row r="986" s="125" customFormat="1" ht="15" customHeight="1" spans="1:3">
      <c r="A986" s="150" t="s">
        <v>742</v>
      </c>
      <c r="B986" s="150" t="s">
        <v>743</v>
      </c>
      <c r="C986" s="151">
        <v>24.1278</v>
      </c>
    </row>
    <row r="987" s="125" customFormat="1" ht="15" customHeight="1" spans="1:3">
      <c r="A987" s="150" t="s">
        <v>744</v>
      </c>
      <c r="B987" s="150" t="s">
        <v>745</v>
      </c>
      <c r="C987" s="151">
        <v>24.1278</v>
      </c>
    </row>
    <row r="988" s="125" customFormat="1" ht="27.5" customHeight="1" spans="1:3">
      <c r="A988" s="150" t="s">
        <v>746</v>
      </c>
      <c r="B988" s="150" t="s">
        <v>747</v>
      </c>
      <c r="C988" s="151">
        <v>14.8447</v>
      </c>
    </row>
    <row r="989" s="125" customFormat="1" ht="27.5" customHeight="1" spans="1:3">
      <c r="A989" s="150" t="s">
        <v>748</v>
      </c>
      <c r="B989" s="150" t="s">
        <v>749</v>
      </c>
      <c r="C989" s="151">
        <v>9.2831</v>
      </c>
    </row>
    <row r="990" s="125" customFormat="1" ht="15" customHeight="1" spans="1:3">
      <c r="A990" s="150" t="s">
        <v>756</v>
      </c>
      <c r="B990" s="150" t="s">
        <v>757</v>
      </c>
      <c r="C990" s="151">
        <v>16.2283</v>
      </c>
    </row>
    <row r="991" s="125" customFormat="1" ht="15" customHeight="1" spans="1:3">
      <c r="A991" s="150" t="s">
        <v>758</v>
      </c>
      <c r="B991" s="150" t="s">
        <v>759</v>
      </c>
      <c r="C991" s="151">
        <v>16.2283</v>
      </c>
    </row>
    <row r="992" s="125" customFormat="1" ht="15" customHeight="1" spans="1:3">
      <c r="A992" s="150" t="s">
        <v>777</v>
      </c>
      <c r="B992" s="150" t="s">
        <v>778</v>
      </c>
      <c r="C992" s="151">
        <v>16.2283</v>
      </c>
    </row>
    <row r="993" s="125" customFormat="1" ht="15" customHeight="1" spans="1:3">
      <c r="A993" s="150" t="s">
        <v>779</v>
      </c>
      <c r="B993" s="150" t="s">
        <v>780</v>
      </c>
      <c r="C993" s="151">
        <v>124.6624</v>
      </c>
    </row>
    <row r="994" s="125" customFormat="1" ht="15" customHeight="1" spans="1:3">
      <c r="A994" s="150" t="s">
        <v>1267</v>
      </c>
      <c r="B994" s="150" t="s">
        <v>1268</v>
      </c>
      <c r="C994" s="151">
        <v>124.6624</v>
      </c>
    </row>
    <row r="995" s="125" customFormat="1" ht="15" customHeight="1" spans="1:3">
      <c r="A995" s="150" t="s">
        <v>1269</v>
      </c>
      <c r="B995" s="150" t="s">
        <v>739</v>
      </c>
      <c r="C995" s="151">
        <v>124.6624</v>
      </c>
    </row>
    <row r="996" s="125" customFormat="1" ht="15" customHeight="1" spans="1:3">
      <c r="A996" s="150" t="s">
        <v>762</v>
      </c>
      <c r="B996" s="150" t="s">
        <v>763</v>
      </c>
      <c r="C996" s="151">
        <v>21.8</v>
      </c>
    </row>
    <row r="997" s="125" customFormat="1" ht="15" customHeight="1" spans="1:3">
      <c r="A997" s="150" t="s">
        <v>764</v>
      </c>
      <c r="B997" s="150" t="s">
        <v>765</v>
      </c>
      <c r="C997" s="151">
        <v>21.8</v>
      </c>
    </row>
    <row r="998" s="125" customFormat="1" ht="15" customHeight="1" spans="1:3">
      <c r="A998" s="150" t="s">
        <v>766</v>
      </c>
      <c r="B998" s="150" t="s">
        <v>767</v>
      </c>
      <c r="C998" s="151">
        <v>21.8</v>
      </c>
    </row>
    <row r="999" s="125" customFormat="1" ht="15" customHeight="1" spans="1:3">
      <c r="A999" s="147"/>
      <c r="B999" s="148" t="s">
        <v>1281</v>
      </c>
      <c r="C999" s="149"/>
    </row>
    <row r="1000" s="125" customFormat="1" ht="15" customHeight="1" spans="1:3">
      <c r="A1000" s="150" t="s">
        <v>742</v>
      </c>
      <c r="B1000" s="150" t="s">
        <v>743</v>
      </c>
      <c r="C1000" s="151">
        <v>42.472618</v>
      </c>
    </row>
    <row r="1001" s="125" customFormat="1" ht="15" customHeight="1" spans="1:3">
      <c r="A1001" s="150" t="s">
        <v>744</v>
      </c>
      <c r="B1001" s="150" t="s">
        <v>745</v>
      </c>
      <c r="C1001" s="151">
        <v>39.972618</v>
      </c>
    </row>
    <row r="1002" s="125" customFormat="1" ht="27.5" customHeight="1" spans="1:3">
      <c r="A1002" s="150" t="s">
        <v>746</v>
      </c>
      <c r="B1002" s="150" t="s">
        <v>747</v>
      </c>
      <c r="C1002" s="151">
        <v>25.972618</v>
      </c>
    </row>
    <row r="1003" s="125" customFormat="1" ht="27.5" customHeight="1" spans="1:3">
      <c r="A1003" s="150" t="s">
        <v>748</v>
      </c>
      <c r="B1003" s="150" t="s">
        <v>749</v>
      </c>
      <c r="C1003" s="151">
        <v>14</v>
      </c>
    </row>
    <row r="1004" s="125" customFormat="1" ht="15" customHeight="1" spans="1:3">
      <c r="A1004" s="150" t="s">
        <v>969</v>
      </c>
      <c r="B1004" s="150" t="s">
        <v>970</v>
      </c>
      <c r="C1004" s="151">
        <v>0</v>
      </c>
    </row>
    <row r="1005" s="125" customFormat="1" ht="15" customHeight="1" spans="1:3">
      <c r="A1005" s="150" t="s">
        <v>971</v>
      </c>
      <c r="B1005" s="150" t="s">
        <v>972</v>
      </c>
      <c r="C1005" s="151">
        <v>0</v>
      </c>
    </row>
    <row r="1006" s="125" customFormat="1" ht="15" customHeight="1" spans="1:3">
      <c r="A1006" s="150" t="s">
        <v>752</v>
      </c>
      <c r="B1006" s="150" t="s">
        <v>753</v>
      </c>
      <c r="C1006" s="151">
        <v>2.5</v>
      </c>
    </row>
    <row r="1007" s="125" customFormat="1" ht="15" customHeight="1" spans="1:3">
      <c r="A1007" s="150" t="s">
        <v>754</v>
      </c>
      <c r="B1007" s="150" t="s">
        <v>755</v>
      </c>
      <c r="C1007" s="151">
        <v>2.5</v>
      </c>
    </row>
    <row r="1008" s="125" customFormat="1" ht="15" customHeight="1" spans="1:3">
      <c r="A1008" s="150" t="s">
        <v>756</v>
      </c>
      <c r="B1008" s="150" t="s">
        <v>757</v>
      </c>
      <c r="C1008" s="151">
        <v>26.209984</v>
      </c>
    </row>
    <row r="1009" s="125" customFormat="1" ht="15" customHeight="1" spans="1:3">
      <c r="A1009" s="150" t="s">
        <v>758</v>
      </c>
      <c r="B1009" s="150" t="s">
        <v>759</v>
      </c>
      <c r="C1009" s="151">
        <v>26.209984</v>
      </c>
    </row>
    <row r="1010" s="125" customFormat="1" ht="15" customHeight="1" spans="1:3">
      <c r="A1010" s="150" t="s">
        <v>777</v>
      </c>
      <c r="B1010" s="150" t="s">
        <v>778</v>
      </c>
      <c r="C1010" s="151">
        <v>26.209984</v>
      </c>
    </row>
    <row r="1011" s="125" customFormat="1" ht="15" customHeight="1" spans="1:3">
      <c r="A1011" s="150" t="s">
        <v>779</v>
      </c>
      <c r="B1011" s="150" t="s">
        <v>780</v>
      </c>
      <c r="C1011" s="151">
        <v>182.852</v>
      </c>
    </row>
    <row r="1012" s="125" customFormat="1" ht="15" customHeight="1" spans="1:3">
      <c r="A1012" s="150" t="s">
        <v>1267</v>
      </c>
      <c r="B1012" s="150" t="s">
        <v>1268</v>
      </c>
      <c r="C1012" s="151">
        <v>182.852</v>
      </c>
    </row>
    <row r="1013" s="125" customFormat="1" ht="15" customHeight="1" spans="1:3">
      <c r="A1013" s="150" t="s">
        <v>1269</v>
      </c>
      <c r="B1013" s="150" t="s">
        <v>739</v>
      </c>
      <c r="C1013" s="151">
        <v>182.852</v>
      </c>
    </row>
    <row r="1014" s="125" customFormat="1" ht="15" customHeight="1" spans="1:3">
      <c r="A1014" s="150" t="s">
        <v>762</v>
      </c>
      <c r="B1014" s="150" t="s">
        <v>763</v>
      </c>
      <c r="C1014" s="151">
        <v>30.5416</v>
      </c>
    </row>
    <row r="1015" s="125" customFormat="1" ht="15" customHeight="1" spans="1:3">
      <c r="A1015" s="150" t="s">
        <v>764</v>
      </c>
      <c r="B1015" s="150" t="s">
        <v>765</v>
      </c>
      <c r="C1015" s="151">
        <v>30.5416</v>
      </c>
    </row>
    <row r="1016" s="125" customFormat="1" ht="15" customHeight="1" spans="1:3">
      <c r="A1016" s="150" t="s">
        <v>766</v>
      </c>
      <c r="B1016" s="150" t="s">
        <v>767</v>
      </c>
      <c r="C1016" s="151">
        <v>30.5416</v>
      </c>
    </row>
    <row r="1017" s="125" customFormat="1" ht="15" customHeight="1" spans="1:3">
      <c r="A1017" s="147"/>
      <c r="B1017" s="148" t="s">
        <v>1282</v>
      </c>
      <c r="C1017" s="149"/>
    </row>
    <row r="1018" s="125" customFormat="1" ht="15" customHeight="1" spans="1:3">
      <c r="A1018" s="150" t="s">
        <v>742</v>
      </c>
      <c r="B1018" s="150" t="s">
        <v>743</v>
      </c>
      <c r="C1018" s="151">
        <v>18.5</v>
      </c>
    </row>
    <row r="1019" s="125" customFormat="1" ht="15" customHeight="1" spans="1:3">
      <c r="A1019" s="150" t="s">
        <v>744</v>
      </c>
      <c r="B1019" s="150" t="s">
        <v>745</v>
      </c>
      <c r="C1019" s="151">
        <v>16</v>
      </c>
    </row>
    <row r="1020" s="125" customFormat="1" ht="27.5" customHeight="1" spans="1:3">
      <c r="A1020" s="150" t="s">
        <v>748</v>
      </c>
      <c r="B1020" s="150" t="s">
        <v>749</v>
      </c>
      <c r="C1020" s="151">
        <v>16</v>
      </c>
    </row>
    <row r="1021" s="125" customFormat="1" ht="15" customHeight="1" spans="1:3">
      <c r="A1021" s="150" t="s">
        <v>752</v>
      </c>
      <c r="B1021" s="150" t="s">
        <v>753</v>
      </c>
      <c r="C1021" s="151">
        <v>2.5</v>
      </c>
    </row>
    <row r="1022" s="125" customFormat="1" ht="15" customHeight="1" spans="1:3">
      <c r="A1022" s="150" t="s">
        <v>754</v>
      </c>
      <c r="B1022" s="150" t="s">
        <v>755</v>
      </c>
      <c r="C1022" s="151">
        <v>2.5</v>
      </c>
    </row>
    <row r="1023" s="125" customFormat="1" ht="15" customHeight="1" spans="1:3">
      <c r="A1023" s="150" t="s">
        <v>756</v>
      </c>
      <c r="B1023" s="150" t="s">
        <v>757</v>
      </c>
      <c r="C1023" s="151">
        <v>18.295784</v>
      </c>
    </row>
    <row r="1024" s="125" customFormat="1" ht="15" customHeight="1" spans="1:3">
      <c r="A1024" s="150" t="s">
        <v>758</v>
      </c>
      <c r="B1024" s="150" t="s">
        <v>759</v>
      </c>
      <c r="C1024" s="151">
        <v>18.295784</v>
      </c>
    </row>
    <row r="1025" s="125" customFormat="1" ht="15" customHeight="1" spans="1:3">
      <c r="A1025" s="150" t="s">
        <v>777</v>
      </c>
      <c r="B1025" s="150" t="s">
        <v>778</v>
      </c>
      <c r="C1025" s="151">
        <v>18.295784</v>
      </c>
    </row>
    <row r="1026" s="125" customFormat="1" ht="15" customHeight="1" spans="1:3">
      <c r="A1026" s="150" t="s">
        <v>779</v>
      </c>
      <c r="B1026" s="150" t="s">
        <v>780</v>
      </c>
      <c r="C1026" s="151">
        <v>211.0264</v>
      </c>
    </row>
    <row r="1027" s="125" customFormat="1" ht="15" customHeight="1" spans="1:3">
      <c r="A1027" s="150" t="s">
        <v>1267</v>
      </c>
      <c r="B1027" s="150" t="s">
        <v>1268</v>
      </c>
      <c r="C1027" s="151">
        <v>211.0264</v>
      </c>
    </row>
    <row r="1028" s="125" customFormat="1" ht="15" customHeight="1" spans="1:3">
      <c r="A1028" s="150" t="s">
        <v>1269</v>
      </c>
      <c r="B1028" s="150" t="s">
        <v>739</v>
      </c>
      <c r="C1028" s="151">
        <v>211.0264</v>
      </c>
    </row>
    <row r="1029" s="125" customFormat="1" ht="15" customHeight="1" spans="1:3">
      <c r="A1029" s="150" t="s">
        <v>762</v>
      </c>
      <c r="B1029" s="150" t="s">
        <v>763</v>
      </c>
      <c r="C1029" s="151">
        <v>25.5</v>
      </c>
    </row>
    <row r="1030" s="125" customFormat="1" ht="15" customHeight="1" spans="1:3">
      <c r="A1030" s="150" t="s">
        <v>764</v>
      </c>
      <c r="B1030" s="150" t="s">
        <v>765</v>
      </c>
      <c r="C1030" s="151">
        <v>25.5</v>
      </c>
    </row>
    <row r="1031" s="125" customFormat="1" ht="15" customHeight="1" spans="1:3">
      <c r="A1031" s="150" t="s">
        <v>766</v>
      </c>
      <c r="B1031" s="150" t="s">
        <v>767</v>
      </c>
      <c r="C1031" s="151">
        <v>25.5</v>
      </c>
    </row>
    <row r="1032" s="125" customFormat="1" ht="15" customHeight="1" spans="1:3">
      <c r="A1032" s="147"/>
      <c r="B1032" s="148" t="s">
        <v>1283</v>
      </c>
      <c r="C1032" s="149"/>
    </row>
    <row r="1033" s="125" customFormat="1" ht="15" customHeight="1" spans="1:3">
      <c r="A1033" s="150" t="s">
        <v>742</v>
      </c>
      <c r="B1033" s="150" t="s">
        <v>743</v>
      </c>
      <c r="C1033" s="151">
        <v>22.27752</v>
      </c>
    </row>
    <row r="1034" s="125" customFormat="1" ht="15" customHeight="1" spans="1:3">
      <c r="A1034" s="150" t="s">
        <v>744</v>
      </c>
      <c r="B1034" s="150" t="s">
        <v>745</v>
      </c>
      <c r="C1034" s="151">
        <v>21</v>
      </c>
    </row>
    <row r="1035" s="125" customFormat="1" ht="27.5" customHeight="1" spans="1:3">
      <c r="A1035" s="150" t="s">
        <v>746</v>
      </c>
      <c r="B1035" s="150" t="s">
        <v>747</v>
      </c>
      <c r="C1035" s="151">
        <v>11</v>
      </c>
    </row>
    <row r="1036" s="125" customFormat="1" ht="27.5" customHeight="1" spans="1:3">
      <c r="A1036" s="150" t="s">
        <v>748</v>
      </c>
      <c r="B1036" s="150" t="s">
        <v>749</v>
      </c>
      <c r="C1036" s="151">
        <v>10</v>
      </c>
    </row>
    <row r="1037" s="125" customFormat="1" ht="15" customHeight="1" spans="1:3">
      <c r="A1037" s="150" t="s">
        <v>752</v>
      </c>
      <c r="B1037" s="150" t="s">
        <v>753</v>
      </c>
      <c r="C1037" s="151">
        <v>1.27752</v>
      </c>
    </row>
    <row r="1038" s="125" customFormat="1" ht="15" customHeight="1" spans="1:3">
      <c r="A1038" s="150" t="s">
        <v>754</v>
      </c>
      <c r="B1038" s="150" t="s">
        <v>755</v>
      </c>
      <c r="C1038" s="151">
        <v>1.27752</v>
      </c>
    </row>
    <row r="1039" s="125" customFormat="1" ht="15" customHeight="1" spans="1:3">
      <c r="A1039" s="150" t="s">
        <v>756</v>
      </c>
      <c r="B1039" s="150" t="s">
        <v>757</v>
      </c>
      <c r="C1039" s="151">
        <v>11.33202</v>
      </c>
    </row>
    <row r="1040" s="125" customFormat="1" ht="15" customHeight="1" spans="1:3">
      <c r="A1040" s="150" t="s">
        <v>758</v>
      </c>
      <c r="B1040" s="150" t="s">
        <v>759</v>
      </c>
      <c r="C1040" s="151">
        <v>11.33202</v>
      </c>
    </row>
    <row r="1041" s="125" customFormat="1" ht="15" customHeight="1" spans="1:3">
      <c r="A1041" s="150" t="s">
        <v>777</v>
      </c>
      <c r="B1041" s="150" t="s">
        <v>778</v>
      </c>
      <c r="C1041" s="151">
        <v>11.33202</v>
      </c>
    </row>
    <row r="1042" s="125" customFormat="1" ht="15" customHeight="1" spans="1:3">
      <c r="A1042" s="150" t="s">
        <v>779</v>
      </c>
      <c r="B1042" s="150" t="s">
        <v>780</v>
      </c>
      <c r="C1042" s="151">
        <v>89.83328</v>
      </c>
    </row>
    <row r="1043" s="125" customFormat="1" ht="15" customHeight="1" spans="1:3">
      <c r="A1043" s="150" t="s">
        <v>1267</v>
      </c>
      <c r="B1043" s="150" t="s">
        <v>1268</v>
      </c>
      <c r="C1043" s="151">
        <v>89.83328</v>
      </c>
    </row>
    <row r="1044" s="125" customFormat="1" ht="15" customHeight="1" spans="1:3">
      <c r="A1044" s="150" t="s">
        <v>1269</v>
      </c>
      <c r="B1044" s="150" t="s">
        <v>739</v>
      </c>
      <c r="C1044" s="151">
        <v>89.83328</v>
      </c>
    </row>
    <row r="1045" s="125" customFormat="1" ht="15" customHeight="1" spans="1:3">
      <c r="A1045" s="150" t="s">
        <v>762</v>
      </c>
      <c r="B1045" s="150" t="s">
        <v>763</v>
      </c>
      <c r="C1045" s="151">
        <v>16.98</v>
      </c>
    </row>
    <row r="1046" s="125" customFormat="1" ht="15" customHeight="1" spans="1:3">
      <c r="A1046" s="150" t="s">
        <v>764</v>
      </c>
      <c r="B1046" s="150" t="s">
        <v>765</v>
      </c>
      <c r="C1046" s="151">
        <v>16.98</v>
      </c>
    </row>
    <row r="1047" s="125" customFormat="1" ht="15" customHeight="1" spans="1:3">
      <c r="A1047" s="150" t="s">
        <v>766</v>
      </c>
      <c r="B1047" s="150" t="s">
        <v>767</v>
      </c>
      <c r="C1047" s="151">
        <v>16.98</v>
      </c>
    </row>
    <row r="1048" s="125" customFormat="1" ht="15" customHeight="1" spans="1:3">
      <c r="A1048" s="147"/>
      <c r="B1048" s="148" t="s">
        <v>1284</v>
      </c>
      <c r="C1048" s="149"/>
    </row>
    <row r="1049" s="125" customFormat="1" ht="15" customHeight="1" spans="1:3">
      <c r="A1049" s="150" t="s">
        <v>742</v>
      </c>
      <c r="B1049" s="150" t="s">
        <v>743</v>
      </c>
      <c r="C1049" s="151">
        <v>11.269772</v>
      </c>
    </row>
    <row r="1050" s="125" customFormat="1" ht="15" customHeight="1" spans="1:3">
      <c r="A1050" s="150" t="s">
        <v>744</v>
      </c>
      <c r="B1050" s="150" t="s">
        <v>745</v>
      </c>
      <c r="C1050" s="151">
        <v>10.200896</v>
      </c>
    </row>
    <row r="1051" s="125" customFormat="1" ht="27.5" customHeight="1" spans="1:3">
      <c r="A1051" s="150" t="s">
        <v>746</v>
      </c>
      <c r="B1051" s="150" t="s">
        <v>747</v>
      </c>
      <c r="C1051" s="151">
        <v>6.200896</v>
      </c>
    </row>
    <row r="1052" s="125" customFormat="1" ht="27.5" customHeight="1" spans="1:3">
      <c r="A1052" s="150" t="s">
        <v>748</v>
      </c>
      <c r="B1052" s="150" t="s">
        <v>749</v>
      </c>
      <c r="C1052" s="151">
        <v>4</v>
      </c>
    </row>
    <row r="1053" s="125" customFormat="1" ht="15" customHeight="1" spans="1:3">
      <c r="A1053" s="150" t="s">
        <v>752</v>
      </c>
      <c r="B1053" s="150" t="s">
        <v>753</v>
      </c>
      <c r="C1053" s="151">
        <v>1.068876</v>
      </c>
    </row>
    <row r="1054" s="125" customFormat="1" ht="15" customHeight="1" spans="1:3">
      <c r="A1054" s="150" t="s">
        <v>754</v>
      </c>
      <c r="B1054" s="150" t="s">
        <v>755</v>
      </c>
      <c r="C1054" s="151">
        <v>1.068876</v>
      </c>
    </row>
    <row r="1055" s="125" customFormat="1" ht="15" customHeight="1" spans="1:3">
      <c r="A1055" s="150" t="s">
        <v>756</v>
      </c>
      <c r="B1055" s="150" t="s">
        <v>757</v>
      </c>
      <c r="C1055" s="151">
        <v>5.446912</v>
      </c>
    </row>
    <row r="1056" s="125" customFormat="1" ht="15" customHeight="1" spans="1:3">
      <c r="A1056" s="150" t="s">
        <v>758</v>
      </c>
      <c r="B1056" s="150" t="s">
        <v>759</v>
      </c>
      <c r="C1056" s="151">
        <v>5.446912</v>
      </c>
    </row>
    <row r="1057" s="125" customFormat="1" ht="15" customHeight="1" spans="1:3">
      <c r="A1057" s="150" t="s">
        <v>777</v>
      </c>
      <c r="B1057" s="150" t="s">
        <v>778</v>
      </c>
      <c r="C1057" s="151">
        <v>5.446912</v>
      </c>
    </row>
    <row r="1058" s="125" customFormat="1" ht="15" customHeight="1" spans="1:3">
      <c r="A1058" s="150" t="s">
        <v>779</v>
      </c>
      <c r="B1058" s="150" t="s">
        <v>780</v>
      </c>
      <c r="C1058" s="151">
        <v>40.07538</v>
      </c>
    </row>
    <row r="1059" s="125" customFormat="1" ht="15" customHeight="1" spans="1:3">
      <c r="A1059" s="150" t="s">
        <v>1267</v>
      </c>
      <c r="B1059" s="150" t="s">
        <v>1268</v>
      </c>
      <c r="C1059" s="151">
        <v>40.07538</v>
      </c>
    </row>
    <row r="1060" s="125" customFormat="1" ht="15" customHeight="1" spans="1:3">
      <c r="A1060" s="150" t="s">
        <v>1269</v>
      </c>
      <c r="B1060" s="150" t="s">
        <v>739</v>
      </c>
      <c r="C1060" s="151">
        <v>40.07538</v>
      </c>
    </row>
    <row r="1061" s="125" customFormat="1" ht="15" customHeight="1" spans="1:3">
      <c r="A1061" s="150" t="s">
        <v>762</v>
      </c>
      <c r="B1061" s="150" t="s">
        <v>763</v>
      </c>
      <c r="C1061" s="151">
        <v>6.89</v>
      </c>
    </row>
    <row r="1062" s="125" customFormat="1" ht="15" customHeight="1" spans="1:3">
      <c r="A1062" s="150" t="s">
        <v>764</v>
      </c>
      <c r="B1062" s="150" t="s">
        <v>765</v>
      </c>
      <c r="C1062" s="151">
        <v>6.89</v>
      </c>
    </row>
    <row r="1063" s="125" customFormat="1" ht="15" customHeight="1" spans="1:3">
      <c r="A1063" s="150" t="s">
        <v>766</v>
      </c>
      <c r="B1063" s="150" t="s">
        <v>767</v>
      </c>
      <c r="C1063" s="151">
        <v>6.89</v>
      </c>
    </row>
    <row r="1064" s="125" customFormat="1" ht="15" customHeight="1" spans="1:3">
      <c r="A1064" s="147"/>
      <c r="B1064" s="148" t="s">
        <v>1285</v>
      </c>
      <c r="C1064" s="149"/>
    </row>
    <row r="1065" s="125" customFormat="1" ht="15" customHeight="1" spans="1:3">
      <c r="A1065" s="150" t="s">
        <v>937</v>
      </c>
      <c r="B1065" s="150" t="s">
        <v>938</v>
      </c>
      <c r="C1065" s="151">
        <v>133.34</v>
      </c>
    </row>
    <row r="1066" s="125" customFormat="1" ht="15" customHeight="1" spans="1:3">
      <c r="A1066" s="150" t="s">
        <v>1286</v>
      </c>
      <c r="B1066" s="150" t="s">
        <v>1287</v>
      </c>
      <c r="C1066" s="151">
        <v>133.34</v>
      </c>
    </row>
    <row r="1067" s="125" customFormat="1" ht="15" customHeight="1" spans="1:3">
      <c r="A1067" s="150" t="s">
        <v>1288</v>
      </c>
      <c r="B1067" s="150" t="s">
        <v>739</v>
      </c>
      <c r="C1067" s="151">
        <v>69.84</v>
      </c>
    </row>
    <row r="1068" s="125" customFormat="1" ht="15" customHeight="1" spans="1:3">
      <c r="A1068" s="150" t="s">
        <v>1289</v>
      </c>
      <c r="B1068" s="150" t="s">
        <v>1290</v>
      </c>
      <c r="C1068" s="151">
        <v>63.5</v>
      </c>
    </row>
    <row r="1069" s="125" customFormat="1" ht="15" customHeight="1" spans="1:3">
      <c r="A1069" s="150" t="s">
        <v>879</v>
      </c>
      <c r="B1069" s="150" t="s">
        <v>880</v>
      </c>
      <c r="C1069" s="151">
        <v>0</v>
      </c>
    </row>
    <row r="1070" s="125" customFormat="1" ht="27.5" customHeight="1" spans="1:3">
      <c r="A1070" s="150" t="s">
        <v>881</v>
      </c>
      <c r="B1070" s="150" t="s">
        <v>882</v>
      </c>
      <c r="C1070" s="151">
        <v>0</v>
      </c>
    </row>
    <row r="1071" s="125" customFormat="1" ht="15" customHeight="1" spans="1:3">
      <c r="A1071" s="150" t="s">
        <v>1074</v>
      </c>
      <c r="B1071" s="150" t="s">
        <v>1075</v>
      </c>
      <c r="C1071" s="151">
        <v>0</v>
      </c>
    </row>
    <row r="1072" s="125" customFormat="1" ht="15" customHeight="1" spans="1:3">
      <c r="A1072" s="147"/>
      <c r="B1072" s="148" t="s">
        <v>1291</v>
      </c>
      <c r="C1072" s="149"/>
    </row>
    <row r="1073" s="125" customFormat="1" ht="15" customHeight="1" spans="1:3">
      <c r="A1073" s="150" t="s">
        <v>1147</v>
      </c>
      <c r="B1073" s="150" t="s">
        <v>1148</v>
      </c>
      <c r="C1073" s="151">
        <v>50</v>
      </c>
    </row>
    <row r="1074" s="125" customFormat="1" ht="15" customHeight="1" spans="1:3">
      <c r="A1074" s="150" t="s">
        <v>1292</v>
      </c>
      <c r="B1074" s="150" t="s">
        <v>1293</v>
      </c>
      <c r="C1074" s="151">
        <v>50</v>
      </c>
    </row>
    <row r="1075" s="125" customFormat="1" ht="15" customHeight="1" spans="1:3">
      <c r="A1075" s="150" t="s">
        <v>1294</v>
      </c>
      <c r="B1075" s="150" t="s">
        <v>1295</v>
      </c>
      <c r="C1075" s="151">
        <v>50</v>
      </c>
    </row>
    <row r="1076" s="125" customFormat="1" ht="15" customHeight="1" spans="1:3">
      <c r="A1076" s="150" t="s">
        <v>742</v>
      </c>
      <c r="B1076" s="150" t="s">
        <v>743</v>
      </c>
      <c r="C1076" s="151">
        <v>72.3464</v>
      </c>
    </row>
    <row r="1077" s="125" customFormat="1" ht="15" customHeight="1" spans="1:3">
      <c r="A1077" s="150" t="s">
        <v>744</v>
      </c>
      <c r="B1077" s="150" t="s">
        <v>745</v>
      </c>
      <c r="C1077" s="151">
        <v>72.3464</v>
      </c>
    </row>
    <row r="1078" s="125" customFormat="1" ht="27.5" customHeight="1" spans="1:3">
      <c r="A1078" s="150" t="s">
        <v>746</v>
      </c>
      <c r="B1078" s="150" t="s">
        <v>747</v>
      </c>
      <c r="C1078" s="151">
        <v>55.2964</v>
      </c>
    </row>
    <row r="1079" s="125" customFormat="1" ht="27.5" customHeight="1" spans="1:3">
      <c r="A1079" s="150" t="s">
        <v>748</v>
      </c>
      <c r="B1079" s="150" t="s">
        <v>749</v>
      </c>
      <c r="C1079" s="151">
        <v>17.05</v>
      </c>
    </row>
    <row r="1080" s="125" customFormat="1" ht="15" customHeight="1" spans="1:3">
      <c r="A1080" s="150" t="s">
        <v>756</v>
      </c>
      <c r="B1080" s="150" t="s">
        <v>757</v>
      </c>
      <c r="C1080" s="151">
        <v>47.9192</v>
      </c>
    </row>
    <row r="1081" s="125" customFormat="1" ht="15" customHeight="1" spans="1:3">
      <c r="A1081" s="150" t="s">
        <v>758</v>
      </c>
      <c r="B1081" s="150" t="s">
        <v>759</v>
      </c>
      <c r="C1081" s="151">
        <v>47.9192</v>
      </c>
    </row>
    <row r="1082" s="125" customFormat="1" ht="15" customHeight="1" spans="1:3">
      <c r="A1082" s="150" t="s">
        <v>760</v>
      </c>
      <c r="B1082" s="150" t="s">
        <v>761</v>
      </c>
      <c r="C1082" s="151">
        <v>47.9192</v>
      </c>
    </row>
    <row r="1083" s="125" customFormat="1" ht="15" customHeight="1" spans="1:3">
      <c r="A1083" s="150" t="s">
        <v>1179</v>
      </c>
      <c r="B1083" s="150" t="s">
        <v>1180</v>
      </c>
      <c r="C1083" s="151">
        <v>0</v>
      </c>
    </row>
    <row r="1084" s="125" customFormat="1" ht="15" customHeight="1" spans="1:3">
      <c r="A1084" s="150" t="s">
        <v>1296</v>
      </c>
      <c r="B1084" s="150" t="s">
        <v>1297</v>
      </c>
      <c r="C1084" s="151">
        <v>495.9159</v>
      </c>
    </row>
    <row r="1085" s="125" customFormat="1" ht="15" customHeight="1" spans="1:3">
      <c r="A1085" s="150" t="s">
        <v>1298</v>
      </c>
      <c r="B1085" s="150" t="s">
        <v>1299</v>
      </c>
      <c r="C1085" s="151">
        <v>495.9159</v>
      </c>
    </row>
    <row r="1086" s="125" customFormat="1" ht="15" customHeight="1" spans="1:3">
      <c r="A1086" s="150" t="s">
        <v>1300</v>
      </c>
      <c r="B1086" s="150" t="s">
        <v>739</v>
      </c>
      <c r="C1086" s="151">
        <v>365.9159</v>
      </c>
    </row>
    <row r="1087" s="125" customFormat="1" ht="15" customHeight="1" spans="1:3">
      <c r="A1087" s="150" t="s">
        <v>1301</v>
      </c>
      <c r="B1087" s="150" t="s">
        <v>813</v>
      </c>
      <c r="C1087" s="151">
        <v>30</v>
      </c>
    </row>
    <row r="1088" s="125" customFormat="1" ht="15" customHeight="1" spans="1:3">
      <c r="A1088" s="150" t="s">
        <v>1302</v>
      </c>
      <c r="B1088" s="150" t="s">
        <v>1303</v>
      </c>
      <c r="C1088" s="151">
        <v>100</v>
      </c>
    </row>
    <row r="1089" s="125" customFormat="1" ht="15" customHeight="1" spans="1:3">
      <c r="A1089" s="150" t="s">
        <v>762</v>
      </c>
      <c r="B1089" s="150" t="s">
        <v>763</v>
      </c>
      <c r="C1089" s="151">
        <v>60</v>
      </c>
    </row>
    <row r="1090" s="125" customFormat="1" ht="15" customHeight="1" spans="1:3">
      <c r="A1090" s="150" t="s">
        <v>764</v>
      </c>
      <c r="B1090" s="150" t="s">
        <v>765</v>
      </c>
      <c r="C1090" s="151">
        <v>60</v>
      </c>
    </row>
    <row r="1091" s="125" customFormat="1" ht="15" customHeight="1" spans="1:3">
      <c r="A1091" s="150" t="s">
        <v>766</v>
      </c>
      <c r="B1091" s="150" t="s">
        <v>767</v>
      </c>
      <c r="C1091" s="151">
        <v>60</v>
      </c>
    </row>
    <row r="1092" s="125" customFormat="1" ht="15" customHeight="1" spans="1:3">
      <c r="A1092" s="150" t="s">
        <v>1116</v>
      </c>
      <c r="B1092" s="150" t="s">
        <v>1117</v>
      </c>
      <c r="C1092" s="151">
        <v>50</v>
      </c>
    </row>
    <row r="1093" s="125" customFormat="1" ht="15" customHeight="1" spans="1:3">
      <c r="A1093" s="150" t="s">
        <v>1304</v>
      </c>
      <c r="B1093" s="150" t="s">
        <v>1305</v>
      </c>
      <c r="C1093" s="151">
        <v>50</v>
      </c>
    </row>
    <row r="1094" s="125" customFormat="1" ht="15" customHeight="1" spans="1:3">
      <c r="A1094" s="150" t="s">
        <v>1306</v>
      </c>
      <c r="B1094" s="150" t="s">
        <v>813</v>
      </c>
      <c r="C1094" s="151">
        <v>50</v>
      </c>
    </row>
    <row r="1095" s="125" customFormat="1" ht="15" customHeight="1" spans="1:3">
      <c r="A1095" s="147"/>
      <c r="B1095" s="148" t="s">
        <v>1307</v>
      </c>
      <c r="C1095" s="149"/>
    </row>
    <row r="1096" s="125" customFormat="1" ht="15" customHeight="1" spans="1:3">
      <c r="A1096" s="150" t="s">
        <v>742</v>
      </c>
      <c r="B1096" s="150" t="s">
        <v>743</v>
      </c>
      <c r="C1096" s="151">
        <v>370.250908</v>
      </c>
    </row>
    <row r="1097" s="125" customFormat="1" ht="15" customHeight="1" spans="1:3">
      <c r="A1097" s="150" t="s">
        <v>744</v>
      </c>
      <c r="B1097" s="150" t="s">
        <v>745</v>
      </c>
      <c r="C1097" s="151">
        <v>354.850908</v>
      </c>
    </row>
    <row r="1098" s="125" customFormat="1" ht="27.5" customHeight="1" spans="1:3">
      <c r="A1098" s="150" t="s">
        <v>746</v>
      </c>
      <c r="B1098" s="150" t="s">
        <v>747</v>
      </c>
      <c r="C1098" s="151">
        <v>250.550908</v>
      </c>
    </row>
    <row r="1099" s="125" customFormat="1" ht="27.5" customHeight="1" spans="1:3">
      <c r="A1099" s="150" t="s">
        <v>748</v>
      </c>
      <c r="B1099" s="150" t="s">
        <v>749</v>
      </c>
      <c r="C1099" s="151">
        <v>102.75</v>
      </c>
    </row>
    <row r="1100" s="125" customFormat="1" ht="27.5" customHeight="1" spans="1:3">
      <c r="A1100" s="150" t="s">
        <v>750</v>
      </c>
      <c r="B1100" s="150" t="s">
        <v>751</v>
      </c>
      <c r="C1100" s="151">
        <v>1.55</v>
      </c>
    </row>
    <row r="1101" s="125" customFormat="1" ht="15" customHeight="1" spans="1:3">
      <c r="A1101" s="150" t="s">
        <v>1308</v>
      </c>
      <c r="B1101" s="150" t="s">
        <v>1309</v>
      </c>
      <c r="C1101" s="151">
        <v>7</v>
      </c>
    </row>
    <row r="1102" s="125" customFormat="1" ht="15" customHeight="1" spans="1:3">
      <c r="A1102" s="150" t="s">
        <v>1310</v>
      </c>
      <c r="B1102" s="150" t="s">
        <v>1311</v>
      </c>
      <c r="C1102" s="151">
        <v>7</v>
      </c>
    </row>
    <row r="1103" s="125" customFormat="1" ht="15" customHeight="1" spans="1:3">
      <c r="A1103" s="150" t="s">
        <v>752</v>
      </c>
      <c r="B1103" s="150" t="s">
        <v>753</v>
      </c>
      <c r="C1103" s="151">
        <v>8.4</v>
      </c>
    </row>
    <row r="1104" s="125" customFormat="1" ht="15" customHeight="1" spans="1:3">
      <c r="A1104" s="150" t="s">
        <v>754</v>
      </c>
      <c r="B1104" s="150" t="s">
        <v>755</v>
      </c>
      <c r="C1104" s="151">
        <v>8.4</v>
      </c>
    </row>
    <row r="1105" s="125" customFormat="1" ht="15" customHeight="1" spans="1:3">
      <c r="A1105" s="150" t="s">
        <v>756</v>
      </c>
      <c r="B1105" s="150" t="s">
        <v>757</v>
      </c>
      <c r="C1105" s="151">
        <v>168.741872</v>
      </c>
    </row>
    <row r="1106" s="125" customFormat="1" ht="15" customHeight="1" spans="1:3">
      <c r="A1106" s="150" t="s">
        <v>758</v>
      </c>
      <c r="B1106" s="150" t="s">
        <v>759</v>
      </c>
      <c r="C1106" s="151">
        <v>168.741872</v>
      </c>
    </row>
    <row r="1107" s="125" customFormat="1" ht="15" customHeight="1" spans="1:3">
      <c r="A1107" s="150" t="s">
        <v>1312</v>
      </c>
      <c r="B1107" s="150" t="s">
        <v>1313</v>
      </c>
      <c r="C1107" s="151">
        <v>168.741872</v>
      </c>
    </row>
    <row r="1108" s="125" customFormat="1" ht="15" customHeight="1" spans="1:3">
      <c r="A1108" s="150" t="s">
        <v>879</v>
      </c>
      <c r="B1108" s="150" t="s">
        <v>880</v>
      </c>
      <c r="C1108" s="151">
        <v>0</v>
      </c>
    </row>
    <row r="1109" s="125" customFormat="1" ht="27.5" customHeight="1" spans="1:3">
      <c r="A1109" s="150" t="s">
        <v>881</v>
      </c>
      <c r="B1109" s="150" t="s">
        <v>882</v>
      </c>
      <c r="C1109" s="151">
        <v>0</v>
      </c>
    </row>
    <row r="1110" s="125" customFormat="1" ht="15" customHeight="1" spans="1:3">
      <c r="A1110" s="150" t="s">
        <v>1072</v>
      </c>
      <c r="B1110" s="150" t="s">
        <v>1073</v>
      </c>
      <c r="C1110" s="151">
        <v>0</v>
      </c>
    </row>
    <row r="1111" s="125" customFormat="1" ht="15" customHeight="1" spans="1:3">
      <c r="A1111" s="150" t="s">
        <v>883</v>
      </c>
      <c r="B1111" s="150" t="s">
        <v>884</v>
      </c>
      <c r="C1111" s="151">
        <v>0</v>
      </c>
    </row>
    <row r="1112" s="125" customFormat="1" ht="15" customHeight="1" spans="1:3">
      <c r="A1112" s="150" t="s">
        <v>779</v>
      </c>
      <c r="B1112" s="150" t="s">
        <v>780</v>
      </c>
      <c r="C1112" s="151">
        <v>2752.14104</v>
      </c>
    </row>
    <row r="1113" s="125" customFormat="1" ht="15" customHeight="1" spans="1:3">
      <c r="A1113" s="150" t="s">
        <v>1314</v>
      </c>
      <c r="B1113" s="150" t="s">
        <v>1315</v>
      </c>
      <c r="C1113" s="151">
        <v>2507.14104</v>
      </c>
    </row>
    <row r="1114" s="125" customFormat="1" ht="15" customHeight="1" spans="1:3">
      <c r="A1114" s="150" t="s">
        <v>1316</v>
      </c>
      <c r="B1114" s="150" t="s">
        <v>739</v>
      </c>
      <c r="C1114" s="151">
        <v>2278.14104</v>
      </c>
    </row>
    <row r="1115" s="125" customFormat="1" ht="15" customHeight="1" spans="1:3">
      <c r="A1115" s="150" t="s">
        <v>1317</v>
      </c>
      <c r="B1115" s="150" t="s">
        <v>1318</v>
      </c>
      <c r="C1115" s="151">
        <v>15</v>
      </c>
    </row>
    <row r="1116" s="125" customFormat="1" ht="15" customHeight="1" spans="1:3">
      <c r="A1116" s="150" t="s">
        <v>1319</v>
      </c>
      <c r="B1116" s="150" t="s">
        <v>1320</v>
      </c>
      <c r="C1116" s="151">
        <v>93</v>
      </c>
    </row>
    <row r="1117" s="125" customFormat="1" ht="15" customHeight="1" spans="1:3">
      <c r="A1117" s="150" t="s">
        <v>1321</v>
      </c>
      <c r="B1117" s="150" t="s">
        <v>1322</v>
      </c>
      <c r="C1117" s="151">
        <v>20</v>
      </c>
    </row>
    <row r="1118" s="125" customFormat="1" ht="15" customHeight="1" spans="1:3">
      <c r="A1118" s="150" t="s">
        <v>1323</v>
      </c>
      <c r="B1118" s="150" t="s">
        <v>1324</v>
      </c>
      <c r="C1118" s="151">
        <v>11</v>
      </c>
    </row>
    <row r="1119" s="125" customFormat="1" ht="15" customHeight="1" spans="1:3">
      <c r="A1119" s="150" t="s">
        <v>1325</v>
      </c>
      <c r="B1119" s="150" t="s">
        <v>1326</v>
      </c>
      <c r="C1119" s="151">
        <v>0</v>
      </c>
    </row>
    <row r="1120" s="125" customFormat="1" ht="15" customHeight="1" spans="1:3">
      <c r="A1120" s="150" t="s">
        <v>1327</v>
      </c>
      <c r="B1120" s="150" t="s">
        <v>1328</v>
      </c>
      <c r="C1120" s="151">
        <v>50</v>
      </c>
    </row>
    <row r="1121" s="125" customFormat="1" ht="15" customHeight="1" spans="1:3">
      <c r="A1121" s="150" t="s">
        <v>1329</v>
      </c>
      <c r="B1121" s="150" t="s">
        <v>1330</v>
      </c>
      <c r="C1121" s="151">
        <v>0</v>
      </c>
    </row>
    <row r="1122" s="125" customFormat="1" ht="15" customHeight="1" spans="1:3">
      <c r="A1122" s="150" t="s">
        <v>1331</v>
      </c>
      <c r="B1122" s="150" t="s">
        <v>1332</v>
      </c>
      <c r="C1122" s="151">
        <v>0</v>
      </c>
    </row>
    <row r="1123" s="125" customFormat="1" ht="15" customHeight="1" spans="1:3">
      <c r="A1123" s="150" t="s">
        <v>1333</v>
      </c>
      <c r="B1123" s="150" t="s">
        <v>1334</v>
      </c>
      <c r="C1123" s="151">
        <v>40</v>
      </c>
    </row>
    <row r="1124" s="125" customFormat="1" ht="27.5" customHeight="1" spans="1:3">
      <c r="A1124" s="150" t="s">
        <v>1001</v>
      </c>
      <c r="B1124" s="150" t="s">
        <v>1002</v>
      </c>
      <c r="C1124" s="151">
        <v>40</v>
      </c>
    </row>
    <row r="1125" s="125" customFormat="1" ht="15" customHeight="1" spans="1:3">
      <c r="A1125" s="150" t="s">
        <v>1335</v>
      </c>
      <c r="B1125" s="150" t="s">
        <v>739</v>
      </c>
      <c r="C1125" s="151">
        <v>40</v>
      </c>
    </row>
    <row r="1126" s="125" customFormat="1" ht="15" customHeight="1" spans="1:3">
      <c r="A1126" s="150" t="s">
        <v>781</v>
      </c>
      <c r="B1126" s="150" t="s">
        <v>782</v>
      </c>
      <c r="C1126" s="151">
        <v>205</v>
      </c>
    </row>
    <row r="1127" s="125" customFormat="1" ht="15" customHeight="1" spans="1:3">
      <c r="A1127" s="150" t="s">
        <v>1336</v>
      </c>
      <c r="B1127" s="150" t="s">
        <v>1337</v>
      </c>
      <c r="C1127" s="151">
        <v>205</v>
      </c>
    </row>
    <row r="1128" s="125" customFormat="1" ht="15" customHeight="1" spans="1:3">
      <c r="A1128" s="150" t="s">
        <v>1338</v>
      </c>
      <c r="B1128" s="150" t="s">
        <v>1339</v>
      </c>
      <c r="C1128" s="151">
        <v>0</v>
      </c>
    </row>
    <row r="1129" s="125" customFormat="1" ht="15" customHeight="1" spans="1:3">
      <c r="A1129" s="150" t="s">
        <v>1340</v>
      </c>
      <c r="B1129" s="150" t="s">
        <v>1341</v>
      </c>
      <c r="C1129" s="151">
        <v>0</v>
      </c>
    </row>
    <row r="1130" s="125" customFormat="1" ht="15" customHeight="1" spans="1:3">
      <c r="A1130" s="150" t="s">
        <v>943</v>
      </c>
      <c r="B1130" s="150" t="s">
        <v>944</v>
      </c>
      <c r="C1130" s="151">
        <v>0</v>
      </c>
    </row>
    <row r="1131" s="125" customFormat="1" ht="15" customHeight="1" spans="1:3">
      <c r="A1131" s="150" t="s">
        <v>1342</v>
      </c>
      <c r="B1131" s="150" t="s">
        <v>1343</v>
      </c>
      <c r="C1131" s="151">
        <v>0</v>
      </c>
    </row>
    <row r="1132" s="125" customFormat="1" ht="15" customHeight="1" spans="1:3">
      <c r="A1132" s="150" t="s">
        <v>1344</v>
      </c>
      <c r="B1132" s="150" t="s">
        <v>1345</v>
      </c>
      <c r="C1132" s="151">
        <v>0</v>
      </c>
    </row>
    <row r="1133" s="125" customFormat="1" ht="15" customHeight="1" spans="1:3">
      <c r="A1133" s="150" t="s">
        <v>762</v>
      </c>
      <c r="B1133" s="150" t="s">
        <v>763</v>
      </c>
      <c r="C1133" s="151">
        <v>268.5</v>
      </c>
    </row>
    <row r="1134" s="125" customFormat="1" ht="15" customHeight="1" spans="1:3">
      <c r="A1134" s="150" t="s">
        <v>764</v>
      </c>
      <c r="B1134" s="150" t="s">
        <v>765</v>
      </c>
      <c r="C1134" s="151">
        <v>268.5</v>
      </c>
    </row>
    <row r="1135" s="125" customFormat="1" ht="15" customHeight="1" spans="1:3">
      <c r="A1135" s="150" t="s">
        <v>766</v>
      </c>
      <c r="B1135" s="150" t="s">
        <v>767</v>
      </c>
      <c r="C1135" s="151">
        <v>268.5</v>
      </c>
    </row>
    <row r="1136" s="125" customFormat="1" ht="15" customHeight="1" spans="1:3">
      <c r="A1136" s="150" t="s">
        <v>949</v>
      </c>
      <c r="B1136" s="150" t="s">
        <v>950</v>
      </c>
      <c r="C1136" s="151">
        <v>0</v>
      </c>
    </row>
    <row r="1137" s="125" customFormat="1" ht="15" customHeight="1" spans="1:3">
      <c r="A1137" s="150" t="s">
        <v>1346</v>
      </c>
      <c r="B1137" s="150" t="s">
        <v>1347</v>
      </c>
      <c r="C1137" s="151">
        <v>0</v>
      </c>
    </row>
    <row r="1138" s="125" customFormat="1" ht="15" customHeight="1" spans="1:3">
      <c r="A1138" s="150" t="s">
        <v>1348</v>
      </c>
      <c r="B1138" s="150" t="s">
        <v>1349</v>
      </c>
      <c r="C1138" s="151">
        <v>0</v>
      </c>
    </row>
    <row r="1139" s="125" customFormat="1" ht="15" customHeight="1" spans="1:3">
      <c r="A1139" s="147"/>
      <c r="B1139" s="148" t="s">
        <v>1350</v>
      </c>
      <c r="C1139" s="149"/>
    </row>
    <row r="1140" s="125" customFormat="1" ht="15" customHeight="1" spans="1:3">
      <c r="A1140" s="150" t="s">
        <v>734</v>
      </c>
      <c r="B1140" s="150" t="s">
        <v>735</v>
      </c>
      <c r="C1140" s="151">
        <v>1929.2815</v>
      </c>
    </row>
    <row r="1141" s="125" customFormat="1" ht="15" customHeight="1" spans="1:3">
      <c r="A1141" s="150" t="s">
        <v>1351</v>
      </c>
      <c r="B1141" s="150" t="s">
        <v>1352</v>
      </c>
      <c r="C1141" s="151">
        <v>50</v>
      </c>
    </row>
    <row r="1142" s="125" customFormat="1" ht="15" customHeight="1" spans="1:3">
      <c r="A1142" s="150" t="s">
        <v>1353</v>
      </c>
      <c r="B1142" s="150" t="s">
        <v>1354</v>
      </c>
      <c r="C1142" s="151">
        <v>50</v>
      </c>
    </row>
    <row r="1143" s="125" customFormat="1" ht="15" customHeight="1" spans="1:3">
      <c r="A1143" s="150" t="s">
        <v>1355</v>
      </c>
      <c r="B1143" s="150" t="s">
        <v>1356</v>
      </c>
      <c r="C1143" s="151">
        <v>1879.2815</v>
      </c>
    </row>
    <row r="1144" s="125" customFormat="1" ht="15" customHeight="1" spans="1:3">
      <c r="A1144" s="150" t="s">
        <v>1357</v>
      </c>
      <c r="B1144" s="150" t="s">
        <v>739</v>
      </c>
      <c r="C1144" s="151">
        <v>1257.2815</v>
      </c>
    </row>
    <row r="1145" s="125" customFormat="1" ht="15" customHeight="1" spans="1:3">
      <c r="A1145" s="150" t="s">
        <v>1358</v>
      </c>
      <c r="B1145" s="150" t="s">
        <v>1359</v>
      </c>
      <c r="C1145" s="151">
        <v>300</v>
      </c>
    </row>
    <row r="1146" s="125" customFormat="1" ht="15" customHeight="1" spans="1:3">
      <c r="A1146" s="150" t="s">
        <v>1360</v>
      </c>
      <c r="B1146" s="150" t="s">
        <v>1361</v>
      </c>
      <c r="C1146" s="151">
        <v>29</v>
      </c>
    </row>
    <row r="1147" s="125" customFormat="1" ht="15" customHeight="1" spans="1:3">
      <c r="A1147" s="150" t="s">
        <v>1362</v>
      </c>
      <c r="B1147" s="150" t="s">
        <v>964</v>
      </c>
      <c r="C1147" s="151">
        <v>20</v>
      </c>
    </row>
    <row r="1148" s="125" customFormat="1" ht="15" customHeight="1" spans="1:3">
      <c r="A1148" s="150" t="s">
        <v>1363</v>
      </c>
      <c r="B1148" s="150" t="s">
        <v>1364</v>
      </c>
      <c r="C1148" s="151">
        <v>1</v>
      </c>
    </row>
    <row r="1149" s="125" customFormat="1" ht="15" customHeight="1" spans="1:3">
      <c r="A1149" s="150" t="s">
        <v>1365</v>
      </c>
      <c r="B1149" s="150" t="s">
        <v>1366</v>
      </c>
      <c r="C1149" s="151">
        <v>1</v>
      </c>
    </row>
    <row r="1150" s="125" customFormat="1" ht="15" customHeight="1" spans="1:3">
      <c r="A1150" s="150" t="s">
        <v>1367</v>
      </c>
      <c r="B1150" s="150" t="s">
        <v>1368</v>
      </c>
      <c r="C1150" s="151">
        <v>1</v>
      </c>
    </row>
    <row r="1151" s="125" customFormat="1" ht="15" customHeight="1" spans="1:3">
      <c r="A1151" s="150" t="s">
        <v>1369</v>
      </c>
      <c r="B1151" s="150" t="s">
        <v>1370</v>
      </c>
      <c r="C1151" s="151">
        <v>70</v>
      </c>
    </row>
    <row r="1152" s="125" customFormat="1" ht="15" customHeight="1" spans="1:3">
      <c r="A1152" s="150" t="s">
        <v>1371</v>
      </c>
      <c r="B1152" s="150" t="s">
        <v>1372</v>
      </c>
      <c r="C1152" s="151">
        <v>200</v>
      </c>
    </row>
    <row r="1153" s="125" customFormat="1" ht="15" customHeight="1" spans="1:3">
      <c r="A1153" s="150" t="s">
        <v>742</v>
      </c>
      <c r="B1153" s="150" t="s">
        <v>743</v>
      </c>
      <c r="C1153" s="151">
        <v>127.1151</v>
      </c>
    </row>
    <row r="1154" s="125" customFormat="1" ht="15" customHeight="1" spans="1:3">
      <c r="A1154" s="150" t="s">
        <v>744</v>
      </c>
      <c r="B1154" s="150" t="s">
        <v>745</v>
      </c>
      <c r="C1154" s="151">
        <v>125.2933</v>
      </c>
    </row>
    <row r="1155" s="125" customFormat="1" ht="27.5" customHeight="1" spans="1:3">
      <c r="A1155" s="150" t="s">
        <v>746</v>
      </c>
      <c r="B1155" s="150" t="s">
        <v>747</v>
      </c>
      <c r="C1155" s="151">
        <v>95.2933</v>
      </c>
    </row>
    <row r="1156" s="125" customFormat="1" ht="27.5" customHeight="1" spans="1:3">
      <c r="A1156" s="150" t="s">
        <v>748</v>
      </c>
      <c r="B1156" s="150" t="s">
        <v>749</v>
      </c>
      <c r="C1156" s="151">
        <v>29</v>
      </c>
    </row>
    <row r="1157" s="125" customFormat="1" ht="27.5" customHeight="1" spans="1:3">
      <c r="A1157" s="150" t="s">
        <v>750</v>
      </c>
      <c r="B1157" s="150" t="s">
        <v>751</v>
      </c>
      <c r="C1157" s="151">
        <v>1</v>
      </c>
    </row>
    <row r="1158" s="125" customFormat="1" ht="15" customHeight="1" spans="1:3">
      <c r="A1158" s="150" t="s">
        <v>752</v>
      </c>
      <c r="B1158" s="150" t="s">
        <v>753</v>
      </c>
      <c r="C1158" s="151">
        <v>1.8218</v>
      </c>
    </row>
    <row r="1159" s="125" customFormat="1" ht="15" customHeight="1" spans="1:3">
      <c r="A1159" s="150" t="s">
        <v>754</v>
      </c>
      <c r="B1159" s="150" t="s">
        <v>755</v>
      </c>
      <c r="C1159" s="151">
        <v>1.8218</v>
      </c>
    </row>
    <row r="1160" s="125" customFormat="1" ht="15" customHeight="1" spans="1:3">
      <c r="A1160" s="150" t="s">
        <v>756</v>
      </c>
      <c r="B1160" s="150" t="s">
        <v>757</v>
      </c>
      <c r="C1160" s="151">
        <v>98.9794</v>
      </c>
    </row>
    <row r="1161" s="125" customFormat="1" ht="15" customHeight="1" spans="1:3">
      <c r="A1161" s="150" t="s">
        <v>758</v>
      </c>
      <c r="B1161" s="150" t="s">
        <v>759</v>
      </c>
      <c r="C1161" s="151">
        <v>98.9794</v>
      </c>
    </row>
    <row r="1162" s="125" customFormat="1" ht="15" customHeight="1" spans="1:3">
      <c r="A1162" s="150" t="s">
        <v>760</v>
      </c>
      <c r="B1162" s="150" t="s">
        <v>761</v>
      </c>
      <c r="C1162" s="151">
        <v>98.9794</v>
      </c>
    </row>
    <row r="1163" s="125" customFormat="1" ht="15" customHeight="1" spans="1:3">
      <c r="A1163" s="150" t="s">
        <v>762</v>
      </c>
      <c r="B1163" s="150" t="s">
        <v>763</v>
      </c>
      <c r="C1163" s="151">
        <v>123.5448</v>
      </c>
    </row>
    <row r="1164" s="125" customFormat="1" ht="15" customHeight="1" spans="1:3">
      <c r="A1164" s="150" t="s">
        <v>764</v>
      </c>
      <c r="B1164" s="150" t="s">
        <v>765</v>
      </c>
      <c r="C1164" s="151">
        <v>123.5448</v>
      </c>
    </row>
    <row r="1165" s="125" customFormat="1" ht="15" customHeight="1" spans="1:3">
      <c r="A1165" s="150" t="s">
        <v>766</v>
      </c>
      <c r="B1165" s="150" t="s">
        <v>767</v>
      </c>
      <c r="C1165" s="151">
        <v>123.5448</v>
      </c>
    </row>
    <row r="1166" s="125" customFormat="1" ht="15" customHeight="1" spans="1:3">
      <c r="A1166" s="147"/>
      <c r="B1166" s="148" t="s">
        <v>1373</v>
      </c>
      <c r="C1166" s="149"/>
    </row>
    <row r="1167" s="125" customFormat="1" ht="15" customHeight="1" spans="1:3">
      <c r="A1167" s="150" t="s">
        <v>742</v>
      </c>
      <c r="B1167" s="150" t="s">
        <v>743</v>
      </c>
      <c r="C1167" s="151">
        <v>66.96</v>
      </c>
    </row>
    <row r="1168" s="125" customFormat="1" ht="15" customHeight="1" spans="1:3">
      <c r="A1168" s="150" t="s">
        <v>744</v>
      </c>
      <c r="B1168" s="150" t="s">
        <v>745</v>
      </c>
      <c r="C1168" s="151">
        <v>63.66</v>
      </c>
    </row>
    <row r="1169" s="125" customFormat="1" ht="27.5" customHeight="1" spans="1:3">
      <c r="A1169" s="150" t="s">
        <v>746</v>
      </c>
      <c r="B1169" s="150" t="s">
        <v>747</v>
      </c>
      <c r="C1169" s="151">
        <v>38</v>
      </c>
    </row>
    <row r="1170" s="125" customFormat="1" ht="27.5" customHeight="1" spans="1:3">
      <c r="A1170" s="150" t="s">
        <v>748</v>
      </c>
      <c r="B1170" s="150" t="s">
        <v>749</v>
      </c>
      <c r="C1170" s="151">
        <v>19.16</v>
      </c>
    </row>
    <row r="1171" s="125" customFormat="1" ht="27.5" customHeight="1" spans="1:3">
      <c r="A1171" s="150" t="s">
        <v>750</v>
      </c>
      <c r="B1171" s="150" t="s">
        <v>751</v>
      </c>
      <c r="C1171" s="151">
        <v>6.5</v>
      </c>
    </row>
    <row r="1172" s="125" customFormat="1" ht="15" customHeight="1" spans="1:3">
      <c r="A1172" s="150" t="s">
        <v>752</v>
      </c>
      <c r="B1172" s="150" t="s">
        <v>753</v>
      </c>
      <c r="C1172" s="151">
        <v>3.3</v>
      </c>
    </row>
    <row r="1173" s="125" customFormat="1" ht="15" customHeight="1" spans="1:3">
      <c r="A1173" s="150" t="s">
        <v>754</v>
      </c>
      <c r="B1173" s="150" t="s">
        <v>755</v>
      </c>
      <c r="C1173" s="151">
        <v>3.3</v>
      </c>
    </row>
    <row r="1174" s="125" customFormat="1" ht="15" customHeight="1" spans="1:3">
      <c r="A1174" s="150" t="s">
        <v>756</v>
      </c>
      <c r="B1174" s="150" t="s">
        <v>757</v>
      </c>
      <c r="C1174" s="151">
        <v>1686.7229</v>
      </c>
    </row>
    <row r="1175" s="125" customFormat="1" ht="15" customHeight="1" spans="1:3">
      <c r="A1175" s="150" t="s">
        <v>758</v>
      </c>
      <c r="B1175" s="150" t="s">
        <v>759</v>
      </c>
      <c r="C1175" s="151">
        <v>43</v>
      </c>
    </row>
    <row r="1176" s="125" customFormat="1" ht="15" customHeight="1" spans="1:3">
      <c r="A1176" s="150" t="s">
        <v>760</v>
      </c>
      <c r="B1176" s="150" t="s">
        <v>761</v>
      </c>
      <c r="C1176" s="151">
        <v>43</v>
      </c>
    </row>
    <row r="1177" s="125" customFormat="1" ht="27.5" customHeight="1" spans="1:3">
      <c r="A1177" s="150" t="s">
        <v>1374</v>
      </c>
      <c r="B1177" s="150" t="s">
        <v>1375</v>
      </c>
      <c r="C1177" s="151">
        <v>1075.2</v>
      </c>
    </row>
    <row r="1178" s="125" customFormat="1" ht="27.5" customHeight="1" spans="1:3">
      <c r="A1178" s="150" t="s">
        <v>1376</v>
      </c>
      <c r="B1178" s="150" t="s">
        <v>1377</v>
      </c>
      <c r="C1178" s="151">
        <v>1075.2</v>
      </c>
    </row>
    <row r="1179" s="125" customFormat="1" ht="15" customHeight="1" spans="1:3">
      <c r="A1179" s="150" t="s">
        <v>1247</v>
      </c>
      <c r="B1179" s="150" t="s">
        <v>1248</v>
      </c>
      <c r="C1179" s="151">
        <v>130</v>
      </c>
    </row>
    <row r="1180" s="125" customFormat="1" ht="15" customHeight="1" spans="1:3">
      <c r="A1180" s="150" t="s">
        <v>1249</v>
      </c>
      <c r="B1180" s="150" t="s">
        <v>1250</v>
      </c>
      <c r="C1180" s="151">
        <v>130</v>
      </c>
    </row>
    <row r="1181" s="125" customFormat="1" ht="15" customHeight="1" spans="1:3">
      <c r="A1181" s="150" t="s">
        <v>1378</v>
      </c>
      <c r="B1181" s="150" t="s">
        <v>1379</v>
      </c>
      <c r="C1181" s="151">
        <v>438.5229</v>
      </c>
    </row>
    <row r="1182" s="125" customFormat="1" ht="15" customHeight="1" spans="1:3">
      <c r="A1182" s="150" t="s">
        <v>1380</v>
      </c>
      <c r="B1182" s="150" t="s">
        <v>739</v>
      </c>
      <c r="C1182" s="151">
        <v>385.5229</v>
      </c>
    </row>
    <row r="1183" s="125" customFormat="1" ht="15" customHeight="1" spans="1:3">
      <c r="A1183" s="150" t="s">
        <v>1381</v>
      </c>
      <c r="B1183" s="150" t="s">
        <v>964</v>
      </c>
      <c r="C1183" s="151">
        <v>3</v>
      </c>
    </row>
    <row r="1184" s="125" customFormat="1" ht="15" customHeight="1" spans="1:3">
      <c r="A1184" s="150" t="s">
        <v>1382</v>
      </c>
      <c r="B1184" s="150" t="s">
        <v>1383</v>
      </c>
      <c r="C1184" s="151">
        <v>50</v>
      </c>
    </row>
    <row r="1185" s="125" customFormat="1" ht="15" customHeight="1" spans="1:3">
      <c r="A1185" s="150" t="s">
        <v>762</v>
      </c>
      <c r="B1185" s="150" t="s">
        <v>763</v>
      </c>
      <c r="C1185" s="151">
        <v>53</v>
      </c>
    </row>
    <row r="1186" s="125" customFormat="1" ht="15" customHeight="1" spans="1:3">
      <c r="A1186" s="150" t="s">
        <v>764</v>
      </c>
      <c r="B1186" s="150" t="s">
        <v>765</v>
      </c>
      <c r="C1186" s="151">
        <v>53</v>
      </c>
    </row>
    <row r="1187" s="125" customFormat="1" ht="15" customHeight="1" spans="1:3">
      <c r="A1187" s="150" t="s">
        <v>766</v>
      </c>
      <c r="B1187" s="150" t="s">
        <v>767</v>
      </c>
      <c r="C1187" s="151">
        <v>53</v>
      </c>
    </row>
    <row r="1188" s="125" customFormat="1" ht="15" customHeight="1" spans="1:3">
      <c r="A1188" s="147"/>
      <c r="B1188" s="148" t="s">
        <v>1384</v>
      </c>
      <c r="C1188" s="149"/>
    </row>
    <row r="1189" s="125" customFormat="1" ht="15" customHeight="1" spans="1:3">
      <c r="A1189" s="150" t="s">
        <v>734</v>
      </c>
      <c r="B1189" s="150" t="s">
        <v>735</v>
      </c>
      <c r="C1189" s="151">
        <v>665.74189</v>
      </c>
    </row>
    <row r="1190" s="125" customFormat="1" ht="15" customHeight="1" spans="1:3">
      <c r="A1190" s="150" t="s">
        <v>1385</v>
      </c>
      <c r="B1190" s="150" t="s">
        <v>1386</v>
      </c>
      <c r="C1190" s="151">
        <v>665.74189</v>
      </c>
    </row>
    <row r="1191" s="125" customFormat="1" ht="15" customHeight="1" spans="1:3">
      <c r="A1191" s="150" t="s">
        <v>1387</v>
      </c>
      <c r="B1191" s="150" t="s">
        <v>739</v>
      </c>
      <c r="C1191" s="151">
        <v>310.29919</v>
      </c>
    </row>
    <row r="1192" s="125" customFormat="1" ht="15" customHeight="1" spans="1:3">
      <c r="A1192" s="150" t="s">
        <v>1388</v>
      </c>
      <c r="B1192" s="150" t="s">
        <v>1389</v>
      </c>
      <c r="C1192" s="151">
        <v>100</v>
      </c>
    </row>
    <row r="1193" s="125" customFormat="1" ht="15" customHeight="1" spans="1:3">
      <c r="A1193" s="150" t="s">
        <v>1390</v>
      </c>
      <c r="B1193" s="150" t="s">
        <v>1391</v>
      </c>
      <c r="C1193" s="151">
        <v>255.4427</v>
      </c>
    </row>
    <row r="1194" s="125" customFormat="1" ht="15" customHeight="1" spans="1:3">
      <c r="A1194" s="150" t="s">
        <v>742</v>
      </c>
      <c r="B1194" s="150" t="s">
        <v>743</v>
      </c>
      <c r="C1194" s="151">
        <v>42.764</v>
      </c>
    </row>
    <row r="1195" s="125" customFormat="1" ht="15" customHeight="1" spans="1:3">
      <c r="A1195" s="150" t="s">
        <v>744</v>
      </c>
      <c r="B1195" s="150" t="s">
        <v>745</v>
      </c>
      <c r="C1195" s="151">
        <v>42.764</v>
      </c>
    </row>
    <row r="1196" s="125" customFormat="1" ht="27.5" customHeight="1" spans="1:3">
      <c r="A1196" s="150" t="s">
        <v>746</v>
      </c>
      <c r="B1196" s="150" t="s">
        <v>747</v>
      </c>
      <c r="C1196" s="151">
        <v>36.982</v>
      </c>
    </row>
    <row r="1197" s="125" customFormat="1" ht="27.5" customHeight="1" spans="1:3">
      <c r="A1197" s="150" t="s">
        <v>748</v>
      </c>
      <c r="B1197" s="150" t="s">
        <v>749</v>
      </c>
      <c r="C1197" s="151">
        <v>5.782</v>
      </c>
    </row>
    <row r="1198" s="125" customFormat="1" ht="15" customHeight="1" spans="1:3">
      <c r="A1198" s="150" t="s">
        <v>756</v>
      </c>
      <c r="B1198" s="150" t="s">
        <v>757</v>
      </c>
      <c r="C1198" s="151">
        <v>42.7108</v>
      </c>
    </row>
    <row r="1199" s="125" customFormat="1" ht="15" customHeight="1" spans="1:3">
      <c r="A1199" s="150" t="s">
        <v>1171</v>
      </c>
      <c r="B1199" s="150" t="s">
        <v>1172</v>
      </c>
      <c r="C1199" s="151">
        <v>4.5573</v>
      </c>
    </row>
    <row r="1200" s="125" customFormat="1" ht="15" customHeight="1" spans="1:3">
      <c r="A1200" s="150" t="s">
        <v>1173</v>
      </c>
      <c r="B1200" s="150" t="s">
        <v>1174</v>
      </c>
      <c r="C1200" s="151">
        <v>4.5573</v>
      </c>
    </row>
    <row r="1201" s="125" customFormat="1" ht="15" customHeight="1" spans="1:3">
      <c r="A1201" s="150" t="s">
        <v>758</v>
      </c>
      <c r="B1201" s="150" t="s">
        <v>759</v>
      </c>
      <c r="C1201" s="151">
        <v>38.1535</v>
      </c>
    </row>
    <row r="1202" s="125" customFormat="1" ht="15" customHeight="1" spans="1:3">
      <c r="A1202" s="150" t="s">
        <v>760</v>
      </c>
      <c r="B1202" s="150" t="s">
        <v>761</v>
      </c>
      <c r="C1202" s="151">
        <v>38.1535</v>
      </c>
    </row>
    <row r="1203" s="125" customFormat="1" ht="15" customHeight="1" spans="1:3">
      <c r="A1203" s="150" t="s">
        <v>762</v>
      </c>
      <c r="B1203" s="150" t="s">
        <v>763</v>
      </c>
      <c r="C1203" s="151">
        <v>47.6048</v>
      </c>
    </row>
    <row r="1204" s="125" customFormat="1" ht="15" customHeight="1" spans="1:3">
      <c r="A1204" s="150" t="s">
        <v>764</v>
      </c>
      <c r="B1204" s="150" t="s">
        <v>765</v>
      </c>
      <c r="C1204" s="151">
        <v>47.6048</v>
      </c>
    </row>
    <row r="1205" s="125" customFormat="1" ht="15" customHeight="1" spans="1:3">
      <c r="A1205" s="150" t="s">
        <v>766</v>
      </c>
      <c r="B1205" s="150" t="s">
        <v>767</v>
      </c>
      <c r="C1205" s="151">
        <v>47.6048</v>
      </c>
    </row>
    <row r="1206" s="125" customFormat="1" ht="15" customHeight="1" spans="1:3">
      <c r="A1206" s="147"/>
      <c r="B1206" s="148" t="s">
        <v>1392</v>
      </c>
      <c r="C1206" s="149"/>
    </row>
    <row r="1207" s="125" customFormat="1" ht="15" customHeight="1" spans="1:3">
      <c r="A1207" s="150" t="s">
        <v>742</v>
      </c>
      <c r="B1207" s="150" t="s">
        <v>743</v>
      </c>
      <c r="C1207" s="151">
        <v>11.16</v>
      </c>
    </row>
    <row r="1208" s="125" customFormat="1" ht="15" customHeight="1" spans="1:3">
      <c r="A1208" s="150" t="s">
        <v>744</v>
      </c>
      <c r="B1208" s="150" t="s">
        <v>745</v>
      </c>
      <c r="C1208" s="151">
        <v>10</v>
      </c>
    </row>
    <row r="1209" s="125" customFormat="1" ht="27.5" customHeight="1" spans="1:3">
      <c r="A1209" s="150" t="s">
        <v>746</v>
      </c>
      <c r="B1209" s="150" t="s">
        <v>747</v>
      </c>
      <c r="C1209" s="151">
        <v>10</v>
      </c>
    </row>
    <row r="1210" s="125" customFormat="1" ht="15" customHeight="1" spans="1:3">
      <c r="A1210" s="150" t="s">
        <v>752</v>
      </c>
      <c r="B1210" s="150" t="s">
        <v>753</v>
      </c>
      <c r="C1210" s="151">
        <v>1.16</v>
      </c>
    </row>
    <row r="1211" s="125" customFormat="1" ht="15" customHeight="1" spans="1:3">
      <c r="A1211" s="150" t="s">
        <v>754</v>
      </c>
      <c r="B1211" s="150" t="s">
        <v>755</v>
      </c>
      <c r="C1211" s="151">
        <v>1.16</v>
      </c>
    </row>
    <row r="1212" s="125" customFormat="1" ht="15" customHeight="1" spans="1:3">
      <c r="A1212" s="150" t="s">
        <v>756</v>
      </c>
      <c r="B1212" s="150" t="s">
        <v>757</v>
      </c>
      <c r="C1212" s="151">
        <v>11</v>
      </c>
    </row>
    <row r="1213" s="125" customFormat="1" ht="15" customHeight="1" spans="1:3">
      <c r="A1213" s="150" t="s">
        <v>758</v>
      </c>
      <c r="B1213" s="150" t="s">
        <v>759</v>
      </c>
      <c r="C1213" s="151">
        <v>11</v>
      </c>
    </row>
    <row r="1214" s="125" customFormat="1" ht="15" customHeight="1" spans="1:3">
      <c r="A1214" s="150" t="s">
        <v>777</v>
      </c>
      <c r="B1214" s="150" t="s">
        <v>778</v>
      </c>
      <c r="C1214" s="151">
        <v>11</v>
      </c>
    </row>
    <row r="1215" s="125" customFormat="1" ht="15" customHeight="1" spans="1:3">
      <c r="A1215" s="150" t="s">
        <v>779</v>
      </c>
      <c r="B1215" s="150" t="s">
        <v>780</v>
      </c>
      <c r="C1215" s="151">
        <v>108.2073</v>
      </c>
    </row>
    <row r="1216" s="125" customFormat="1" ht="15" customHeight="1" spans="1:3">
      <c r="A1216" s="150" t="s">
        <v>1314</v>
      </c>
      <c r="B1216" s="150" t="s">
        <v>1315</v>
      </c>
      <c r="C1216" s="151">
        <v>108.2073</v>
      </c>
    </row>
    <row r="1217" s="125" customFormat="1" ht="15" customHeight="1" spans="1:3">
      <c r="A1217" s="150" t="s">
        <v>1393</v>
      </c>
      <c r="B1217" s="150" t="s">
        <v>776</v>
      </c>
      <c r="C1217" s="151">
        <v>108.2073</v>
      </c>
    </row>
    <row r="1218" s="125" customFormat="1" ht="15" customHeight="1" spans="1:3">
      <c r="A1218" s="150" t="s">
        <v>762</v>
      </c>
      <c r="B1218" s="150" t="s">
        <v>763</v>
      </c>
      <c r="C1218" s="151">
        <v>16.1016</v>
      </c>
    </row>
    <row r="1219" s="125" customFormat="1" ht="15" customHeight="1" spans="1:3">
      <c r="A1219" s="150" t="s">
        <v>764</v>
      </c>
      <c r="B1219" s="150" t="s">
        <v>765</v>
      </c>
      <c r="C1219" s="151">
        <v>16.1016</v>
      </c>
    </row>
    <row r="1220" s="125" customFormat="1" ht="15" customHeight="1" spans="1:3">
      <c r="A1220" s="150" t="s">
        <v>766</v>
      </c>
      <c r="B1220" s="150" t="s">
        <v>767</v>
      </c>
      <c r="C1220" s="151">
        <v>16.1016</v>
      </c>
    </row>
    <row r="1221" s="125" customFormat="1" ht="15" customHeight="1" spans="1:3">
      <c r="A1221" s="147"/>
      <c r="B1221" s="148" t="s">
        <v>1394</v>
      </c>
      <c r="C1221" s="149"/>
    </row>
    <row r="1222" s="125" customFormat="1" ht="15" customHeight="1" spans="1:3">
      <c r="A1222" s="150" t="s">
        <v>734</v>
      </c>
      <c r="B1222" s="150" t="s">
        <v>735</v>
      </c>
      <c r="C1222" s="151">
        <v>135.6</v>
      </c>
    </row>
    <row r="1223" s="125" customFormat="1" ht="27.5" customHeight="1" spans="1:3">
      <c r="A1223" s="150" t="s">
        <v>769</v>
      </c>
      <c r="B1223" s="150" t="s">
        <v>770</v>
      </c>
      <c r="C1223" s="151">
        <v>135.6</v>
      </c>
    </row>
    <row r="1224" s="125" customFormat="1" ht="15" customHeight="1" spans="1:3">
      <c r="A1224" s="150" t="s">
        <v>857</v>
      </c>
      <c r="B1224" s="150" t="s">
        <v>858</v>
      </c>
      <c r="C1224" s="151">
        <v>135.6</v>
      </c>
    </row>
    <row r="1225" s="125" customFormat="1" ht="15" customHeight="1" spans="1:3">
      <c r="A1225" s="150" t="s">
        <v>742</v>
      </c>
      <c r="B1225" s="150" t="s">
        <v>743</v>
      </c>
      <c r="C1225" s="151">
        <v>21.79</v>
      </c>
    </row>
    <row r="1226" s="125" customFormat="1" ht="15" customHeight="1" spans="1:3">
      <c r="A1226" s="150" t="s">
        <v>744</v>
      </c>
      <c r="B1226" s="150" t="s">
        <v>745</v>
      </c>
      <c r="C1226" s="151">
        <v>20.02</v>
      </c>
    </row>
    <row r="1227" s="125" customFormat="1" ht="27.5" customHeight="1" spans="1:3">
      <c r="A1227" s="150" t="s">
        <v>746</v>
      </c>
      <c r="B1227" s="150" t="s">
        <v>747</v>
      </c>
      <c r="C1227" s="151">
        <v>13.82</v>
      </c>
    </row>
    <row r="1228" s="125" customFormat="1" ht="27.5" customHeight="1" spans="1:3">
      <c r="A1228" s="150" t="s">
        <v>748</v>
      </c>
      <c r="B1228" s="150" t="s">
        <v>749</v>
      </c>
      <c r="C1228" s="151">
        <v>6.2</v>
      </c>
    </row>
    <row r="1229" s="125" customFormat="1" ht="15" customHeight="1" spans="1:3">
      <c r="A1229" s="150" t="s">
        <v>752</v>
      </c>
      <c r="B1229" s="150" t="s">
        <v>753</v>
      </c>
      <c r="C1229" s="151">
        <v>1.77</v>
      </c>
    </row>
    <row r="1230" s="125" customFormat="1" ht="15" customHeight="1" spans="1:3">
      <c r="A1230" s="150" t="s">
        <v>754</v>
      </c>
      <c r="B1230" s="150" t="s">
        <v>755</v>
      </c>
      <c r="C1230" s="151">
        <v>1.77</v>
      </c>
    </row>
    <row r="1231" s="125" customFormat="1" ht="15" customHeight="1" spans="1:3">
      <c r="A1231" s="150" t="s">
        <v>756</v>
      </c>
      <c r="B1231" s="150" t="s">
        <v>757</v>
      </c>
      <c r="C1231" s="151">
        <v>16.96</v>
      </c>
    </row>
    <row r="1232" s="125" customFormat="1" ht="15" customHeight="1" spans="1:3">
      <c r="A1232" s="150" t="s">
        <v>758</v>
      </c>
      <c r="B1232" s="150" t="s">
        <v>759</v>
      </c>
      <c r="C1232" s="151">
        <v>16.96</v>
      </c>
    </row>
    <row r="1233" s="125" customFormat="1" ht="15" customHeight="1" spans="1:3">
      <c r="A1233" s="150" t="s">
        <v>777</v>
      </c>
      <c r="B1233" s="150" t="s">
        <v>778</v>
      </c>
      <c r="C1233" s="151">
        <v>16.96</v>
      </c>
    </row>
    <row r="1234" s="125" customFormat="1" ht="15" customHeight="1" spans="1:3">
      <c r="A1234" s="150" t="s">
        <v>762</v>
      </c>
      <c r="B1234" s="150" t="s">
        <v>763</v>
      </c>
      <c r="C1234" s="151">
        <v>18.66</v>
      </c>
    </row>
    <row r="1235" s="125" customFormat="1" ht="15" customHeight="1" spans="1:3">
      <c r="A1235" s="150" t="s">
        <v>764</v>
      </c>
      <c r="B1235" s="150" t="s">
        <v>765</v>
      </c>
      <c r="C1235" s="151">
        <v>18.66</v>
      </c>
    </row>
    <row r="1236" s="125" customFormat="1" ht="15" customHeight="1" spans="1:3">
      <c r="A1236" s="150" t="s">
        <v>766</v>
      </c>
      <c r="B1236" s="150" t="s">
        <v>767</v>
      </c>
      <c r="C1236" s="151">
        <v>18.66</v>
      </c>
    </row>
    <row r="1237" s="125" customFormat="1" ht="15" customHeight="1" spans="1:3">
      <c r="A1237" s="147"/>
      <c r="B1237" s="148" t="s">
        <v>1395</v>
      </c>
      <c r="C1237" s="149"/>
    </row>
    <row r="1238" s="125" customFormat="1" ht="15" customHeight="1" spans="1:3">
      <c r="A1238" s="150" t="s">
        <v>734</v>
      </c>
      <c r="B1238" s="150" t="s">
        <v>735</v>
      </c>
      <c r="C1238" s="151">
        <v>918.2155</v>
      </c>
    </row>
    <row r="1239" s="125" customFormat="1" ht="27.5" customHeight="1" spans="1:3">
      <c r="A1239" s="150" t="s">
        <v>769</v>
      </c>
      <c r="B1239" s="150" t="s">
        <v>770</v>
      </c>
      <c r="C1239" s="151">
        <v>858.2155</v>
      </c>
    </row>
    <row r="1240" s="125" customFormat="1" ht="27.5" customHeight="1" spans="1:3">
      <c r="A1240" s="150" t="s">
        <v>772</v>
      </c>
      <c r="B1240" s="150" t="s">
        <v>773</v>
      </c>
      <c r="C1240" s="151">
        <v>858.2155</v>
      </c>
    </row>
    <row r="1241" s="125" customFormat="1" ht="15" customHeight="1" spans="1:3">
      <c r="A1241" s="150" t="s">
        <v>1385</v>
      </c>
      <c r="B1241" s="150" t="s">
        <v>1386</v>
      </c>
      <c r="C1241" s="151">
        <v>60</v>
      </c>
    </row>
    <row r="1242" s="125" customFormat="1" ht="15" customHeight="1" spans="1:3">
      <c r="A1242" s="150" t="s">
        <v>1388</v>
      </c>
      <c r="B1242" s="150" t="s">
        <v>1389</v>
      </c>
      <c r="C1242" s="151">
        <v>60</v>
      </c>
    </row>
    <row r="1243" s="125" customFormat="1" ht="15" customHeight="1" spans="1:3">
      <c r="A1243" s="150" t="s">
        <v>742</v>
      </c>
      <c r="B1243" s="150" t="s">
        <v>743</v>
      </c>
      <c r="C1243" s="151">
        <v>102.7268</v>
      </c>
    </row>
    <row r="1244" s="125" customFormat="1" ht="15" customHeight="1" spans="1:3">
      <c r="A1244" s="150" t="s">
        <v>744</v>
      </c>
      <c r="B1244" s="150" t="s">
        <v>745</v>
      </c>
      <c r="C1244" s="151">
        <v>97.77</v>
      </c>
    </row>
    <row r="1245" s="125" customFormat="1" ht="27.5" customHeight="1" spans="1:3">
      <c r="A1245" s="150" t="s">
        <v>746</v>
      </c>
      <c r="B1245" s="150" t="s">
        <v>747</v>
      </c>
      <c r="C1245" s="151">
        <v>59.43</v>
      </c>
    </row>
    <row r="1246" s="125" customFormat="1" ht="27.5" customHeight="1" spans="1:3">
      <c r="A1246" s="150" t="s">
        <v>748</v>
      </c>
      <c r="B1246" s="150" t="s">
        <v>749</v>
      </c>
      <c r="C1246" s="151">
        <v>26.12</v>
      </c>
    </row>
    <row r="1247" s="125" customFormat="1" ht="27.5" customHeight="1" spans="1:3">
      <c r="A1247" s="150" t="s">
        <v>750</v>
      </c>
      <c r="B1247" s="150" t="s">
        <v>751</v>
      </c>
      <c r="C1247" s="151">
        <v>12.22</v>
      </c>
    </row>
    <row r="1248" s="125" customFormat="1" ht="15" customHeight="1" spans="1:3">
      <c r="A1248" s="150" t="s">
        <v>752</v>
      </c>
      <c r="B1248" s="150" t="s">
        <v>753</v>
      </c>
      <c r="C1248" s="151">
        <v>4.9568</v>
      </c>
    </row>
    <row r="1249" s="125" customFormat="1" ht="15" customHeight="1" spans="1:3">
      <c r="A1249" s="150" t="s">
        <v>754</v>
      </c>
      <c r="B1249" s="150" t="s">
        <v>755</v>
      </c>
      <c r="C1249" s="151">
        <v>4.9568</v>
      </c>
    </row>
    <row r="1250" s="125" customFormat="1" ht="15" customHeight="1" spans="1:3">
      <c r="A1250" s="150" t="s">
        <v>756</v>
      </c>
      <c r="B1250" s="150" t="s">
        <v>757</v>
      </c>
      <c r="C1250" s="151">
        <v>59.01</v>
      </c>
    </row>
    <row r="1251" s="125" customFormat="1" ht="15" customHeight="1" spans="1:3">
      <c r="A1251" s="150" t="s">
        <v>758</v>
      </c>
      <c r="B1251" s="150" t="s">
        <v>759</v>
      </c>
      <c r="C1251" s="151">
        <v>59.01</v>
      </c>
    </row>
    <row r="1252" s="125" customFormat="1" ht="15" customHeight="1" spans="1:3">
      <c r="A1252" s="150" t="s">
        <v>777</v>
      </c>
      <c r="B1252" s="150" t="s">
        <v>778</v>
      </c>
      <c r="C1252" s="151">
        <v>59.01</v>
      </c>
    </row>
    <row r="1253" s="125" customFormat="1" ht="15" customHeight="1" spans="1:3">
      <c r="A1253" s="150" t="s">
        <v>879</v>
      </c>
      <c r="B1253" s="150" t="s">
        <v>880</v>
      </c>
      <c r="C1253" s="151">
        <v>0</v>
      </c>
    </row>
    <row r="1254" s="125" customFormat="1" ht="27.5" customHeight="1" spans="1:3">
      <c r="A1254" s="150" t="s">
        <v>881</v>
      </c>
      <c r="B1254" s="150" t="s">
        <v>882</v>
      </c>
      <c r="C1254" s="151">
        <v>0</v>
      </c>
    </row>
    <row r="1255" s="125" customFormat="1" ht="27.5" customHeight="1" spans="1:3">
      <c r="A1255" s="150" t="s">
        <v>1396</v>
      </c>
      <c r="B1255" s="150" t="s">
        <v>1397</v>
      </c>
      <c r="C1255" s="151">
        <v>0</v>
      </c>
    </row>
    <row r="1256" s="125" customFormat="1" ht="15" customHeight="1" spans="1:3">
      <c r="A1256" s="150" t="s">
        <v>762</v>
      </c>
      <c r="B1256" s="150" t="s">
        <v>763</v>
      </c>
      <c r="C1256" s="151">
        <v>78.65</v>
      </c>
    </row>
    <row r="1257" s="125" customFormat="1" ht="15" customHeight="1" spans="1:3">
      <c r="A1257" s="150" t="s">
        <v>764</v>
      </c>
      <c r="B1257" s="150" t="s">
        <v>765</v>
      </c>
      <c r="C1257" s="151">
        <v>78.65</v>
      </c>
    </row>
    <row r="1258" s="125" customFormat="1" ht="15" customHeight="1" spans="1:3">
      <c r="A1258" s="150" t="s">
        <v>766</v>
      </c>
      <c r="B1258" s="150" t="s">
        <v>767</v>
      </c>
      <c r="C1258" s="151">
        <v>78.65</v>
      </c>
    </row>
    <row r="1259" s="125" customFormat="1" ht="15" customHeight="1" spans="1:3">
      <c r="A1259" s="147"/>
      <c r="B1259" s="148" t="s">
        <v>1398</v>
      </c>
      <c r="C1259" s="149"/>
    </row>
    <row r="1260" s="125" customFormat="1" ht="15" customHeight="1" spans="1:3">
      <c r="A1260" s="150" t="s">
        <v>742</v>
      </c>
      <c r="B1260" s="150" t="s">
        <v>743</v>
      </c>
      <c r="C1260" s="151">
        <v>24.04</v>
      </c>
    </row>
    <row r="1261" s="125" customFormat="1" ht="15" customHeight="1" spans="1:3">
      <c r="A1261" s="150" t="s">
        <v>744</v>
      </c>
      <c r="B1261" s="150" t="s">
        <v>745</v>
      </c>
      <c r="C1261" s="151">
        <v>24.04</v>
      </c>
    </row>
    <row r="1262" s="125" customFormat="1" ht="27.5" customHeight="1" spans="1:3">
      <c r="A1262" s="150" t="s">
        <v>746</v>
      </c>
      <c r="B1262" s="150" t="s">
        <v>747</v>
      </c>
      <c r="C1262" s="151">
        <v>16</v>
      </c>
    </row>
    <row r="1263" s="125" customFormat="1" ht="27.5" customHeight="1" spans="1:3">
      <c r="A1263" s="150" t="s">
        <v>748</v>
      </c>
      <c r="B1263" s="150" t="s">
        <v>749</v>
      </c>
      <c r="C1263" s="151">
        <v>8.04</v>
      </c>
    </row>
    <row r="1264" s="125" customFormat="1" ht="15" customHeight="1" spans="1:3">
      <c r="A1264" s="150" t="s">
        <v>756</v>
      </c>
      <c r="B1264" s="150" t="s">
        <v>757</v>
      </c>
      <c r="C1264" s="151">
        <v>15</v>
      </c>
    </row>
    <row r="1265" s="125" customFormat="1" ht="15" customHeight="1" spans="1:3">
      <c r="A1265" s="150" t="s">
        <v>758</v>
      </c>
      <c r="B1265" s="150" t="s">
        <v>759</v>
      </c>
      <c r="C1265" s="151">
        <v>15</v>
      </c>
    </row>
    <row r="1266" s="125" customFormat="1" ht="15" customHeight="1" spans="1:3">
      <c r="A1266" s="150" t="s">
        <v>777</v>
      </c>
      <c r="B1266" s="150" t="s">
        <v>778</v>
      </c>
      <c r="C1266" s="151">
        <v>15</v>
      </c>
    </row>
    <row r="1267" s="125" customFormat="1" ht="15" customHeight="1" spans="1:3">
      <c r="A1267" s="150" t="s">
        <v>879</v>
      </c>
      <c r="B1267" s="150" t="s">
        <v>880</v>
      </c>
      <c r="C1267" s="151">
        <v>0</v>
      </c>
    </row>
    <row r="1268" s="125" customFormat="1" ht="27.5" customHeight="1" spans="1:3">
      <c r="A1268" s="150" t="s">
        <v>881</v>
      </c>
      <c r="B1268" s="150" t="s">
        <v>882</v>
      </c>
      <c r="C1268" s="151">
        <v>0</v>
      </c>
    </row>
    <row r="1269" s="125" customFormat="1" ht="15" customHeight="1" spans="1:3">
      <c r="A1269" s="150" t="s">
        <v>1399</v>
      </c>
      <c r="B1269" s="150" t="s">
        <v>1400</v>
      </c>
      <c r="C1269" s="151">
        <v>0</v>
      </c>
    </row>
    <row r="1270" s="125" customFormat="1" ht="15" customHeight="1" spans="1:3">
      <c r="A1270" s="150" t="s">
        <v>1401</v>
      </c>
      <c r="B1270" s="150" t="s">
        <v>1402</v>
      </c>
      <c r="C1270" s="151">
        <v>0</v>
      </c>
    </row>
    <row r="1271" s="125" customFormat="1" ht="15" customHeight="1" spans="1:3">
      <c r="A1271" s="150" t="s">
        <v>1084</v>
      </c>
      <c r="B1271" s="150" t="s">
        <v>1085</v>
      </c>
      <c r="C1271" s="151">
        <v>123.5726</v>
      </c>
    </row>
    <row r="1272" s="125" customFormat="1" ht="15" customHeight="1" spans="1:3">
      <c r="A1272" s="150" t="s">
        <v>1086</v>
      </c>
      <c r="B1272" s="150" t="s">
        <v>1087</v>
      </c>
      <c r="C1272" s="151">
        <v>123.5726</v>
      </c>
    </row>
    <row r="1273" s="125" customFormat="1" ht="15" customHeight="1" spans="1:3">
      <c r="A1273" s="150" t="s">
        <v>1403</v>
      </c>
      <c r="B1273" s="150" t="s">
        <v>776</v>
      </c>
      <c r="C1273" s="151">
        <v>123.5726</v>
      </c>
    </row>
    <row r="1274" s="125" customFormat="1" ht="15" customHeight="1" spans="1:3">
      <c r="A1274" s="150" t="s">
        <v>762</v>
      </c>
      <c r="B1274" s="150" t="s">
        <v>763</v>
      </c>
      <c r="C1274" s="151">
        <v>24</v>
      </c>
    </row>
    <row r="1275" s="125" customFormat="1" ht="15" customHeight="1" spans="1:3">
      <c r="A1275" s="150" t="s">
        <v>764</v>
      </c>
      <c r="B1275" s="150" t="s">
        <v>765</v>
      </c>
      <c r="C1275" s="151">
        <v>24</v>
      </c>
    </row>
    <row r="1276" s="125" customFormat="1" ht="15" customHeight="1" spans="1:3">
      <c r="A1276" s="150" t="s">
        <v>766</v>
      </c>
      <c r="B1276" s="150" t="s">
        <v>767</v>
      </c>
      <c r="C1276" s="151">
        <v>24</v>
      </c>
    </row>
    <row r="1277" s="125" customFormat="1" ht="15" customHeight="1" spans="1:3">
      <c r="A1277" s="147"/>
      <c r="B1277" s="148" t="s">
        <v>1404</v>
      </c>
      <c r="C1277" s="149"/>
    </row>
    <row r="1278" s="125" customFormat="1" ht="15" customHeight="1" spans="1:3">
      <c r="A1278" s="150" t="s">
        <v>734</v>
      </c>
      <c r="B1278" s="150" t="s">
        <v>735</v>
      </c>
      <c r="C1278" s="151">
        <v>197.6477</v>
      </c>
    </row>
    <row r="1279" s="125" customFormat="1" ht="27.5" customHeight="1" spans="1:3">
      <c r="A1279" s="150" t="s">
        <v>769</v>
      </c>
      <c r="B1279" s="150" t="s">
        <v>770</v>
      </c>
      <c r="C1279" s="151">
        <v>197.6477</v>
      </c>
    </row>
    <row r="1280" s="125" customFormat="1" ht="27.5" customHeight="1" spans="1:3">
      <c r="A1280" s="150" t="s">
        <v>772</v>
      </c>
      <c r="B1280" s="150" t="s">
        <v>773</v>
      </c>
      <c r="C1280" s="151">
        <v>197.6477</v>
      </c>
    </row>
    <row r="1281" s="125" customFormat="1" ht="15" customHeight="1" spans="1:3">
      <c r="A1281" s="150" t="s">
        <v>742</v>
      </c>
      <c r="B1281" s="150" t="s">
        <v>743</v>
      </c>
      <c r="C1281" s="151">
        <v>26.7449</v>
      </c>
    </row>
    <row r="1282" s="125" customFormat="1" ht="15" customHeight="1" spans="1:3">
      <c r="A1282" s="150" t="s">
        <v>744</v>
      </c>
      <c r="B1282" s="150" t="s">
        <v>745</v>
      </c>
      <c r="C1282" s="151">
        <v>24.789</v>
      </c>
    </row>
    <row r="1283" s="125" customFormat="1" ht="27.5" customHeight="1" spans="1:3">
      <c r="A1283" s="150" t="s">
        <v>746</v>
      </c>
      <c r="B1283" s="150" t="s">
        <v>747</v>
      </c>
      <c r="C1283" s="151">
        <v>18.809</v>
      </c>
    </row>
    <row r="1284" s="125" customFormat="1" ht="27.5" customHeight="1" spans="1:3">
      <c r="A1284" s="150" t="s">
        <v>748</v>
      </c>
      <c r="B1284" s="150" t="s">
        <v>749</v>
      </c>
      <c r="C1284" s="151">
        <v>5.98</v>
      </c>
    </row>
    <row r="1285" s="125" customFormat="1" ht="15" customHeight="1" spans="1:3">
      <c r="A1285" s="150" t="s">
        <v>752</v>
      </c>
      <c r="B1285" s="150" t="s">
        <v>753</v>
      </c>
      <c r="C1285" s="151">
        <v>1.9559</v>
      </c>
    </row>
    <row r="1286" s="125" customFormat="1" ht="15" customHeight="1" spans="1:3">
      <c r="A1286" s="150" t="s">
        <v>754</v>
      </c>
      <c r="B1286" s="150" t="s">
        <v>755</v>
      </c>
      <c r="C1286" s="151">
        <v>1.9559</v>
      </c>
    </row>
    <row r="1287" s="125" customFormat="1" ht="15" customHeight="1" spans="1:3">
      <c r="A1287" s="150" t="s">
        <v>756</v>
      </c>
      <c r="B1287" s="150" t="s">
        <v>757</v>
      </c>
      <c r="C1287" s="151">
        <v>19.6133</v>
      </c>
    </row>
    <row r="1288" s="125" customFormat="1" ht="15" customHeight="1" spans="1:3">
      <c r="A1288" s="150" t="s">
        <v>758</v>
      </c>
      <c r="B1288" s="150" t="s">
        <v>759</v>
      </c>
      <c r="C1288" s="151">
        <v>19.6133</v>
      </c>
    </row>
    <row r="1289" s="125" customFormat="1" ht="15" customHeight="1" spans="1:3">
      <c r="A1289" s="150" t="s">
        <v>777</v>
      </c>
      <c r="B1289" s="150" t="s">
        <v>778</v>
      </c>
      <c r="C1289" s="151">
        <v>19.6133</v>
      </c>
    </row>
    <row r="1290" s="125" customFormat="1" ht="15" customHeight="1" spans="1:3">
      <c r="A1290" s="150" t="s">
        <v>762</v>
      </c>
      <c r="B1290" s="150" t="s">
        <v>763</v>
      </c>
      <c r="C1290" s="151">
        <v>327.1232</v>
      </c>
    </row>
    <row r="1291" s="125" customFormat="1" ht="15" customHeight="1" spans="1:3">
      <c r="A1291" s="150" t="s">
        <v>1107</v>
      </c>
      <c r="B1291" s="150" t="s">
        <v>1108</v>
      </c>
      <c r="C1291" s="151">
        <v>300</v>
      </c>
    </row>
    <row r="1292" s="125" customFormat="1" ht="15" customHeight="1" spans="1:3">
      <c r="A1292" s="150" t="s">
        <v>1109</v>
      </c>
      <c r="B1292" s="150" t="s">
        <v>1110</v>
      </c>
      <c r="C1292" s="151">
        <v>150</v>
      </c>
    </row>
    <row r="1293" s="125" customFormat="1" ht="15" customHeight="1" spans="1:3">
      <c r="A1293" s="150" t="s">
        <v>1405</v>
      </c>
      <c r="B1293" s="150" t="s">
        <v>1406</v>
      </c>
      <c r="C1293" s="151">
        <v>150</v>
      </c>
    </row>
    <row r="1294" s="125" customFormat="1" ht="15" customHeight="1" spans="1:3">
      <c r="A1294" s="150" t="s">
        <v>764</v>
      </c>
      <c r="B1294" s="150" t="s">
        <v>765</v>
      </c>
      <c r="C1294" s="151">
        <v>27.1232</v>
      </c>
    </row>
    <row r="1295" s="125" customFormat="1" ht="15" customHeight="1" spans="1:3">
      <c r="A1295" s="150" t="s">
        <v>766</v>
      </c>
      <c r="B1295" s="150" t="s">
        <v>767</v>
      </c>
      <c r="C1295" s="151">
        <v>27.1232</v>
      </c>
    </row>
    <row r="1296" s="125" customFormat="1" ht="15" customHeight="1" spans="1:3">
      <c r="A1296" s="147"/>
      <c r="B1296" s="148" t="s">
        <v>1407</v>
      </c>
      <c r="C1296" s="149"/>
    </row>
    <row r="1297" s="125" customFormat="1" ht="15" customHeight="1" spans="1:3">
      <c r="A1297" s="150" t="s">
        <v>742</v>
      </c>
      <c r="B1297" s="150" t="s">
        <v>743</v>
      </c>
      <c r="C1297" s="151">
        <v>40.7</v>
      </c>
    </row>
    <row r="1298" s="125" customFormat="1" ht="15" customHeight="1" spans="1:3">
      <c r="A1298" s="150" t="s">
        <v>744</v>
      </c>
      <c r="B1298" s="150" t="s">
        <v>745</v>
      </c>
      <c r="C1298" s="151">
        <v>38.8</v>
      </c>
    </row>
    <row r="1299" s="125" customFormat="1" ht="27.5" customHeight="1" spans="1:3">
      <c r="A1299" s="150" t="s">
        <v>746</v>
      </c>
      <c r="B1299" s="150" t="s">
        <v>747</v>
      </c>
      <c r="C1299" s="151">
        <v>19</v>
      </c>
    </row>
    <row r="1300" s="125" customFormat="1" ht="27.5" customHeight="1" spans="1:3">
      <c r="A1300" s="150" t="s">
        <v>748</v>
      </c>
      <c r="B1300" s="150" t="s">
        <v>749</v>
      </c>
      <c r="C1300" s="151">
        <v>19.5</v>
      </c>
    </row>
    <row r="1301" s="125" customFormat="1" ht="27.5" customHeight="1" spans="1:3">
      <c r="A1301" s="150" t="s">
        <v>750</v>
      </c>
      <c r="B1301" s="150" t="s">
        <v>751</v>
      </c>
      <c r="C1301" s="151">
        <v>0.3</v>
      </c>
    </row>
    <row r="1302" s="125" customFormat="1" ht="15" customHeight="1" spans="1:3">
      <c r="A1302" s="150" t="s">
        <v>752</v>
      </c>
      <c r="B1302" s="150" t="s">
        <v>753</v>
      </c>
      <c r="C1302" s="151">
        <v>1.9</v>
      </c>
    </row>
    <row r="1303" s="125" customFormat="1" ht="15" customHeight="1" spans="1:3">
      <c r="A1303" s="150" t="s">
        <v>754</v>
      </c>
      <c r="B1303" s="150" t="s">
        <v>755</v>
      </c>
      <c r="C1303" s="151">
        <v>1.9</v>
      </c>
    </row>
    <row r="1304" s="125" customFormat="1" ht="15" customHeight="1" spans="1:3">
      <c r="A1304" s="150" t="s">
        <v>756</v>
      </c>
      <c r="B1304" s="150" t="s">
        <v>757</v>
      </c>
      <c r="C1304" s="151">
        <v>18.5</v>
      </c>
    </row>
    <row r="1305" s="125" customFormat="1" ht="15" customHeight="1" spans="1:3">
      <c r="A1305" s="150" t="s">
        <v>758</v>
      </c>
      <c r="B1305" s="150" t="s">
        <v>759</v>
      </c>
      <c r="C1305" s="151">
        <v>18.5</v>
      </c>
    </row>
    <row r="1306" s="125" customFormat="1" ht="15" customHeight="1" spans="1:3">
      <c r="A1306" s="150" t="s">
        <v>760</v>
      </c>
      <c r="B1306" s="150" t="s">
        <v>761</v>
      </c>
      <c r="C1306" s="151">
        <v>18.5</v>
      </c>
    </row>
    <row r="1307" s="125" customFormat="1" ht="15" customHeight="1" spans="1:3">
      <c r="A1307" s="150" t="s">
        <v>943</v>
      </c>
      <c r="B1307" s="150" t="s">
        <v>944</v>
      </c>
      <c r="C1307" s="151">
        <v>215.161116</v>
      </c>
    </row>
    <row r="1308" s="125" customFormat="1" ht="15" customHeight="1" spans="1:3">
      <c r="A1308" s="150" t="s">
        <v>1342</v>
      </c>
      <c r="B1308" s="150" t="s">
        <v>1343</v>
      </c>
      <c r="C1308" s="151">
        <v>215.161116</v>
      </c>
    </row>
    <row r="1309" s="125" customFormat="1" ht="15" customHeight="1" spans="1:3">
      <c r="A1309" s="150" t="s">
        <v>1408</v>
      </c>
      <c r="B1309" s="150" t="s">
        <v>739</v>
      </c>
      <c r="C1309" s="151">
        <v>215.161116</v>
      </c>
    </row>
    <row r="1310" s="125" customFormat="1" ht="15" customHeight="1" spans="1:3">
      <c r="A1310" s="150" t="s">
        <v>762</v>
      </c>
      <c r="B1310" s="150" t="s">
        <v>763</v>
      </c>
      <c r="C1310" s="151">
        <v>22.5</v>
      </c>
    </row>
    <row r="1311" s="125" customFormat="1" ht="15" customHeight="1" spans="1:3">
      <c r="A1311" s="150" t="s">
        <v>764</v>
      </c>
      <c r="B1311" s="150" t="s">
        <v>765</v>
      </c>
      <c r="C1311" s="151">
        <v>22.5</v>
      </c>
    </row>
    <row r="1312" s="125" customFormat="1" ht="15" customHeight="1" spans="1:3">
      <c r="A1312" s="150" t="s">
        <v>766</v>
      </c>
      <c r="B1312" s="150" t="s">
        <v>767</v>
      </c>
      <c r="C1312" s="151">
        <v>22.5</v>
      </c>
    </row>
    <row r="1313" s="125" customFormat="1" ht="15" customHeight="1" spans="1:3">
      <c r="A1313" s="147"/>
      <c r="B1313" s="148" t="s">
        <v>1409</v>
      </c>
      <c r="C1313" s="149"/>
    </row>
    <row r="1314" s="125" customFormat="1" ht="15" customHeight="1" spans="1:3">
      <c r="A1314" s="150" t="s">
        <v>734</v>
      </c>
      <c r="B1314" s="150" t="s">
        <v>735</v>
      </c>
      <c r="C1314" s="151">
        <v>86.33152</v>
      </c>
    </row>
    <row r="1315" s="125" customFormat="1" ht="15" customHeight="1" spans="1:3">
      <c r="A1315" s="150" t="s">
        <v>849</v>
      </c>
      <c r="B1315" s="150" t="s">
        <v>850</v>
      </c>
      <c r="C1315" s="151">
        <v>86.33152</v>
      </c>
    </row>
    <row r="1316" s="125" customFormat="1" ht="15" customHeight="1" spans="1:3">
      <c r="A1316" s="150" t="s">
        <v>851</v>
      </c>
      <c r="B1316" s="150" t="s">
        <v>739</v>
      </c>
      <c r="C1316" s="151">
        <v>66.33152</v>
      </c>
    </row>
    <row r="1317" s="125" customFormat="1" ht="15" customHeight="1" spans="1:3">
      <c r="A1317" s="150" t="s">
        <v>854</v>
      </c>
      <c r="B1317" s="150" t="s">
        <v>855</v>
      </c>
      <c r="C1317" s="151">
        <v>20</v>
      </c>
    </row>
    <row r="1318" s="125" customFormat="1" ht="15" customHeight="1" spans="1:3">
      <c r="A1318" s="150" t="s">
        <v>742</v>
      </c>
      <c r="B1318" s="150" t="s">
        <v>743</v>
      </c>
      <c r="C1318" s="151">
        <v>10.3768</v>
      </c>
    </row>
    <row r="1319" s="125" customFormat="1" ht="15" customHeight="1" spans="1:3">
      <c r="A1319" s="150" t="s">
        <v>744</v>
      </c>
      <c r="B1319" s="150" t="s">
        <v>745</v>
      </c>
      <c r="C1319" s="151">
        <v>10.2424</v>
      </c>
    </row>
    <row r="1320" s="125" customFormat="1" ht="27.5" customHeight="1" spans="1:3">
      <c r="A1320" s="150" t="s">
        <v>746</v>
      </c>
      <c r="B1320" s="150" t="s">
        <v>747</v>
      </c>
      <c r="C1320" s="151">
        <v>7.5688</v>
      </c>
    </row>
    <row r="1321" s="125" customFormat="1" ht="27.5" customHeight="1" spans="1:3">
      <c r="A1321" s="150" t="s">
        <v>748</v>
      </c>
      <c r="B1321" s="150" t="s">
        <v>749</v>
      </c>
      <c r="C1321" s="151">
        <v>2.6736</v>
      </c>
    </row>
    <row r="1322" s="125" customFormat="1" ht="15" customHeight="1" spans="1:3">
      <c r="A1322" s="150" t="s">
        <v>752</v>
      </c>
      <c r="B1322" s="150" t="s">
        <v>753</v>
      </c>
      <c r="C1322" s="151">
        <v>0.1344</v>
      </c>
    </row>
    <row r="1323" s="125" customFormat="1" ht="15" customHeight="1" spans="1:3">
      <c r="A1323" s="150" t="s">
        <v>754</v>
      </c>
      <c r="B1323" s="150" t="s">
        <v>755</v>
      </c>
      <c r="C1323" s="151">
        <v>0.1344</v>
      </c>
    </row>
    <row r="1324" s="125" customFormat="1" ht="15" customHeight="1" spans="1:3">
      <c r="A1324" s="150" t="s">
        <v>756</v>
      </c>
      <c r="B1324" s="150" t="s">
        <v>757</v>
      </c>
      <c r="C1324" s="151">
        <v>8.3544</v>
      </c>
    </row>
    <row r="1325" s="125" customFormat="1" ht="15" customHeight="1" spans="1:3">
      <c r="A1325" s="150" t="s">
        <v>758</v>
      </c>
      <c r="B1325" s="150" t="s">
        <v>759</v>
      </c>
      <c r="C1325" s="151">
        <v>8.3544</v>
      </c>
    </row>
    <row r="1326" s="125" customFormat="1" ht="15" customHeight="1" spans="1:3">
      <c r="A1326" s="150" t="s">
        <v>760</v>
      </c>
      <c r="B1326" s="150" t="s">
        <v>761</v>
      </c>
      <c r="C1326" s="151">
        <v>8.3544</v>
      </c>
    </row>
    <row r="1327" s="125" customFormat="1" ht="15" customHeight="1" spans="1:3">
      <c r="A1327" s="150" t="s">
        <v>762</v>
      </c>
      <c r="B1327" s="150" t="s">
        <v>763</v>
      </c>
      <c r="C1327" s="151">
        <v>7.6392</v>
      </c>
    </row>
    <row r="1328" s="125" customFormat="1" ht="15" customHeight="1" spans="1:3">
      <c r="A1328" s="150" t="s">
        <v>764</v>
      </c>
      <c r="B1328" s="150" t="s">
        <v>765</v>
      </c>
      <c r="C1328" s="151">
        <v>7.6392</v>
      </c>
    </row>
    <row r="1329" s="125" customFormat="1" ht="15" customHeight="1" spans="1:3">
      <c r="A1329" s="150" t="s">
        <v>766</v>
      </c>
      <c r="B1329" s="150" t="s">
        <v>767</v>
      </c>
      <c r="C1329" s="151">
        <v>7.6392</v>
      </c>
    </row>
    <row r="1330" s="125" customFormat="1" ht="15" customHeight="1" spans="1:3">
      <c r="A1330" s="147"/>
      <c r="B1330" s="148" t="s">
        <v>1410</v>
      </c>
      <c r="C1330" s="149"/>
    </row>
    <row r="1331" s="125" customFormat="1" ht="15" customHeight="1" spans="1:3">
      <c r="A1331" s="150" t="s">
        <v>742</v>
      </c>
      <c r="B1331" s="150" t="s">
        <v>743</v>
      </c>
      <c r="C1331" s="151">
        <v>1.0672</v>
      </c>
    </row>
    <row r="1332" s="125" customFormat="1" ht="15" customHeight="1" spans="1:3">
      <c r="A1332" s="150" t="s">
        <v>752</v>
      </c>
      <c r="B1332" s="150" t="s">
        <v>753</v>
      </c>
      <c r="C1332" s="151">
        <v>1.0672</v>
      </c>
    </row>
    <row r="1333" s="125" customFormat="1" ht="15" customHeight="1" spans="1:3">
      <c r="A1333" s="150" t="s">
        <v>754</v>
      </c>
      <c r="B1333" s="150" t="s">
        <v>755</v>
      </c>
      <c r="C1333" s="151">
        <v>1.0672</v>
      </c>
    </row>
    <row r="1334" s="125" customFormat="1" ht="15" customHeight="1" spans="1:3">
      <c r="A1334" s="150" t="s">
        <v>756</v>
      </c>
      <c r="B1334" s="150" t="s">
        <v>757</v>
      </c>
      <c r="C1334" s="151">
        <v>8.5507</v>
      </c>
    </row>
    <row r="1335" s="125" customFormat="1" ht="15" customHeight="1" spans="1:3">
      <c r="A1335" s="150" t="s">
        <v>758</v>
      </c>
      <c r="B1335" s="150" t="s">
        <v>759</v>
      </c>
      <c r="C1335" s="151">
        <v>8.5507</v>
      </c>
    </row>
    <row r="1336" s="125" customFormat="1" ht="15" customHeight="1" spans="1:3">
      <c r="A1336" s="150" t="s">
        <v>760</v>
      </c>
      <c r="B1336" s="150" t="s">
        <v>761</v>
      </c>
      <c r="C1336" s="151">
        <v>2.0567</v>
      </c>
    </row>
    <row r="1337" s="125" customFormat="1" ht="15" customHeight="1" spans="1:3">
      <c r="A1337" s="150" t="s">
        <v>777</v>
      </c>
      <c r="B1337" s="150" t="s">
        <v>778</v>
      </c>
      <c r="C1337" s="151">
        <v>2.938</v>
      </c>
    </row>
    <row r="1338" s="125" customFormat="1" ht="15" customHeight="1" spans="1:3">
      <c r="A1338" s="150" t="s">
        <v>1312</v>
      </c>
      <c r="B1338" s="150" t="s">
        <v>1313</v>
      </c>
      <c r="C1338" s="151">
        <v>3.556</v>
      </c>
    </row>
    <row r="1339" s="125" customFormat="1" ht="15" customHeight="1" spans="1:3">
      <c r="A1339" s="150" t="s">
        <v>1084</v>
      </c>
      <c r="B1339" s="150" t="s">
        <v>1085</v>
      </c>
      <c r="C1339" s="151">
        <v>110.1152</v>
      </c>
    </row>
    <row r="1340" s="125" customFormat="1" ht="15" customHeight="1" spans="1:3">
      <c r="A1340" s="150" t="s">
        <v>1411</v>
      </c>
      <c r="B1340" s="150" t="s">
        <v>1412</v>
      </c>
      <c r="C1340" s="151">
        <v>110.1152</v>
      </c>
    </row>
    <row r="1341" s="125" customFormat="1" ht="15" customHeight="1" spans="1:3">
      <c r="A1341" s="150" t="s">
        <v>1413</v>
      </c>
      <c r="B1341" s="150" t="s">
        <v>739</v>
      </c>
      <c r="C1341" s="151">
        <v>10.712</v>
      </c>
    </row>
    <row r="1342" s="125" customFormat="1" ht="15" customHeight="1" spans="1:3">
      <c r="A1342" s="150" t="s">
        <v>1414</v>
      </c>
      <c r="B1342" s="150" t="s">
        <v>1415</v>
      </c>
      <c r="C1342" s="151">
        <v>11.8032</v>
      </c>
    </row>
    <row r="1343" s="125" customFormat="1" ht="15" customHeight="1" spans="1:3">
      <c r="A1343" s="150" t="s">
        <v>1416</v>
      </c>
      <c r="B1343" s="150" t="s">
        <v>1417</v>
      </c>
      <c r="C1343" s="151">
        <v>87.6</v>
      </c>
    </row>
    <row r="1344" s="125" customFormat="1" ht="15" customHeight="1" spans="1:3">
      <c r="A1344" s="147"/>
      <c r="B1344" s="148" t="s">
        <v>1418</v>
      </c>
      <c r="C1344" s="149"/>
    </row>
    <row r="1345" s="125" customFormat="1" ht="15" customHeight="1" spans="1:3">
      <c r="A1345" s="150" t="s">
        <v>830</v>
      </c>
      <c r="B1345" s="150" t="s">
        <v>831</v>
      </c>
      <c r="C1345" s="151">
        <v>7712.2704</v>
      </c>
    </row>
    <row r="1346" s="125" customFormat="1" ht="15" customHeight="1" spans="1:3">
      <c r="A1346" s="150" t="s">
        <v>1419</v>
      </c>
      <c r="B1346" s="150" t="s">
        <v>1420</v>
      </c>
      <c r="C1346" s="151">
        <v>855.0383</v>
      </c>
    </row>
    <row r="1347" s="125" customFormat="1" ht="15" customHeight="1" spans="1:3">
      <c r="A1347" s="150" t="s">
        <v>1421</v>
      </c>
      <c r="B1347" s="150" t="s">
        <v>739</v>
      </c>
      <c r="C1347" s="151">
        <v>845.0383</v>
      </c>
    </row>
    <row r="1348" s="125" customFormat="1" ht="15" customHeight="1" spans="1:3">
      <c r="A1348" s="150" t="s">
        <v>1422</v>
      </c>
      <c r="B1348" s="150" t="s">
        <v>1423</v>
      </c>
      <c r="C1348" s="151">
        <v>10</v>
      </c>
    </row>
    <row r="1349" s="125" customFormat="1" ht="15" customHeight="1" spans="1:3">
      <c r="A1349" s="150" t="s">
        <v>1424</v>
      </c>
      <c r="B1349" s="150" t="s">
        <v>1425</v>
      </c>
      <c r="C1349" s="151">
        <v>5087.7321</v>
      </c>
    </row>
    <row r="1350" s="125" customFormat="1" ht="15" customHeight="1" spans="1:3">
      <c r="A1350" s="150" t="s">
        <v>1426</v>
      </c>
      <c r="B1350" s="150" t="s">
        <v>1427</v>
      </c>
      <c r="C1350" s="151">
        <v>306.3</v>
      </c>
    </row>
    <row r="1351" s="125" customFormat="1" ht="15" customHeight="1" spans="1:3">
      <c r="A1351" s="150" t="s">
        <v>1428</v>
      </c>
      <c r="B1351" s="150" t="s">
        <v>1429</v>
      </c>
      <c r="C1351" s="151">
        <v>1385.9481</v>
      </c>
    </row>
    <row r="1352" s="125" customFormat="1" ht="15" customHeight="1" spans="1:3">
      <c r="A1352" s="150" t="s">
        <v>1430</v>
      </c>
      <c r="B1352" s="150" t="s">
        <v>1431</v>
      </c>
      <c r="C1352" s="151">
        <v>3049.27</v>
      </c>
    </row>
    <row r="1353" s="125" customFormat="1" ht="15" customHeight="1" spans="1:3">
      <c r="A1353" s="150" t="s">
        <v>1432</v>
      </c>
      <c r="B1353" s="150" t="s">
        <v>1433</v>
      </c>
      <c r="C1353" s="151">
        <v>338.214</v>
      </c>
    </row>
    <row r="1354" s="125" customFormat="1" ht="15" customHeight="1" spans="1:3">
      <c r="A1354" s="150" t="s">
        <v>1434</v>
      </c>
      <c r="B1354" s="150" t="s">
        <v>1435</v>
      </c>
      <c r="C1354" s="151">
        <v>8</v>
      </c>
    </row>
    <row r="1355" s="125" customFormat="1" ht="15" customHeight="1" spans="1:3">
      <c r="A1355" s="150" t="s">
        <v>1436</v>
      </c>
      <c r="B1355" s="150" t="s">
        <v>1437</v>
      </c>
      <c r="C1355" s="151">
        <v>19.5</v>
      </c>
    </row>
    <row r="1356" s="125" customFormat="1" ht="15" customHeight="1" spans="1:3">
      <c r="A1356" s="150" t="s">
        <v>1438</v>
      </c>
      <c r="B1356" s="150" t="s">
        <v>1439</v>
      </c>
      <c r="C1356" s="151">
        <v>19.5</v>
      </c>
    </row>
    <row r="1357" s="125" customFormat="1" ht="15" customHeight="1" spans="1:3">
      <c r="A1357" s="150" t="s">
        <v>1440</v>
      </c>
      <c r="B1357" s="150" t="s">
        <v>1441</v>
      </c>
      <c r="C1357" s="151">
        <v>1750</v>
      </c>
    </row>
    <row r="1358" s="125" customFormat="1" ht="15" customHeight="1" spans="1:3">
      <c r="A1358" s="150" t="s">
        <v>1442</v>
      </c>
      <c r="B1358" s="150" t="s">
        <v>1443</v>
      </c>
      <c r="C1358" s="151">
        <v>1750</v>
      </c>
    </row>
    <row r="1359" s="125" customFormat="1" ht="15" customHeight="1" spans="1:3">
      <c r="A1359" s="150" t="s">
        <v>832</v>
      </c>
      <c r="B1359" s="150" t="s">
        <v>833</v>
      </c>
      <c r="C1359" s="151">
        <v>0</v>
      </c>
    </row>
    <row r="1360" s="125" customFormat="1" ht="15" customHeight="1" spans="1:3">
      <c r="A1360" s="150" t="s">
        <v>834</v>
      </c>
      <c r="B1360" s="150" t="s">
        <v>835</v>
      </c>
      <c r="C1360" s="151">
        <v>0</v>
      </c>
    </row>
    <row r="1361" s="125" customFormat="1" ht="15" customHeight="1" spans="1:3">
      <c r="A1361" s="150" t="s">
        <v>742</v>
      </c>
      <c r="B1361" s="150" t="s">
        <v>743</v>
      </c>
      <c r="C1361" s="151">
        <v>116.81212</v>
      </c>
    </row>
    <row r="1362" s="125" customFormat="1" ht="15" customHeight="1" spans="1:3">
      <c r="A1362" s="150" t="s">
        <v>744</v>
      </c>
      <c r="B1362" s="150" t="s">
        <v>745</v>
      </c>
      <c r="C1362" s="151">
        <v>103.402824</v>
      </c>
    </row>
    <row r="1363" s="125" customFormat="1" ht="27.5" customHeight="1" spans="1:3">
      <c r="A1363" s="150" t="s">
        <v>746</v>
      </c>
      <c r="B1363" s="150" t="s">
        <v>747</v>
      </c>
      <c r="C1363" s="151">
        <v>71.377992</v>
      </c>
    </row>
    <row r="1364" s="125" customFormat="1" ht="27.5" customHeight="1" spans="1:3">
      <c r="A1364" s="150" t="s">
        <v>748</v>
      </c>
      <c r="B1364" s="150" t="s">
        <v>749</v>
      </c>
      <c r="C1364" s="151">
        <v>32.024832</v>
      </c>
    </row>
    <row r="1365" s="125" customFormat="1" ht="15" customHeight="1" spans="1:3">
      <c r="A1365" s="150" t="s">
        <v>969</v>
      </c>
      <c r="B1365" s="150" t="s">
        <v>970</v>
      </c>
      <c r="C1365" s="151">
        <v>7</v>
      </c>
    </row>
    <row r="1366" s="125" customFormat="1" ht="15" customHeight="1" spans="1:3">
      <c r="A1366" s="150" t="s">
        <v>971</v>
      </c>
      <c r="B1366" s="150" t="s">
        <v>972</v>
      </c>
      <c r="C1366" s="151">
        <v>7</v>
      </c>
    </row>
    <row r="1367" s="125" customFormat="1" ht="15" customHeight="1" spans="1:3">
      <c r="A1367" s="150" t="s">
        <v>752</v>
      </c>
      <c r="B1367" s="150" t="s">
        <v>753</v>
      </c>
      <c r="C1367" s="151">
        <v>6.409296</v>
      </c>
    </row>
    <row r="1368" s="125" customFormat="1" ht="15" customHeight="1" spans="1:3">
      <c r="A1368" s="150" t="s">
        <v>754</v>
      </c>
      <c r="B1368" s="150" t="s">
        <v>755</v>
      </c>
      <c r="C1368" s="151">
        <v>6.409296</v>
      </c>
    </row>
    <row r="1369" s="125" customFormat="1" ht="15" customHeight="1" spans="1:3">
      <c r="A1369" s="150" t="s">
        <v>756</v>
      </c>
      <c r="B1369" s="150" t="s">
        <v>757</v>
      </c>
      <c r="C1369" s="151">
        <v>68.525465</v>
      </c>
    </row>
    <row r="1370" s="125" customFormat="1" ht="15" customHeight="1" spans="1:3">
      <c r="A1370" s="150" t="s">
        <v>1444</v>
      </c>
      <c r="B1370" s="150" t="s">
        <v>1445</v>
      </c>
      <c r="C1370" s="151">
        <v>0</v>
      </c>
    </row>
    <row r="1371" s="125" customFormat="1" ht="15" customHeight="1" spans="1:3">
      <c r="A1371" s="150" t="s">
        <v>1446</v>
      </c>
      <c r="B1371" s="150" t="s">
        <v>1447</v>
      </c>
      <c r="C1371" s="151">
        <v>0</v>
      </c>
    </row>
    <row r="1372" s="125" customFormat="1" ht="15" customHeight="1" spans="1:3">
      <c r="A1372" s="150" t="s">
        <v>758</v>
      </c>
      <c r="B1372" s="150" t="s">
        <v>759</v>
      </c>
      <c r="C1372" s="151">
        <v>68.525465</v>
      </c>
    </row>
    <row r="1373" s="125" customFormat="1" ht="15" customHeight="1" spans="1:3">
      <c r="A1373" s="150" t="s">
        <v>777</v>
      </c>
      <c r="B1373" s="150" t="s">
        <v>778</v>
      </c>
      <c r="C1373" s="151">
        <v>68.525465</v>
      </c>
    </row>
    <row r="1374" s="125" customFormat="1" ht="15" customHeight="1" spans="1:3">
      <c r="A1374" s="150" t="s">
        <v>762</v>
      </c>
      <c r="B1374" s="150" t="s">
        <v>763</v>
      </c>
      <c r="C1374" s="151">
        <v>99.6</v>
      </c>
    </row>
    <row r="1375" s="125" customFormat="1" ht="15" customHeight="1" spans="1:3">
      <c r="A1375" s="150" t="s">
        <v>764</v>
      </c>
      <c r="B1375" s="150" t="s">
        <v>765</v>
      </c>
      <c r="C1375" s="151">
        <v>99.6</v>
      </c>
    </row>
    <row r="1376" s="125" customFormat="1" ht="15" customHeight="1" spans="1:3">
      <c r="A1376" s="150" t="s">
        <v>766</v>
      </c>
      <c r="B1376" s="150" t="s">
        <v>767</v>
      </c>
      <c r="C1376" s="151">
        <v>99.6</v>
      </c>
    </row>
    <row r="1377" s="125" customFormat="1" ht="15" customHeight="1" spans="1:3">
      <c r="A1377" s="147"/>
      <c r="B1377" s="148" t="s">
        <v>1448</v>
      </c>
      <c r="C1377" s="149"/>
    </row>
    <row r="1378" s="125" customFormat="1" ht="15" customHeight="1" spans="1:3">
      <c r="A1378" s="150" t="s">
        <v>830</v>
      </c>
      <c r="B1378" s="150" t="s">
        <v>831</v>
      </c>
      <c r="C1378" s="151">
        <v>411.770944</v>
      </c>
    </row>
    <row r="1379" s="125" customFormat="1" ht="15" customHeight="1" spans="1:3">
      <c r="A1379" s="150" t="s">
        <v>873</v>
      </c>
      <c r="B1379" s="150" t="s">
        <v>874</v>
      </c>
      <c r="C1379" s="151">
        <v>411.770944</v>
      </c>
    </row>
    <row r="1380" s="125" customFormat="1" ht="15" customHeight="1" spans="1:3">
      <c r="A1380" s="150" t="s">
        <v>1449</v>
      </c>
      <c r="B1380" s="150" t="s">
        <v>1450</v>
      </c>
      <c r="C1380" s="151">
        <v>411.770944</v>
      </c>
    </row>
    <row r="1381" s="125" customFormat="1" ht="15" customHeight="1" spans="1:3">
      <c r="A1381" s="150" t="s">
        <v>742</v>
      </c>
      <c r="B1381" s="150" t="s">
        <v>743</v>
      </c>
      <c r="C1381" s="151">
        <v>44.782668</v>
      </c>
    </row>
    <row r="1382" s="125" customFormat="1" ht="15" customHeight="1" spans="1:3">
      <c r="A1382" s="150" t="s">
        <v>744</v>
      </c>
      <c r="B1382" s="150" t="s">
        <v>745</v>
      </c>
      <c r="C1382" s="151">
        <v>43.673868</v>
      </c>
    </row>
    <row r="1383" s="125" customFormat="1" ht="27.5" customHeight="1" spans="1:3">
      <c r="A1383" s="150" t="s">
        <v>746</v>
      </c>
      <c r="B1383" s="150" t="s">
        <v>747</v>
      </c>
      <c r="C1383" s="151">
        <v>29.115516</v>
      </c>
    </row>
    <row r="1384" s="125" customFormat="1" ht="27.5" customHeight="1" spans="1:3">
      <c r="A1384" s="150" t="s">
        <v>748</v>
      </c>
      <c r="B1384" s="150" t="s">
        <v>749</v>
      </c>
      <c r="C1384" s="151">
        <v>14.558352</v>
      </c>
    </row>
    <row r="1385" s="125" customFormat="1" ht="15" customHeight="1" spans="1:3">
      <c r="A1385" s="150" t="s">
        <v>752</v>
      </c>
      <c r="B1385" s="150" t="s">
        <v>753</v>
      </c>
      <c r="C1385" s="151">
        <v>1.1088</v>
      </c>
    </row>
    <row r="1386" s="125" customFormat="1" ht="15" customHeight="1" spans="1:3">
      <c r="A1386" s="150" t="s">
        <v>754</v>
      </c>
      <c r="B1386" s="150" t="s">
        <v>755</v>
      </c>
      <c r="C1386" s="151">
        <v>1.1088</v>
      </c>
    </row>
    <row r="1387" s="125" customFormat="1" ht="15" customHeight="1" spans="1:3">
      <c r="A1387" s="150" t="s">
        <v>756</v>
      </c>
      <c r="B1387" s="150" t="s">
        <v>757</v>
      </c>
      <c r="C1387" s="151">
        <v>30.122292</v>
      </c>
    </row>
    <row r="1388" s="125" customFormat="1" ht="15" customHeight="1" spans="1:3">
      <c r="A1388" s="150" t="s">
        <v>758</v>
      </c>
      <c r="B1388" s="150" t="s">
        <v>759</v>
      </c>
      <c r="C1388" s="151">
        <v>30.122292</v>
      </c>
    </row>
    <row r="1389" s="125" customFormat="1" ht="15" customHeight="1" spans="1:3">
      <c r="A1389" s="150" t="s">
        <v>777</v>
      </c>
      <c r="B1389" s="150" t="s">
        <v>778</v>
      </c>
      <c r="C1389" s="151">
        <v>30.122292</v>
      </c>
    </row>
    <row r="1390" s="125" customFormat="1" ht="15" customHeight="1" spans="1:3">
      <c r="A1390" s="147"/>
      <c r="B1390" s="148" t="s">
        <v>1451</v>
      </c>
      <c r="C1390" s="149"/>
    </row>
    <row r="1391" s="125" customFormat="1" ht="15" customHeight="1" spans="1:3">
      <c r="A1391" s="150" t="s">
        <v>830</v>
      </c>
      <c r="B1391" s="150" t="s">
        <v>831</v>
      </c>
      <c r="C1391" s="151">
        <v>116.7884</v>
      </c>
    </row>
    <row r="1392" s="125" customFormat="1" ht="15" customHeight="1" spans="1:3">
      <c r="A1392" s="150" t="s">
        <v>832</v>
      </c>
      <c r="B1392" s="150" t="s">
        <v>833</v>
      </c>
      <c r="C1392" s="151">
        <v>116.7884</v>
      </c>
    </row>
    <row r="1393" s="125" customFormat="1" ht="15" customHeight="1" spans="1:3">
      <c r="A1393" s="150" t="s">
        <v>834</v>
      </c>
      <c r="B1393" s="150" t="s">
        <v>835</v>
      </c>
      <c r="C1393" s="151">
        <v>116.7884</v>
      </c>
    </row>
    <row r="1394" s="125" customFormat="1" ht="15" customHeight="1" spans="1:3">
      <c r="A1394" s="150" t="s">
        <v>742</v>
      </c>
      <c r="B1394" s="150" t="s">
        <v>743</v>
      </c>
      <c r="C1394" s="151">
        <v>17.6618</v>
      </c>
    </row>
    <row r="1395" s="125" customFormat="1" ht="15" customHeight="1" spans="1:3">
      <c r="A1395" s="150" t="s">
        <v>744</v>
      </c>
      <c r="B1395" s="150" t="s">
        <v>745</v>
      </c>
      <c r="C1395" s="151">
        <v>17.0898</v>
      </c>
    </row>
    <row r="1396" s="125" customFormat="1" ht="27.5" customHeight="1" spans="1:3">
      <c r="A1396" s="150" t="s">
        <v>746</v>
      </c>
      <c r="B1396" s="150" t="s">
        <v>747</v>
      </c>
      <c r="C1396" s="151">
        <v>11.3932</v>
      </c>
    </row>
    <row r="1397" s="125" customFormat="1" ht="27.5" customHeight="1" spans="1:3">
      <c r="A1397" s="150" t="s">
        <v>748</v>
      </c>
      <c r="B1397" s="150" t="s">
        <v>749</v>
      </c>
      <c r="C1397" s="151">
        <v>5.6966</v>
      </c>
    </row>
    <row r="1398" s="125" customFormat="1" ht="15" customHeight="1" spans="1:3">
      <c r="A1398" s="150" t="s">
        <v>752</v>
      </c>
      <c r="B1398" s="150" t="s">
        <v>753</v>
      </c>
      <c r="C1398" s="151">
        <v>0.572</v>
      </c>
    </row>
    <row r="1399" s="125" customFormat="1" ht="15" customHeight="1" spans="1:3">
      <c r="A1399" s="150" t="s">
        <v>754</v>
      </c>
      <c r="B1399" s="150" t="s">
        <v>755</v>
      </c>
      <c r="C1399" s="151">
        <v>0.572</v>
      </c>
    </row>
    <row r="1400" s="125" customFormat="1" ht="15" customHeight="1" spans="1:3">
      <c r="A1400" s="150" t="s">
        <v>756</v>
      </c>
      <c r="B1400" s="150" t="s">
        <v>757</v>
      </c>
      <c r="C1400" s="151">
        <v>11.1771</v>
      </c>
    </row>
    <row r="1401" s="125" customFormat="1" ht="15" customHeight="1" spans="1:3">
      <c r="A1401" s="150" t="s">
        <v>758</v>
      </c>
      <c r="B1401" s="150" t="s">
        <v>759</v>
      </c>
      <c r="C1401" s="151">
        <v>11.1771</v>
      </c>
    </row>
    <row r="1402" s="125" customFormat="1" ht="15" customHeight="1" spans="1:3">
      <c r="A1402" s="150" t="s">
        <v>777</v>
      </c>
      <c r="B1402" s="150" t="s">
        <v>778</v>
      </c>
      <c r="C1402" s="151">
        <v>11.1771</v>
      </c>
    </row>
    <row r="1403" s="125" customFormat="1" ht="15" customHeight="1" spans="1:3">
      <c r="A1403" s="147"/>
      <c r="B1403" s="148" t="s">
        <v>1452</v>
      </c>
      <c r="C1403" s="149"/>
    </row>
    <row r="1404" s="125" customFormat="1" ht="15" customHeight="1" spans="1:3">
      <c r="A1404" s="150" t="s">
        <v>830</v>
      </c>
      <c r="B1404" s="150" t="s">
        <v>831</v>
      </c>
      <c r="C1404" s="151">
        <v>397.3112</v>
      </c>
    </row>
    <row r="1405" s="125" customFormat="1" ht="15" customHeight="1" spans="1:3">
      <c r="A1405" s="150" t="s">
        <v>1424</v>
      </c>
      <c r="B1405" s="150" t="s">
        <v>1425</v>
      </c>
      <c r="C1405" s="151">
        <v>0.81</v>
      </c>
    </row>
    <row r="1406" s="125" customFormat="1" ht="15" customHeight="1" spans="1:3">
      <c r="A1406" s="150" t="s">
        <v>1428</v>
      </c>
      <c r="B1406" s="150" t="s">
        <v>1429</v>
      </c>
      <c r="C1406" s="151">
        <v>0.81</v>
      </c>
    </row>
    <row r="1407" s="125" customFormat="1" ht="15" customHeight="1" spans="1:3">
      <c r="A1407" s="150" t="s">
        <v>1453</v>
      </c>
      <c r="B1407" s="150" t="s">
        <v>1454</v>
      </c>
      <c r="C1407" s="151">
        <v>396.5012</v>
      </c>
    </row>
    <row r="1408" s="125" customFormat="1" ht="15" customHeight="1" spans="1:3">
      <c r="A1408" s="150" t="s">
        <v>1455</v>
      </c>
      <c r="B1408" s="150" t="s">
        <v>1456</v>
      </c>
      <c r="C1408" s="151">
        <v>396.5012</v>
      </c>
    </row>
    <row r="1409" s="125" customFormat="1" ht="15" customHeight="1" spans="1:3">
      <c r="A1409" s="150" t="s">
        <v>742</v>
      </c>
      <c r="B1409" s="150" t="s">
        <v>743</v>
      </c>
      <c r="C1409" s="151">
        <v>54.404217</v>
      </c>
    </row>
    <row r="1410" s="125" customFormat="1" ht="15" customHeight="1" spans="1:3">
      <c r="A1410" s="150" t="s">
        <v>744</v>
      </c>
      <c r="B1410" s="150" t="s">
        <v>745</v>
      </c>
      <c r="C1410" s="151">
        <v>52.95528</v>
      </c>
    </row>
    <row r="1411" s="125" customFormat="1" ht="27.5" customHeight="1" spans="1:3">
      <c r="A1411" s="150" t="s">
        <v>746</v>
      </c>
      <c r="B1411" s="150" t="s">
        <v>747</v>
      </c>
      <c r="C1411" s="151">
        <v>35.303544</v>
      </c>
    </row>
    <row r="1412" s="125" customFormat="1" ht="27.5" customHeight="1" spans="1:3">
      <c r="A1412" s="150" t="s">
        <v>748</v>
      </c>
      <c r="B1412" s="150" t="s">
        <v>749</v>
      </c>
      <c r="C1412" s="151">
        <v>17.651736</v>
      </c>
    </row>
    <row r="1413" s="125" customFormat="1" ht="27.5" customHeight="1" spans="1:3">
      <c r="A1413" s="150" t="s">
        <v>750</v>
      </c>
      <c r="B1413" s="150" t="s">
        <v>751</v>
      </c>
      <c r="C1413" s="151">
        <v>0</v>
      </c>
    </row>
    <row r="1414" s="125" customFormat="1" ht="15" customHeight="1" spans="1:3">
      <c r="A1414" s="150" t="s">
        <v>752</v>
      </c>
      <c r="B1414" s="150" t="s">
        <v>753</v>
      </c>
      <c r="C1414" s="151">
        <v>1.448937</v>
      </c>
    </row>
    <row r="1415" s="125" customFormat="1" ht="15" customHeight="1" spans="1:3">
      <c r="A1415" s="150" t="s">
        <v>754</v>
      </c>
      <c r="B1415" s="150" t="s">
        <v>755</v>
      </c>
      <c r="C1415" s="151">
        <v>1.448937</v>
      </c>
    </row>
    <row r="1416" s="125" customFormat="1" ht="15" customHeight="1" spans="1:3">
      <c r="A1416" s="150" t="s">
        <v>756</v>
      </c>
      <c r="B1416" s="150" t="s">
        <v>757</v>
      </c>
      <c r="C1416" s="151">
        <v>34.18098</v>
      </c>
    </row>
    <row r="1417" s="125" customFormat="1" ht="15" customHeight="1" spans="1:3">
      <c r="A1417" s="150" t="s">
        <v>758</v>
      </c>
      <c r="B1417" s="150" t="s">
        <v>759</v>
      </c>
      <c r="C1417" s="151">
        <v>34.18098</v>
      </c>
    </row>
    <row r="1418" s="125" customFormat="1" ht="15" customHeight="1" spans="1:3">
      <c r="A1418" s="150" t="s">
        <v>777</v>
      </c>
      <c r="B1418" s="150" t="s">
        <v>778</v>
      </c>
      <c r="C1418" s="151">
        <v>34.18098</v>
      </c>
    </row>
    <row r="1419" s="125" customFormat="1" ht="15" customHeight="1" spans="1:3">
      <c r="A1419" s="147"/>
      <c r="B1419" s="148" t="s">
        <v>1457</v>
      </c>
      <c r="C1419" s="149"/>
    </row>
    <row r="1420" s="125" customFormat="1" ht="15" customHeight="1" spans="1:3">
      <c r="A1420" s="150" t="s">
        <v>830</v>
      </c>
      <c r="B1420" s="150" t="s">
        <v>831</v>
      </c>
      <c r="C1420" s="151">
        <v>1708.5029</v>
      </c>
    </row>
    <row r="1421" s="125" customFormat="1" ht="15" customHeight="1" spans="1:3">
      <c r="A1421" s="150" t="s">
        <v>1436</v>
      </c>
      <c r="B1421" s="150" t="s">
        <v>1437</v>
      </c>
      <c r="C1421" s="151">
        <v>1708.5029</v>
      </c>
    </row>
    <row r="1422" s="125" customFormat="1" ht="15" customHeight="1" spans="1:3">
      <c r="A1422" s="150" t="s">
        <v>1438</v>
      </c>
      <c r="B1422" s="150" t="s">
        <v>1439</v>
      </c>
      <c r="C1422" s="151">
        <v>1708.5029</v>
      </c>
    </row>
    <row r="1423" s="125" customFormat="1" ht="15" customHeight="1" spans="1:3">
      <c r="A1423" s="150" t="s">
        <v>742</v>
      </c>
      <c r="B1423" s="150" t="s">
        <v>743</v>
      </c>
      <c r="C1423" s="151">
        <v>253.11436</v>
      </c>
    </row>
    <row r="1424" s="125" customFormat="1" ht="15" customHeight="1" spans="1:3">
      <c r="A1424" s="150" t="s">
        <v>744</v>
      </c>
      <c r="B1424" s="150" t="s">
        <v>745</v>
      </c>
      <c r="C1424" s="151">
        <v>241.286616</v>
      </c>
    </row>
    <row r="1425" s="125" customFormat="1" ht="27.5" customHeight="1" spans="1:3">
      <c r="A1425" s="150" t="s">
        <v>746</v>
      </c>
      <c r="B1425" s="150" t="s">
        <v>747</v>
      </c>
      <c r="C1425" s="151">
        <v>148.35774</v>
      </c>
    </row>
    <row r="1426" s="125" customFormat="1" ht="27.5" customHeight="1" spans="1:3">
      <c r="A1426" s="150" t="s">
        <v>748</v>
      </c>
      <c r="B1426" s="150" t="s">
        <v>749</v>
      </c>
      <c r="C1426" s="151">
        <v>92.178876</v>
      </c>
    </row>
    <row r="1427" s="125" customFormat="1" ht="27.5" customHeight="1" spans="1:3">
      <c r="A1427" s="150" t="s">
        <v>750</v>
      </c>
      <c r="B1427" s="150" t="s">
        <v>751</v>
      </c>
      <c r="C1427" s="151">
        <v>0.75</v>
      </c>
    </row>
    <row r="1428" s="125" customFormat="1" ht="15" customHeight="1" spans="1:3">
      <c r="A1428" s="150" t="s">
        <v>752</v>
      </c>
      <c r="B1428" s="150" t="s">
        <v>753</v>
      </c>
      <c r="C1428" s="151">
        <v>11.827744</v>
      </c>
    </row>
    <row r="1429" s="125" customFormat="1" ht="15" customHeight="1" spans="1:3">
      <c r="A1429" s="150" t="s">
        <v>754</v>
      </c>
      <c r="B1429" s="150" t="s">
        <v>755</v>
      </c>
      <c r="C1429" s="151">
        <v>11.827744</v>
      </c>
    </row>
    <row r="1430" s="125" customFormat="1" ht="15" customHeight="1" spans="1:3">
      <c r="A1430" s="150" t="s">
        <v>756</v>
      </c>
      <c r="B1430" s="150" t="s">
        <v>757</v>
      </c>
      <c r="C1430" s="151">
        <v>149.154488</v>
      </c>
    </row>
    <row r="1431" s="125" customFormat="1" ht="15" customHeight="1" spans="1:3">
      <c r="A1431" s="150" t="s">
        <v>758</v>
      </c>
      <c r="B1431" s="150" t="s">
        <v>759</v>
      </c>
      <c r="C1431" s="151">
        <v>149.154488</v>
      </c>
    </row>
    <row r="1432" s="125" customFormat="1" ht="15" customHeight="1" spans="1:3">
      <c r="A1432" s="150" t="s">
        <v>777</v>
      </c>
      <c r="B1432" s="150" t="s">
        <v>778</v>
      </c>
      <c r="C1432" s="151">
        <v>149.154488</v>
      </c>
    </row>
    <row r="1433" s="125" customFormat="1" ht="15" customHeight="1" spans="1:3">
      <c r="A1433" s="147"/>
      <c r="B1433" s="148" t="s">
        <v>1458</v>
      </c>
      <c r="C1433" s="149"/>
    </row>
    <row r="1434" s="125" customFormat="1" ht="15" customHeight="1" spans="1:3">
      <c r="A1434" s="150" t="s">
        <v>830</v>
      </c>
      <c r="B1434" s="150" t="s">
        <v>831</v>
      </c>
      <c r="C1434" s="151">
        <v>4014.506059</v>
      </c>
    </row>
    <row r="1435" s="125" customFormat="1" ht="15" customHeight="1" spans="1:3">
      <c r="A1435" s="150" t="s">
        <v>1424</v>
      </c>
      <c r="B1435" s="150" t="s">
        <v>1425</v>
      </c>
      <c r="C1435" s="151">
        <v>4014.506059</v>
      </c>
    </row>
    <row r="1436" s="125" customFormat="1" ht="15" customHeight="1" spans="1:3">
      <c r="A1436" s="150" t="s">
        <v>1432</v>
      </c>
      <c r="B1436" s="150" t="s">
        <v>1433</v>
      </c>
      <c r="C1436" s="151">
        <v>4014.506059</v>
      </c>
    </row>
    <row r="1437" s="125" customFormat="1" ht="15" customHeight="1" spans="1:3">
      <c r="A1437" s="150" t="s">
        <v>742</v>
      </c>
      <c r="B1437" s="150" t="s">
        <v>743</v>
      </c>
      <c r="C1437" s="151">
        <v>627.974253</v>
      </c>
    </row>
    <row r="1438" s="125" customFormat="1" ht="15" customHeight="1" spans="1:3">
      <c r="A1438" s="150" t="s">
        <v>744</v>
      </c>
      <c r="B1438" s="150" t="s">
        <v>745</v>
      </c>
      <c r="C1438" s="151">
        <v>608.52042</v>
      </c>
    </row>
    <row r="1439" s="125" customFormat="1" ht="27.5" customHeight="1" spans="1:3">
      <c r="A1439" s="150" t="s">
        <v>746</v>
      </c>
      <c r="B1439" s="150" t="s">
        <v>747</v>
      </c>
      <c r="C1439" s="151">
        <v>357.18882</v>
      </c>
    </row>
    <row r="1440" s="125" customFormat="1" ht="27.5" customHeight="1" spans="1:3">
      <c r="A1440" s="150" t="s">
        <v>748</v>
      </c>
      <c r="B1440" s="150" t="s">
        <v>749</v>
      </c>
      <c r="C1440" s="151">
        <v>249.8316</v>
      </c>
    </row>
    <row r="1441" s="125" customFormat="1" ht="27.5" customHeight="1" spans="1:3">
      <c r="A1441" s="150" t="s">
        <v>750</v>
      </c>
      <c r="B1441" s="150" t="s">
        <v>751</v>
      </c>
      <c r="C1441" s="151">
        <v>1.5</v>
      </c>
    </row>
    <row r="1442" s="125" customFormat="1" ht="15" customHeight="1" spans="1:3">
      <c r="A1442" s="150" t="s">
        <v>752</v>
      </c>
      <c r="B1442" s="150" t="s">
        <v>753</v>
      </c>
      <c r="C1442" s="151">
        <v>19.453833</v>
      </c>
    </row>
    <row r="1443" s="125" customFormat="1" ht="15" customHeight="1" spans="1:3">
      <c r="A1443" s="150" t="s">
        <v>754</v>
      </c>
      <c r="B1443" s="150" t="s">
        <v>755</v>
      </c>
      <c r="C1443" s="151">
        <v>19.453833</v>
      </c>
    </row>
    <row r="1444" s="125" customFormat="1" ht="15" customHeight="1" spans="1:3">
      <c r="A1444" s="150" t="s">
        <v>756</v>
      </c>
      <c r="B1444" s="150" t="s">
        <v>757</v>
      </c>
      <c r="C1444" s="151">
        <v>341.760984</v>
      </c>
    </row>
    <row r="1445" s="125" customFormat="1" ht="15" customHeight="1" spans="1:3">
      <c r="A1445" s="150" t="s">
        <v>758</v>
      </c>
      <c r="B1445" s="150" t="s">
        <v>759</v>
      </c>
      <c r="C1445" s="151">
        <v>341.760984</v>
      </c>
    </row>
    <row r="1446" s="125" customFormat="1" ht="15" customHeight="1" spans="1:3">
      <c r="A1446" s="150" t="s">
        <v>777</v>
      </c>
      <c r="B1446" s="150" t="s">
        <v>778</v>
      </c>
      <c r="C1446" s="151">
        <v>341.760984</v>
      </c>
    </row>
    <row r="1447" s="125" customFormat="1" ht="15" customHeight="1" spans="1:3">
      <c r="A1447" s="147"/>
      <c r="B1447" s="148" t="s">
        <v>1459</v>
      </c>
      <c r="C1447" s="149"/>
    </row>
    <row r="1448" s="125" customFormat="1" ht="15" customHeight="1" spans="1:3">
      <c r="A1448" s="150" t="s">
        <v>830</v>
      </c>
      <c r="B1448" s="150" t="s">
        <v>831</v>
      </c>
      <c r="C1448" s="151">
        <v>2705.88368</v>
      </c>
    </row>
    <row r="1449" s="125" customFormat="1" ht="15" customHeight="1" spans="1:3">
      <c r="A1449" s="150" t="s">
        <v>1424</v>
      </c>
      <c r="B1449" s="150" t="s">
        <v>1425</v>
      </c>
      <c r="C1449" s="151">
        <v>2705.88368</v>
      </c>
    </row>
    <row r="1450" s="125" customFormat="1" ht="15" customHeight="1" spans="1:3">
      <c r="A1450" s="150" t="s">
        <v>1430</v>
      </c>
      <c r="B1450" s="150" t="s">
        <v>1431</v>
      </c>
      <c r="C1450" s="151">
        <v>2705.88368</v>
      </c>
    </row>
    <row r="1451" s="125" customFormat="1" ht="15" customHeight="1" spans="1:3">
      <c r="A1451" s="150" t="s">
        <v>742</v>
      </c>
      <c r="B1451" s="150" t="s">
        <v>743</v>
      </c>
      <c r="C1451" s="151">
        <v>433.301423</v>
      </c>
    </row>
    <row r="1452" s="125" customFormat="1" ht="15" customHeight="1" spans="1:3">
      <c r="A1452" s="150" t="s">
        <v>744</v>
      </c>
      <c r="B1452" s="150" t="s">
        <v>745</v>
      </c>
      <c r="C1452" s="151">
        <v>413.958508</v>
      </c>
    </row>
    <row r="1453" s="125" customFormat="1" ht="27.5" customHeight="1" spans="1:3">
      <c r="A1453" s="150" t="s">
        <v>746</v>
      </c>
      <c r="B1453" s="150" t="s">
        <v>747</v>
      </c>
      <c r="C1453" s="151">
        <v>263.757504</v>
      </c>
    </row>
    <row r="1454" s="125" customFormat="1" ht="27.5" customHeight="1" spans="1:3">
      <c r="A1454" s="150" t="s">
        <v>748</v>
      </c>
      <c r="B1454" s="150" t="s">
        <v>749</v>
      </c>
      <c r="C1454" s="151">
        <v>149.201004</v>
      </c>
    </row>
    <row r="1455" s="125" customFormat="1" ht="27.5" customHeight="1" spans="1:3">
      <c r="A1455" s="150" t="s">
        <v>750</v>
      </c>
      <c r="B1455" s="150" t="s">
        <v>751</v>
      </c>
      <c r="C1455" s="151">
        <v>1</v>
      </c>
    </row>
    <row r="1456" s="125" customFormat="1" ht="15" customHeight="1" spans="1:3">
      <c r="A1456" s="150" t="s">
        <v>752</v>
      </c>
      <c r="B1456" s="150" t="s">
        <v>753</v>
      </c>
      <c r="C1456" s="151">
        <v>19.342915</v>
      </c>
    </row>
    <row r="1457" s="125" customFormat="1" ht="15" customHeight="1" spans="1:3">
      <c r="A1457" s="150" t="s">
        <v>754</v>
      </c>
      <c r="B1457" s="150" t="s">
        <v>755</v>
      </c>
      <c r="C1457" s="151">
        <v>19.342915</v>
      </c>
    </row>
    <row r="1458" s="125" customFormat="1" ht="15" customHeight="1" spans="1:3">
      <c r="A1458" s="150" t="s">
        <v>756</v>
      </c>
      <c r="B1458" s="150" t="s">
        <v>757</v>
      </c>
      <c r="C1458" s="151">
        <v>262.637804</v>
      </c>
    </row>
    <row r="1459" s="125" customFormat="1" ht="15" customHeight="1" spans="1:3">
      <c r="A1459" s="150" t="s">
        <v>758</v>
      </c>
      <c r="B1459" s="150" t="s">
        <v>759</v>
      </c>
      <c r="C1459" s="151">
        <v>262.637804</v>
      </c>
    </row>
    <row r="1460" s="125" customFormat="1" ht="15" customHeight="1" spans="1:3">
      <c r="A1460" s="150" t="s">
        <v>777</v>
      </c>
      <c r="B1460" s="150" t="s">
        <v>778</v>
      </c>
      <c r="C1460" s="151">
        <v>262.637804</v>
      </c>
    </row>
    <row r="1461" s="125" customFormat="1" ht="15" customHeight="1" spans="1:3">
      <c r="A1461" s="147"/>
      <c r="B1461" s="148" t="s">
        <v>1460</v>
      </c>
      <c r="C1461" s="149"/>
    </row>
    <row r="1462" s="125" customFormat="1" ht="15" customHeight="1" spans="1:3">
      <c r="A1462" s="150" t="s">
        <v>830</v>
      </c>
      <c r="B1462" s="150" t="s">
        <v>831</v>
      </c>
      <c r="C1462" s="151">
        <v>4297.81318</v>
      </c>
    </row>
    <row r="1463" s="125" customFormat="1" ht="15" customHeight="1" spans="1:3">
      <c r="A1463" s="150" t="s">
        <v>1424</v>
      </c>
      <c r="B1463" s="150" t="s">
        <v>1425</v>
      </c>
      <c r="C1463" s="151">
        <v>4297.81318</v>
      </c>
    </row>
    <row r="1464" s="125" customFormat="1" ht="15" customHeight="1" spans="1:3">
      <c r="A1464" s="150" t="s">
        <v>1432</v>
      </c>
      <c r="B1464" s="150" t="s">
        <v>1433</v>
      </c>
      <c r="C1464" s="151">
        <v>4297.81318</v>
      </c>
    </row>
    <row r="1465" s="125" customFormat="1" ht="15" customHeight="1" spans="1:3">
      <c r="A1465" s="150" t="s">
        <v>742</v>
      </c>
      <c r="B1465" s="150" t="s">
        <v>743</v>
      </c>
      <c r="C1465" s="151">
        <v>461.810458</v>
      </c>
    </row>
    <row r="1466" s="125" customFormat="1" ht="15" customHeight="1" spans="1:3">
      <c r="A1466" s="150" t="s">
        <v>744</v>
      </c>
      <c r="B1466" s="150" t="s">
        <v>745</v>
      </c>
      <c r="C1466" s="151">
        <v>441.998016</v>
      </c>
    </row>
    <row r="1467" s="125" customFormat="1" ht="27.5" customHeight="1" spans="1:3">
      <c r="A1467" s="150" t="s">
        <v>746</v>
      </c>
      <c r="B1467" s="150" t="s">
        <v>747</v>
      </c>
      <c r="C1467" s="151">
        <v>265.665012</v>
      </c>
    </row>
    <row r="1468" s="125" customFormat="1" ht="27.5" customHeight="1" spans="1:3">
      <c r="A1468" s="150" t="s">
        <v>748</v>
      </c>
      <c r="B1468" s="150" t="s">
        <v>749</v>
      </c>
      <c r="C1468" s="151">
        <v>174.833004</v>
      </c>
    </row>
    <row r="1469" s="125" customFormat="1" ht="27.5" customHeight="1" spans="1:3">
      <c r="A1469" s="150" t="s">
        <v>750</v>
      </c>
      <c r="B1469" s="150" t="s">
        <v>751</v>
      </c>
      <c r="C1469" s="151">
        <v>1.5</v>
      </c>
    </row>
    <row r="1470" s="125" customFormat="1" ht="15" customHeight="1" spans="1:3">
      <c r="A1470" s="150" t="s">
        <v>752</v>
      </c>
      <c r="B1470" s="150" t="s">
        <v>753</v>
      </c>
      <c r="C1470" s="151">
        <v>19.812442</v>
      </c>
    </row>
    <row r="1471" s="125" customFormat="1" ht="15" customHeight="1" spans="1:3">
      <c r="A1471" s="150" t="s">
        <v>754</v>
      </c>
      <c r="B1471" s="150" t="s">
        <v>755</v>
      </c>
      <c r="C1471" s="151">
        <v>19.812442</v>
      </c>
    </row>
    <row r="1472" s="125" customFormat="1" ht="15" customHeight="1" spans="1:3">
      <c r="A1472" s="150" t="s">
        <v>756</v>
      </c>
      <c r="B1472" s="150" t="s">
        <v>757</v>
      </c>
      <c r="C1472" s="151">
        <v>269.920108</v>
      </c>
    </row>
    <row r="1473" s="125" customFormat="1" ht="15" customHeight="1" spans="1:3">
      <c r="A1473" s="150" t="s">
        <v>758</v>
      </c>
      <c r="B1473" s="150" t="s">
        <v>759</v>
      </c>
      <c r="C1473" s="151">
        <v>269.920108</v>
      </c>
    </row>
    <row r="1474" s="125" customFormat="1" ht="15" customHeight="1" spans="1:3">
      <c r="A1474" s="150" t="s">
        <v>777</v>
      </c>
      <c r="B1474" s="150" t="s">
        <v>778</v>
      </c>
      <c r="C1474" s="151">
        <v>269.920108</v>
      </c>
    </row>
    <row r="1475" s="125" customFormat="1" ht="15" customHeight="1" spans="1:3">
      <c r="A1475" s="147"/>
      <c r="B1475" s="148" t="s">
        <v>1461</v>
      </c>
      <c r="C1475" s="149"/>
    </row>
    <row r="1476" s="125" customFormat="1" ht="15" customHeight="1" spans="1:3">
      <c r="A1476" s="150" t="s">
        <v>830</v>
      </c>
      <c r="B1476" s="150" t="s">
        <v>831</v>
      </c>
      <c r="C1476" s="151">
        <v>1831.561396</v>
      </c>
    </row>
    <row r="1477" s="125" customFormat="1" ht="15" customHeight="1" spans="1:3">
      <c r="A1477" s="150" t="s">
        <v>1424</v>
      </c>
      <c r="B1477" s="150" t="s">
        <v>1425</v>
      </c>
      <c r="C1477" s="151">
        <v>1831.561396</v>
      </c>
    </row>
    <row r="1478" s="125" customFormat="1" ht="15" customHeight="1" spans="1:3">
      <c r="A1478" s="150" t="s">
        <v>1430</v>
      </c>
      <c r="B1478" s="150" t="s">
        <v>1431</v>
      </c>
      <c r="C1478" s="151">
        <v>1831.561396</v>
      </c>
    </row>
    <row r="1479" s="125" customFormat="1" ht="15" customHeight="1" spans="1:3">
      <c r="A1479" s="150" t="s">
        <v>742</v>
      </c>
      <c r="B1479" s="150" t="s">
        <v>743</v>
      </c>
      <c r="C1479" s="151">
        <v>325.440784</v>
      </c>
    </row>
    <row r="1480" s="125" customFormat="1" ht="15" customHeight="1" spans="1:3">
      <c r="A1480" s="150" t="s">
        <v>744</v>
      </c>
      <c r="B1480" s="150" t="s">
        <v>745</v>
      </c>
      <c r="C1480" s="151">
        <v>312.404608</v>
      </c>
    </row>
    <row r="1481" s="125" customFormat="1" ht="27.5" customHeight="1" spans="1:3">
      <c r="A1481" s="150" t="s">
        <v>746</v>
      </c>
      <c r="B1481" s="150" t="s">
        <v>747</v>
      </c>
      <c r="C1481" s="151">
        <v>182.603088</v>
      </c>
    </row>
    <row r="1482" s="125" customFormat="1" ht="27.5" customHeight="1" spans="1:3">
      <c r="A1482" s="150" t="s">
        <v>748</v>
      </c>
      <c r="B1482" s="150" t="s">
        <v>749</v>
      </c>
      <c r="C1482" s="151">
        <v>128.80152</v>
      </c>
    </row>
    <row r="1483" s="125" customFormat="1" ht="27.5" customHeight="1" spans="1:3">
      <c r="A1483" s="150" t="s">
        <v>750</v>
      </c>
      <c r="B1483" s="150" t="s">
        <v>751</v>
      </c>
      <c r="C1483" s="151">
        <v>1</v>
      </c>
    </row>
    <row r="1484" s="125" customFormat="1" ht="15" customHeight="1" spans="1:3">
      <c r="A1484" s="150" t="s">
        <v>752</v>
      </c>
      <c r="B1484" s="150" t="s">
        <v>753</v>
      </c>
      <c r="C1484" s="151">
        <v>13.036176</v>
      </c>
    </row>
    <row r="1485" s="125" customFormat="1" ht="15" customHeight="1" spans="1:3">
      <c r="A1485" s="150" t="s">
        <v>754</v>
      </c>
      <c r="B1485" s="150" t="s">
        <v>755</v>
      </c>
      <c r="C1485" s="151">
        <v>13.036176</v>
      </c>
    </row>
    <row r="1486" s="125" customFormat="1" ht="15" customHeight="1" spans="1:3">
      <c r="A1486" s="150" t="s">
        <v>756</v>
      </c>
      <c r="B1486" s="150" t="s">
        <v>757</v>
      </c>
      <c r="C1486" s="151">
        <v>181.810672</v>
      </c>
    </row>
    <row r="1487" s="125" customFormat="1" ht="15" customHeight="1" spans="1:3">
      <c r="A1487" s="150" t="s">
        <v>758</v>
      </c>
      <c r="B1487" s="150" t="s">
        <v>759</v>
      </c>
      <c r="C1487" s="151">
        <v>181.810672</v>
      </c>
    </row>
    <row r="1488" s="125" customFormat="1" ht="15" customHeight="1" spans="1:3">
      <c r="A1488" s="150" t="s">
        <v>777</v>
      </c>
      <c r="B1488" s="150" t="s">
        <v>778</v>
      </c>
      <c r="C1488" s="151">
        <v>181.810672</v>
      </c>
    </row>
    <row r="1489" s="125" customFormat="1" ht="15" customHeight="1" spans="1:3">
      <c r="A1489" s="147"/>
      <c r="B1489" s="148" t="s">
        <v>1462</v>
      </c>
      <c r="C1489" s="149"/>
    </row>
    <row r="1490" s="125" customFormat="1" ht="15" customHeight="1" spans="1:3">
      <c r="A1490" s="150" t="s">
        <v>830</v>
      </c>
      <c r="B1490" s="150" t="s">
        <v>831</v>
      </c>
      <c r="C1490" s="151">
        <v>1651.6482</v>
      </c>
    </row>
    <row r="1491" s="125" customFormat="1" ht="15" customHeight="1" spans="1:3">
      <c r="A1491" s="150" t="s">
        <v>1424</v>
      </c>
      <c r="B1491" s="150" t="s">
        <v>1425</v>
      </c>
      <c r="C1491" s="151">
        <v>1651.6482</v>
      </c>
    </row>
    <row r="1492" s="125" customFormat="1" ht="15" customHeight="1" spans="1:3">
      <c r="A1492" s="150" t="s">
        <v>1430</v>
      </c>
      <c r="B1492" s="150" t="s">
        <v>1431</v>
      </c>
      <c r="C1492" s="151">
        <v>1651.6482</v>
      </c>
    </row>
    <row r="1493" s="125" customFormat="1" ht="15" customHeight="1" spans="1:3">
      <c r="A1493" s="150" t="s">
        <v>742</v>
      </c>
      <c r="B1493" s="150" t="s">
        <v>743</v>
      </c>
      <c r="C1493" s="151">
        <v>245.087536</v>
      </c>
    </row>
    <row r="1494" s="125" customFormat="1" ht="15" customHeight="1" spans="1:3">
      <c r="A1494" s="150" t="s">
        <v>744</v>
      </c>
      <c r="B1494" s="150" t="s">
        <v>745</v>
      </c>
      <c r="C1494" s="151">
        <v>233.800336</v>
      </c>
    </row>
    <row r="1495" s="125" customFormat="1" ht="27.5" customHeight="1" spans="1:3">
      <c r="A1495" s="150" t="s">
        <v>746</v>
      </c>
      <c r="B1495" s="150" t="s">
        <v>747</v>
      </c>
      <c r="C1495" s="151">
        <v>152.306628</v>
      </c>
    </row>
    <row r="1496" s="125" customFormat="1" ht="27.5" customHeight="1" spans="1:3">
      <c r="A1496" s="150" t="s">
        <v>748</v>
      </c>
      <c r="B1496" s="150" t="s">
        <v>749</v>
      </c>
      <c r="C1496" s="151">
        <v>81.243708</v>
      </c>
    </row>
    <row r="1497" s="125" customFormat="1" ht="27.5" customHeight="1" spans="1:3">
      <c r="A1497" s="150" t="s">
        <v>750</v>
      </c>
      <c r="B1497" s="150" t="s">
        <v>751</v>
      </c>
      <c r="C1497" s="151">
        <v>0.25</v>
      </c>
    </row>
    <row r="1498" s="125" customFormat="1" ht="15" customHeight="1" spans="1:3">
      <c r="A1498" s="150" t="s">
        <v>752</v>
      </c>
      <c r="B1498" s="150" t="s">
        <v>753</v>
      </c>
      <c r="C1498" s="151">
        <v>11.2872</v>
      </c>
    </row>
    <row r="1499" s="125" customFormat="1" ht="15" customHeight="1" spans="1:3">
      <c r="A1499" s="150" t="s">
        <v>754</v>
      </c>
      <c r="B1499" s="150" t="s">
        <v>755</v>
      </c>
      <c r="C1499" s="151">
        <v>11.2872</v>
      </c>
    </row>
    <row r="1500" s="125" customFormat="1" ht="15" customHeight="1" spans="1:3">
      <c r="A1500" s="150" t="s">
        <v>756</v>
      </c>
      <c r="B1500" s="150" t="s">
        <v>757</v>
      </c>
      <c r="C1500" s="151">
        <v>150.53668</v>
      </c>
    </row>
    <row r="1501" s="125" customFormat="1" ht="15" customHeight="1" spans="1:3">
      <c r="A1501" s="150" t="s">
        <v>758</v>
      </c>
      <c r="B1501" s="150" t="s">
        <v>759</v>
      </c>
      <c r="C1501" s="151">
        <v>150.53668</v>
      </c>
    </row>
    <row r="1502" s="125" customFormat="1" ht="15" customHeight="1" spans="1:3">
      <c r="A1502" s="150" t="s">
        <v>777</v>
      </c>
      <c r="B1502" s="150" t="s">
        <v>778</v>
      </c>
      <c r="C1502" s="151">
        <v>150.53668</v>
      </c>
    </row>
    <row r="1503" s="125" customFormat="1" ht="15" customHeight="1" spans="1:3">
      <c r="A1503" s="147"/>
      <c r="B1503" s="148" t="s">
        <v>1463</v>
      </c>
      <c r="C1503" s="149"/>
    </row>
    <row r="1504" s="125" customFormat="1" ht="15" customHeight="1" spans="1:3">
      <c r="A1504" s="150" t="s">
        <v>830</v>
      </c>
      <c r="B1504" s="150" t="s">
        <v>831</v>
      </c>
      <c r="C1504" s="151">
        <v>366.085616</v>
      </c>
    </row>
    <row r="1505" s="125" customFormat="1" ht="15" customHeight="1" spans="1:3">
      <c r="A1505" s="150" t="s">
        <v>1424</v>
      </c>
      <c r="B1505" s="150" t="s">
        <v>1425</v>
      </c>
      <c r="C1505" s="151">
        <v>366.085616</v>
      </c>
    </row>
    <row r="1506" s="125" customFormat="1" ht="15" customHeight="1" spans="1:3">
      <c r="A1506" s="150" t="s">
        <v>1430</v>
      </c>
      <c r="B1506" s="150" t="s">
        <v>1431</v>
      </c>
      <c r="C1506" s="151">
        <v>366.085616</v>
      </c>
    </row>
    <row r="1507" s="125" customFormat="1" ht="15" customHeight="1" spans="1:3">
      <c r="A1507" s="150" t="s">
        <v>742</v>
      </c>
      <c r="B1507" s="150" t="s">
        <v>743</v>
      </c>
      <c r="C1507" s="151">
        <v>48.7985</v>
      </c>
    </row>
    <row r="1508" s="125" customFormat="1" ht="15" customHeight="1" spans="1:3">
      <c r="A1508" s="150" t="s">
        <v>744</v>
      </c>
      <c r="B1508" s="150" t="s">
        <v>745</v>
      </c>
      <c r="C1508" s="151">
        <v>47.481072</v>
      </c>
    </row>
    <row r="1509" s="125" customFormat="1" ht="27.5" customHeight="1" spans="1:3">
      <c r="A1509" s="150" t="s">
        <v>746</v>
      </c>
      <c r="B1509" s="150" t="s">
        <v>747</v>
      </c>
      <c r="C1509" s="151">
        <v>19.15404</v>
      </c>
    </row>
    <row r="1510" s="125" customFormat="1" ht="27.5" customHeight="1" spans="1:3">
      <c r="A1510" s="150" t="s">
        <v>748</v>
      </c>
      <c r="B1510" s="150" t="s">
        <v>749</v>
      </c>
      <c r="C1510" s="151">
        <v>27.577032</v>
      </c>
    </row>
    <row r="1511" s="125" customFormat="1" ht="27.5" customHeight="1" spans="1:3">
      <c r="A1511" s="150" t="s">
        <v>750</v>
      </c>
      <c r="B1511" s="150" t="s">
        <v>751</v>
      </c>
      <c r="C1511" s="151">
        <v>0.75</v>
      </c>
    </row>
    <row r="1512" s="125" customFormat="1" ht="15" customHeight="1" spans="1:3">
      <c r="A1512" s="150" t="s">
        <v>752</v>
      </c>
      <c r="B1512" s="150" t="s">
        <v>753</v>
      </c>
      <c r="C1512" s="151">
        <v>1.317428</v>
      </c>
    </row>
    <row r="1513" s="125" customFormat="1" ht="15" customHeight="1" spans="1:3">
      <c r="A1513" s="150" t="s">
        <v>754</v>
      </c>
      <c r="B1513" s="150" t="s">
        <v>755</v>
      </c>
      <c r="C1513" s="151">
        <v>1.317428</v>
      </c>
    </row>
    <row r="1514" s="125" customFormat="1" ht="15" customHeight="1" spans="1:3">
      <c r="A1514" s="150" t="s">
        <v>756</v>
      </c>
      <c r="B1514" s="150" t="s">
        <v>757</v>
      </c>
      <c r="C1514" s="151">
        <v>20.0385</v>
      </c>
    </row>
    <row r="1515" s="125" customFormat="1" ht="15" customHeight="1" spans="1:3">
      <c r="A1515" s="150" t="s">
        <v>758</v>
      </c>
      <c r="B1515" s="150" t="s">
        <v>759</v>
      </c>
      <c r="C1515" s="151">
        <v>20.0385</v>
      </c>
    </row>
    <row r="1516" s="125" customFormat="1" ht="15" customHeight="1" spans="1:3">
      <c r="A1516" s="150" t="s">
        <v>777</v>
      </c>
      <c r="B1516" s="150" t="s">
        <v>778</v>
      </c>
      <c r="C1516" s="151">
        <v>20.0385</v>
      </c>
    </row>
    <row r="1517" s="125" customFormat="1" ht="15" customHeight="1" spans="1:3">
      <c r="A1517" s="147"/>
      <c r="B1517" s="148" t="s">
        <v>1464</v>
      </c>
      <c r="C1517" s="149"/>
    </row>
    <row r="1518" s="125" customFormat="1" ht="15" customHeight="1" spans="1:3">
      <c r="A1518" s="150" t="s">
        <v>830</v>
      </c>
      <c r="B1518" s="150" t="s">
        <v>831</v>
      </c>
      <c r="C1518" s="151">
        <v>1300.041703</v>
      </c>
    </row>
    <row r="1519" s="125" customFormat="1" ht="15" customHeight="1" spans="1:3">
      <c r="A1519" s="150" t="s">
        <v>1424</v>
      </c>
      <c r="B1519" s="150" t="s">
        <v>1425</v>
      </c>
      <c r="C1519" s="151">
        <v>1300.041703</v>
      </c>
    </row>
    <row r="1520" s="125" customFormat="1" ht="15" customHeight="1" spans="1:3">
      <c r="A1520" s="150" t="s">
        <v>1428</v>
      </c>
      <c r="B1520" s="150" t="s">
        <v>1429</v>
      </c>
      <c r="C1520" s="151">
        <v>1300.041703</v>
      </c>
    </row>
    <row r="1521" s="125" customFormat="1" ht="15" customHeight="1" spans="1:3">
      <c r="A1521" s="150" t="s">
        <v>742</v>
      </c>
      <c r="B1521" s="150" t="s">
        <v>743</v>
      </c>
      <c r="C1521" s="151">
        <v>213.2574</v>
      </c>
    </row>
    <row r="1522" s="125" customFormat="1" ht="15" customHeight="1" spans="1:3">
      <c r="A1522" s="150" t="s">
        <v>744</v>
      </c>
      <c r="B1522" s="150" t="s">
        <v>745</v>
      </c>
      <c r="C1522" s="151">
        <v>209.3259</v>
      </c>
    </row>
    <row r="1523" s="125" customFormat="1" ht="27.5" customHeight="1" spans="1:3">
      <c r="A1523" s="150" t="s">
        <v>746</v>
      </c>
      <c r="B1523" s="150" t="s">
        <v>747</v>
      </c>
      <c r="C1523" s="151">
        <v>134.3206</v>
      </c>
    </row>
    <row r="1524" s="125" customFormat="1" ht="27.5" customHeight="1" spans="1:3">
      <c r="A1524" s="150" t="s">
        <v>748</v>
      </c>
      <c r="B1524" s="150" t="s">
        <v>749</v>
      </c>
      <c r="C1524" s="151">
        <v>74.7553</v>
      </c>
    </row>
    <row r="1525" s="125" customFormat="1" ht="27.5" customHeight="1" spans="1:3">
      <c r="A1525" s="150" t="s">
        <v>750</v>
      </c>
      <c r="B1525" s="150" t="s">
        <v>751</v>
      </c>
      <c r="C1525" s="151">
        <v>0.25</v>
      </c>
    </row>
    <row r="1526" s="125" customFormat="1" ht="15" customHeight="1" spans="1:3">
      <c r="A1526" s="150" t="s">
        <v>752</v>
      </c>
      <c r="B1526" s="150" t="s">
        <v>753</v>
      </c>
      <c r="C1526" s="151">
        <v>3.9315</v>
      </c>
    </row>
    <row r="1527" s="125" customFormat="1" ht="15" customHeight="1" spans="1:3">
      <c r="A1527" s="150" t="s">
        <v>754</v>
      </c>
      <c r="B1527" s="150" t="s">
        <v>755</v>
      </c>
      <c r="C1527" s="151">
        <v>3.9315</v>
      </c>
    </row>
    <row r="1528" s="125" customFormat="1" ht="15" customHeight="1" spans="1:3">
      <c r="A1528" s="150" t="s">
        <v>756</v>
      </c>
      <c r="B1528" s="150" t="s">
        <v>757</v>
      </c>
      <c r="C1528" s="151">
        <v>141.9394</v>
      </c>
    </row>
    <row r="1529" s="125" customFormat="1" ht="15" customHeight="1" spans="1:3">
      <c r="A1529" s="150" t="s">
        <v>758</v>
      </c>
      <c r="B1529" s="150" t="s">
        <v>759</v>
      </c>
      <c r="C1529" s="151">
        <v>141.9394</v>
      </c>
    </row>
    <row r="1530" s="125" customFormat="1" ht="15" customHeight="1" spans="1:3">
      <c r="A1530" s="150" t="s">
        <v>777</v>
      </c>
      <c r="B1530" s="150" t="s">
        <v>778</v>
      </c>
      <c r="C1530" s="151">
        <v>141.9394</v>
      </c>
    </row>
    <row r="1531" s="125" customFormat="1" ht="15" customHeight="1" spans="1:3">
      <c r="A1531" s="150" t="s">
        <v>762</v>
      </c>
      <c r="B1531" s="150" t="s">
        <v>763</v>
      </c>
      <c r="C1531" s="151">
        <v>166.572</v>
      </c>
    </row>
    <row r="1532" s="125" customFormat="1" ht="15" customHeight="1" spans="1:3">
      <c r="A1532" s="150" t="s">
        <v>764</v>
      </c>
      <c r="B1532" s="150" t="s">
        <v>765</v>
      </c>
      <c r="C1532" s="151">
        <v>166.572</v>
      </c>
    </row>
    <row r="1533" s="125" customFormat="1" ht="15" customHeight="1" spans="1:3">
      <c r="A1533" s="150" t="s">
        <v>766</v>
      </c>
      <c r="B1533" s="150" t="s">
        <v>767</v>
      </c>
      <c r="C1533" s="151">
        <v>166.572</v>
      </c>
    </row>
    <row r="1534" s="125" customFormat="1" ht="15" customHeight="1" spans="1:3">
      <c r="A1534" s="147"/>
      <c r="B1534" s="148" t="s">
        <v>1465</v>
      </c>
      <c r="C1534" s="149"/>
    </row>
    <row r="1535" s="125" customFormat="1" ht="15" customHeight="1" spans="1:3">
      <c r="A1535" s="150" t="s">
        <v>830</v>
      </c>
      <c r="B1535" s="150" t="s">
        <v>831</v>
      </c>
      <c r="C1535" s="151">
        <v>1267.9588</v>
      </c>
    </row>
    <row r="1536" s="125" customFormat="1" ht="15" customHeight="1" spans="1:3">
      <c r="A1536" s="150" t="s">
        <v>1424</v>
      </c>
      <c r="B1536" s="150" t="s">
        <v>1425</v>
      </c>
      <c r="C1536" s="151">
        <v>1267.9588</v>
      </c>
    </row>
    <row r="1537" s="125" customFormat="1" ht="15" customHeight="1" spans="1:3">
      <c r="A1537" s="150" t="s">
        <v>1428</v>
      </c>
      <c r="B1537" s="150" t="s">
        <v>1429</v>
      </c>
      <c r="C1537" s="151">
        <v>1267.9588</v>
      </c>
    </row>
    <row r="1538" s="125" customFormat="1" ht="15" customHeight="1" spans="1:3">
      <c r="A1538" s="150" t="s">
        <v>742</v>
      </c>
      <c r="B1538" s="150" t="s">
        <v>743</v>
      </c>
      <c r="C1538" s="151">
        <v>219.022</v>
      </c>
    </row>
    <row r="1539" s="125" customFormat="1" ht="15" customHeight="1" spans="1:3">
      <c r="A1539" s="150" t="s">
        <v>744</v>
      </c>
      <c r="B1539" s="150" t="s">
        <v>745</v>
      </c>
      <c r="C1539" s="151">
        <v>208.222</v>
      </c>
    </row>
    <row r="1540" s="125" customFormat="1" ht="27.5" customHeight="1" spans="1:3">
      <c r="A1540" s="150" t="s">
        <v>746</v>
      </c>
      <c r="B1540" s="150" t="s">
        <v>747</v>
      </c>
      <c r="C1540" s="151">
        <v>120</v>
      </c>
    </row>
    <row r="1541" s="125" customFormat="1" ht="27.5" customHeight="1" spans="1:3">
      <c r="A1541" s="150" t="s">
        <v>748</v>
      </c>
      <c r="B1541" s="150" t="s">
        <v>749</v>
      </c>
      <c r="C1541" s="151">
        <v>87.022</v>
      </c>
    </row>
    <row r="1542" s="125" customFormat="1" ht="27.5" customHeight="1" spans="1:3">
      <c r="A1542" s="150" t="s">
        <v>750</v>
      </c>
      <c r="B1542" s="150" t="s">
        <v>751</v>
      </c>
      <c r="C1542" s="151">
        <v>1.2</v>
      </c>
    </row>
    <row r="1543" s="125" customFormat="1" ht="15" customHeight="1" spans="1:3">
      <c r="A1543" s="150" t="s">
        <v>752</v>
      </c>
      <c r="B1543" s="150" t="s">
        <v>753</v>
      </c>
      <c r="C1543" s="151">
        <v>10.8</v>
      </c>
    </row>
    <row r="1544" s="125" customFormat="1" ht="15" customHeight="1" spans="1:3">
      <c r="A1544" s="150" t="s">
        <v>754</v>
      </c>
      <c r="B1544" s="150" t="s">
        <v>755</v>
      </c>
      <c r="C1544" s="151">
        <v>10.8</v>
      </c>
    </row>
    <row r="1545" s="125" customFormat="1" ht="15" customHeight="1" spans="1:3">
      <c r="A1545" s="150" t="s">
        <v>756</v>
      </c>
      <c r="B1545" s="150" t="s">
        <v>757</v>
      </c>
      <c r="C1545" s="151">
        <v>122.55</v>
      </c>
    </row>
    <row r="1546" s="125" customFormat="1" ht="15" customHeight="1" spans="1:3">
      <c r="A1546" s="150" t="s">
        <v>758</v>
      </c>
      <c r="B1546" s="150" t="s">
        <v>759</v>
      </c>
      <c r="C1546" s="151">
        <v>122.55</v>
      </c>
    </row>
    <row r="1547" s="125" customFormat="1" ht="15" customHeight="1" spans="1:3">
      <c r="A1547" s="150" t="s">
        <v>777</v>
      </c>
      <c r="B1547" s="150" t="s">
        <v>778</v>
      </c>
      <c r="C1547" s="151">
        <v>122.55</v>
      </c>
    </row>
    <row r="1548" s="125" customFormat="1" ht="15" customHeight="1" spans="1:3">
      <c r="A1548" s="147"/>
      <c r="B1548" s="148" t="s">
        <v>1466</v>
      </c>
      <c r="C1548" s="149"/>
    </row>
    <row r="1549" s="125" customFormat="1" ht="15" customHeight="1" spans="1:3">
      <c r="A1549" s="150" t="s">
        <v>830</v>
      </c>
      <c r="B1549" s="150" t="s">
        <v>831</v>
      </c>
      <c r="C1549" s="151">
        <v>1356.5667</v>
      </c>
    </row>
    <row r="1550" s="125" customFormat="1" ht="15" customHeight="1" spans="1:3">
      <c r="A1550" s="150" t="s">
        <v>1424</v>
      </c>
      <c r="B1550" s="150" t="s">
        <v>1425</v>
      </c>
      <c r="C1550" s="151">
        <v>1356.5667</v>
      </c>
    </row>
    <row r="1551" s="125" customFormat="1" ht="15" customHeight="1" spans="1:3">
      <c r="A1551" s="150" t="s">
        <v>1428</v>
      </c>
      <c r="B1551" s="150" t="s">
        <v>1429</v>
      </c>
      <c r="C1551" s="151">
        <v>1356.5667</v>
      </c>
    </row>
    <row r="1552" s="125" customFormat="1" ht="15" customHeight="1" spans="1:3">
      <c r="A1552" s="150" t="s">
        <v>742</v>
      </c>
      <c r="B1552" s="150" t="s">
        <v>743</v>
      </c>
      <c r="C1552" s="151">
        <v>217.654768</v>
      </c>
    </row>
    <row r="1553" s="125" customFormat="1" ht="15" customHeight="1" spans="1:3">
      <c r="A1553" s="150" t="s">
        <v>744</v>
      </c>
      <c r="B1553" s="150" t="s">
        <v>745</v>
      </c>
      <c r="C1553" s="151">
        <v>206.134768</v>
      </c>
    </row>
    <row r="1554" s="125" customFormat="1" ht="27.5" customHeight="1" spans="1:3">
      <c r="A1554" s="150" t="s">
        <v>746</v>
      </c>
      <c r="B1554" s="150" t="s">
        <v>747</v>
      </c>
      <c r="C1554" s="151">
        <v>137.509068</v>
      </c>
    </row>
    <row r="1555" s="125" customFormat="1" ht="27.5" customHeight="1" spans="1:3">
      <c r="A1555" s="150" t="s">
        <v>748</v>
      </c>
      <c r="B1555" s="150" t="s">
        <v>749</v>
      </c>
      <c r="C1555" s="151">
        <v>68.6257</v>
      </c>
    </row>
    <row r="1556" s="125" customFormat="1" ht="15" customHeight="1" spans="1:3">
      <c r="A1556" s="150" t="s">
        <v>969</v>
      </c>
      <c r="B1556" s="150" t="s">
        <v>970</v>
      </c>
      <c r="C1556" s="151">
        <v>0</v>
      </c>
    </row>
    <row r="1557" s="125" customFormat="1" ht="15" customHeight="1" spans="1:3">
      <c r="A1557" s="150" t="s">
        <v>1100</v>
      </c>
      <c r="B1557" s="150" t="s">
        <v>1101</v>
      </c>
      <c r="C1557" s="151">
        <v>0</v>
      </c>
    </row>
    <row r="1558" s="125" customFormat="1" ht="15" customHeight="1" spans="1:3">
      <c r="A1558" s="150" t="s">
        <v>752</v>
      </c>
      <c r="B1558" s="150" t="s">
        <v>753</v>
      </c>
      <c r="C1558" s="151">
        <v>11.52</v>
      </c>
    </row>
    <row r="1559" s="125" customFormat="1" ht="15" customHeight="1" spans="1:3">
      <c r="A1559" s="150" t="s">
        <v>754</v>
      </c>
      <c r="B1559" s="150" t="s">
        <v>755</v>
      </c>
      <c r="C1559" s="151">
        <v>11.52</v>
      </c>
    </row>
    <row r="1560" s="125" customFormat="1" ht="15" customHeight="1" spans="1:3">
      <c r="A1560" s="150" t="s">
        <v>756</v>
      </c>
      <c r="B1560" s="150" t="s">
        <v>757</v>
      </c>
      <c r="C1560" s="151">
        <v>138.8257</v>
      </c>
    </row>
    <row r="1561" s="125" customFormat="1" ht="15" customHeight="1" spans="1:3">
      <c r="A1561" s="150" t="s">
        <v>758</v>
      </c>
      <c r="B1561" s="150" t="s">
        <v>759</v>
      </c>
      <c r="C1561" s="151">
        <v>138.8257</v>
      </c>
    </row>
    <row r="1562" s="125" customFormat="1" ht="15" customHeight="1" spans="1:3">
      <c r="A1562" s="150" t="s">
        <v>777</v>
      </c>
      <c r="B1562" s="150" t="s">
        <v>778</v>
      </c>
      <c r="C1562" s="151">
        <v>138.8257</v>
      </c>
    </row>
    <row r="1563" s="125" customFormat="1" ht="15" customHeight="1" spans="1:3">
      <c r="A1563" s="147"/>
      <c r="B1563" s="148" t="s">
        <v>1467</v>
      </c>
      <c r="C1563" s="149"/>
    </row>
    <row r="1564" s="125" customFormat="1" ht="15" customHeight="1" spans="1:3">
      <c r="A1564" s="150" t="s">
        <v>830</v>
      </c>
      <c r="B1564" s="150" t="s">
        <v>831</v>
      </c>
      <c r="C1564" s="151">
        <v>1032.924736</v>
      </c>
    </row>
    <row r="1565" s="125" customFormat="1" ht="15" customHeight="1" spans="1:3">
      <c r="A1565" s="150" t="s">
        <v>1424</v>
      </c>
      <c r="B1565" s="150" t="s">
        <v>1425</v>
      </c>
      <c r="C1565" s="151">
        <v>1032.924736</v>
      </c>
    </row>
    <row r="1566" s="125" customFormat="1" ht="15" customHeight="1" spans="1:3">
      <c r="A1566" s="150" t="s">
        <v>1428</v>
      </c>
      <c r="B1566" s="150" t="s">
        <v>1429</v>
      </c>
      <c r="C1566" s="151">
        <v>1032.924736</v>
      </c>
    </row>
    <row r="1567" s="125" customFormat="1" ht="15" customHeight="1" spans="1:3">
      <c r="A1567" s="150" t="s">
        <v>742</v>
      </c>
      <c r="B1567" s="150" t="s">
        <v>743</v>
      </c>
      <c r="C1567" s="151">
        <v>165.416416</v>
      </c>
    </row>
    <row r="1568" s="125" customFormat="1" ht="15" customHeight="1" spans="1:3">
      <c r="A1568" s="150" t="s">
        <v>744</v>
      </c>
      <c r="B1568" s="150" t="s">
        <v>745</v>
      </c>
      <c r="C1568" s="151">
        <v>158.294812</v>
      </c>
    </row>
    <row r="1569" s="125" customFormat="1" ht="27.5" customHeight="1" spans="1:3">
      <c r="A1569" s="150" t="s">
        <v>746</v>
      </c>
      <c r="B1569" s="150" t="s">
        <v>747</v>
      </c>
      <c r="C1569" s="151">
        <v>94.863132</v>
      </c>
    </row>
    <row r="1570" s="125" customFormat="1" ht="27.5" customHeight="1" spans="1:3">
      <c r="A1570" s="150" t="s">
        <v>748</v>
      </c>
      <c r="B1570" s="150" t="s">
        <v>749</v>
      </c>
      <c r="C1570" s="151">
        <v>63.07168</v>
      </c>
    </row>
    <row r="1571" s="125" customFormat="1" ht="27.5" customHeight="1" spans="1:3">
      <c r="A1571" s="150" t="s">
        <v>750</v>
      </c>
      <c r="B1571" s="150" t="s">
        <v>751</v>
      </c>
      <c r="C1571" s="151">
        <v>0.36</v>
      </c>
    </row>
    <row r="1572" s="125" customFormat="1" ht="15" customHeight="1" spans="1:3">
      <c r="A1572" s="150" t="s">
        <v>752</v>
      </c>
      <c r="B1572" s="150" t="s">
        <v>753</v>
      </c>
      <c r="C1572" s="151">
        <v>7.121604</v>
      </c>
    </row>
    <row r="1573" s="125" customFormat="1" ht="15" customHeight="1" spans="1:3">
      <c r="A1573" s="150" t="s">
        <v>754</v>
      </c>
      <c r="B1573" s="150" t="s">
        <v>755</v>
      </c>
      <c r="C1573" s="151">
        <v>7.121604</v>
      </c>
    </row>
    <row r="1574" s="125" customFormat="1" ht="15" customHeight="1" spans="1:3">
      <c r="A1574" s="150" t="s">
        <v>756</v>
      </c>
      <c r="B1574" s="150" t="s">
        <v>757</v>
      </c>
      <c r="C1574" s="151">
        <v>95.404784</v>
      </c>
    </row>
    <row r="1575" s="125" customFormat="1" ht="15" customHeight="1" spans="1:3">
      <c r="A1575" s="150" t="s">
        <v>758</v>
      </c>
      <c r="B1575" s="150" t="s">
        <v>759</v>
      </c>
      <c r="C1575" s="151">
        <v>95.404784</v>
      </c>
    </row>
    <row r="1576" s="125" customFormat="1" ht="15" customHeight="1" spans="1:3">
      <c r="A1576" s="150" t="s">
        <v>777</v>
      </c>
      <c r="B1576" s="150" t="s">
        <v>778</v>
      </c>
      <c r="C1576" s="151">
        <v>95.404784</v>
      </c>
    </row>
    <row r="1577" s="125" customFormat="1" ht="15" customHeight="1" spans="1:3">
      <c r="A1577" s="147"/>
      <c r="B1577" s="148" t="s">
        <v>1468</v>
      </c>
      <c r="C1577" s="149"/>
    </row>
    <row r="1578" s="125" customFormat="1" ht="15" customHeight="1" spans="1:3">
      <c r="A1578" s="150" t="s">
        <v>830</v>
      </c>
      <c r="B1578" s="150" t="s">
        <v>831</v>
      </c>
      <c r="C1578" s="151">
        <v>1292.663973</v>
      </c>
    </row>
    <row r="1579" s="125" customFormat="1" ht="15" customHeight="1" spans="1:3">
      <c r="A1579" s="150" t="s">
        <v>1424</v>
      </c>
      <c r="B1579" s="150" t="s">
        <v>1425</v>
      </c>
      <c r="C1579" s="151">
        <v>1292.663973</v>
      </c>
    </row>
    <row r="1580" s="125" customFormat="1" ht="15" customHeight="1" spans="1:3">
      <c r="A1580" s="150" t="s">
        <v>1428</v>
      </c>
      <c r="B1580" s="150" t="s">
        <v>1429</v>
      </c>
      <c r="C1580" s="151">
        <v>1292.663973</v>
      </c>
    </row>
    <row r="1581" s="125" customFormat="1" ht="15" customHeight="1" spans="1:3">
      <c r="A1581" s="150" t="s">
        <v>742</v>
      </c>
      <c r="B1581" s="150" t="s">
        <v>743</v>
      </c>
      <c r="C1581" s="151">
        <v>198.953412</v>
      </c>
    </row>
    <row r="1582" s="125" customFormat="1" ht="15" customHeight="1" spans="1:3">
      <c r="A1582" s="150" t="s">
        <v>744</v>
      </c>
      <c r="B1582" s="150" t="s">
        <v>745</v>
      </c>
      <c r="C1582" s="151">
        <v>189.479364</v>
      </c>
    </row>
    <row r="1583" s="125" customFormat="1" ht="27.5" customHeight="1" spans="1:3">
      <c r="A1583" s="150" t="s">
        <v>746</v>
      </c>
      <c r="B1583" s="150" t="s">
        <v>747</v>
      </c>
      <c r="C1583" s="151">
        <v>126.319524</v>
      </c>
    </row>
    <row r="1584" s="125" customFormat="1" ht="27.5" customHeight="1" spans="1:3">
      <c r="A1584" s="150" t="s">
        <v>748</v>
      </c>
      <c r="B1584" s="150" t="s">
        <v>749</v>
      </c>
      <c r="C1584" s="151">
        <v>63.15984</v>
      </c>
    </row>
    <row r="1585" s="125" customFormat="1" ht="27.5" customHeight="1" spans="1:3">
      <c r="A1585" s="150" t="s">
        <v>750</v>
      </c>
      <c r="B1585" s="150" t="s">
        <v>751</v>
      </c>
      <c r="C1585" s="151">
        <v>0</v>
      </c>
    </row>
    <row r="1586" s="125" customFormat="1" ht="15" customHeight="1" spans="1:3">
      <c r="A1586" s="150" t="s">
        <v>752</v>
      </c>
      <c r="B1586" s="150" t="s">
        <v>753</v>
      </c>
      <c r="C1586" s="151">
        <v>9.474048</v>
      </c>
    </row>
    <row r="1587" s="125" customFormat="1" ht="15" customHeight="1" spans="1:3">
      <c r="A1587" s="150" t="s">
        <v>754</v>
      </c>
      <c r="B1587" s="150" t="s">
        <v>755</v>
      </c>
      <c r="C1587" s="151">
        <v>9.474048</v>
      </c>
    </row>
    <row r="1588" s="125" customFormat="1" ht="15" customHeight="1" spans="1:3">
      <c r="A1588" s="150" t="s">
        <v>756</v>
      </c>
      <c r="B1588" s="150" t="s">
        <v>757</v>
      </c>
      <c r="C1588" s="151">
        <v>126.391832</v>
      </c>
    </row>
    <row r="1589" s="125" customFormat="1" ht="15" customHeight="1" spans="1:3">
      <c r="A1589" s="150" t="s">
        <v>758</v>
      </c>
      <c r="B1589" s="150" t="s">
        <v>759</v>
      </c>
      <c r="C1589" s="151">
        <v>126.391832</v>
      </c>
    </row>
    <row r="1590" s="125" customFormat="1" ht="15" customHeight="1" spans="1:3">
      <c r="A1590" s="150" t="s">
        <v>777</v>
      </c>
      <c r="B1590" s="150" t="s">
        <v>778</v>
      </c>
      <c r="C1590" s="151">
        <v>126.391832</v>
      </c>
    </row>
    <row r="1591" s="125" customFormat="1" ht="15" customHeight="1" spans="1:3">
      <c r="A1591" s="147"/>
      <c r="B1591" s="148" t="s">
        <v>1469</v>
      </c>
      <c r="C1591" s="149"/>
    </row>
    <row r="1592" s="125" customFormat="1" ht="15" customHeight="1" spans="1:3">
      <c r="A1592" s="150" t="s">
        <v>830</v>
      </c>
      <c r="B1592" s="150" t="s">
        <v>831</v>
      </c>
      <c r="C1592" s="151">
        <v>1057.528908</v>
      </c>
    </row>
    <row r="1593" s="125" customFormat="1" ht="15" customHeight="1" spans="1:3">
      <c r="A1593" s="150" t="s">
        <v>1424</v>
      </c>
      <c r="B1593" s="150" t="s">
        <v>1425</v>
      </c>
      <c r="C1593" s="151">
        <v>1057.528908</v>
      </c>
    </row>
    <row r="1594" s="125" customFormat="1" ht="15" customHeight="1" spans="1:3">
      <c r="A1594" s="150" t="s">
        <v>1428</v>
      </c>
      <c r="B1594" s="150" t="s">
        <v>1429</v>
      </c>
      <c r="C1594" s="151">
        <v>1057.528908</v>
      </c>
    </row>
    <row r="1595" s="125" customFormat="1" ht="15" customHeight="1" spans="1:3">
      <c r="A1595" s="150" t="s">
        <v>742</v>
      </c>
      <c r="B1595" s="150" t="s">
        <v>743</v>
      </c>
      <c r="C1595" s="151">
        <v>152.26</v>
      </c>
    </row>
    <row r="1596" s="125" customFormat="1" ht="15" customHeight="1" spans="1:3">
      <c r="A1596" s="150" t="s">
        <v>744</v>
      </c>
      <c r="B1596" s="150" t="s">
        <v>745</v>
      </c>
      <c r="C1596" s="151">
        <v>140.26</v>
      </c>
    </row>
    <row r="1597" s="125" customFormat="1" ht="27.5" customHeight="1" spans="1:3">
      <c r="A1597" s="150" t="s">
        <v>746</v>
      </c>
      <c r="B1597" s="150" t="s">
        <v>747</v>
      </c>
      <c r="C1597" s="151">
        <v>84</v>
      </c>
    </row>
    <row r="1598" s="125" customFormat="1" ht="27.5" customHeight="1" spans="1:3">
      <c r="A1598" s="150" t="s">
        <v>748</v>
      </c>
      <c r="B1598" s="150" t="s">
        <v>749</v>
      </c>
      <c r="C1598" s="151">
        <v>55.94</v>
      </c>
    </row>
    <row r="1599" s="125" customFormat="1" ht="27.5" customHeight="1" spans="1:3">
      <c r="A1599" s="150" t="s">
        <v>750</v>
      </c>
      <c r="B1599" s="150" t="s">
        <v>751</v>
      </c>
      <c r="C1599" s="151">
        <v>0.32</v>
      </c>
    </row>
    <row r="1600" s="125" customFormat="1" ht="15" customHeight="1" spans="1:3">
      <c r="A1600" s="150" t="s">
        <v>752</v>
      </c>
      <c r="B1600" s="150" t="s">
        <v>753</v>
      </c>
      <c r="C1600" s="151">
        <v>12</v>
      </c>
    </row>
    <row r="1601" s="125" customFormat="1" ht="15" customHeight="1" spans="1:3">
      <c r="A1601" s="150" t="s">
        <v>754</v>
      </c>
      <c r="B1601" s="150" t="s">
        <v>755</v>
      </c>
      <c r="C1601" s="151">
        <v>12</v>
      </c>
    </row>
    <row r="1602" s="125" customFormat="1" ht="15" customHeight="1" spans="1:3">
      <c r="A1602" s="150" t="s">
        <v>756</v>
      </c>
      <c r="B1602" s="150" t="s">
        <v>757</v>
      </c>
      <c r="C1602" s="151">
        <v>92.432</v>
      </c>
    </row>
    <row r="1603" s="125" customFormat="1" ht="15" customHeight="1" spans="1:3">
      <c r="A1603" s="150" t="s">
        <v>758</v>
      </c>
      <c r="B1603" s="150" t="s">
        <v>759</v>
      </c>
      <c r="C1603" s="151">
        <v>92.432</v>
      </c>
    </row>
    <row r="1604" s="125" customFormat="1" ht="15" customHeight="1" spans="1:3">
      <c r="A1604" s="150" t="s">
        <v>777</v>
      </c>
      <c r="B1604" s="150" t="s">
        <v>778</v>
      </c>
      <c r="C1604" s="151">
        <v>92.432</v>
      </c>
    </row>
    <row r="1605" s="125" customFormat="1" ht="15" customHeight="1" spans="1:3">
      <c r="A1605" s="147"/>
      <c r="B1605" s="148" t="s">
        <v>1470</v>
      </c>
      <c r="C1605" s="149"/>
    </row>
    <row r="1606" s="125" customFormat="1" ht="15" customHeight="1" spans="1:3">
      <c r="A1606" s="150" t="s">
        <v>830</v>
      </c>
      <c r="B1606" s="150" t="s">
        <v>831</v>
      </c>
      <c r="C1606" s="151">
        <v>742.106</v>
      </c>
    </row>
    <row r="1607" s="125" customFormat="1" ht="15" customHeight="1" spans="1:3">
      <c r="A1607" s="150" t="s">
        <v>1424</v>
      </c>
      <c r="B1607" s="150" t="s">
        <v>1425</v>
      </c>
      <c r="C1607" s="151">
        <v>742.106</v>
      </c>
    </row>
    <row r="1608" s="125" customFormat="1" ht="15" customHeight="1" spans="1:3">
      <c r="A1608" s="150" t="s">
        <v>1428</v>
      </c>
      <c r="B1608" s="150" t="s">
        <v>1429</v>
      </c>
      <c r="C1608" s="151">
        <v>742.106</v>
      </c>
    </row>
    <row r="1609" s="125" customFormat="1" ht="15" customHeight="1" spans="1:3">
      <c r="A1609" s="150" t="s">
        <v>742</v>
      </c>
      <c r="B1609" s="150" t="s">
        <v>743</v>
      </c>
      <c r="C1609" s="151">
        <v>128.259757</v>
      </c>
    </row>
    <row r="1610" s="125" customFormat="1" ht="15" customHeight="1" spans="1:3">
      <c r="A1610" s="150" t="s">
        <v>744</v>
      </c>
      <c r="B1610" s="150" t="s">
        <v>745</v>
      </c>
      <c r="C1610" s="151">
        <v>122.526512</v>
      </c>
    </row>
    <row r="1611" s="125" customFormat="1" ht="27.5" customHeight="1" spans="1:3">
      <c r="A1611" s="150" t="s">
        <v>746</v>
      </c>
      <c r="B1611" s="150" t="s">
        <v>747</v>
      </c>
      <c r="C1611" s="151">
        <v>76.351032</v>
      </c>
    </row>
    <row r="1612" s="125" customFormat="1" ht="27.5" customHeight="1" spans="1:3">
      <c r="A1612" s="150" t="s">
        <v>748</v>
      </c>
      <c r="B1612" s="150" t="s">
        <v>749</v>
      </c>
      <c r="C1612" s="151">
        <v>45.87548</v>
      </c>
    </row>
    <row r="1613" s="125" customFormat="1" ht="27.5" customHeight="1" spans="1:3">
      <c r="A1613" s="150" t="s">
        <v>750</v>
      </c>
      <c r="B1613" s="150" t="s">
        <v>751</v>
      </c>
      <c r="C1613" s="151">
        <v>0.3</v>
      </c>
    </row>
    <row r="1614" s="125" customFormat="1" ht="15" customHeight="1" spans="1:3">
      <c r="A1614" s="150" t="s">
        <v>752</v>
      </c>
      <c r="B1614" s="150" t="s">
        <v>753</v>
      </c>
      <c r="C1614" s="151">
        <v>5.733245</v>
      </c>
    </row>
    <row r="1615" s="125" customFormat="1" ht="15" customHeight="1" spans="1:3">
      <c r="A1615" s="150" t="s">
        <v>754</v>
      </c>
      <c r="B1615" s="150" t="s">
        <v>755</v>
      </c>
      <c r="C1615" s="151">
        <v>5.733245</v>
      </c>
    </row>
    <row r="1616" s="125" customFormat="1" ht="15" customHeight="1" spans="1:3">
      <c r="A1616" s="150" t="s">
        <v>756</v>
      </c>
      <c r="B1616" s="150" t="s">
        <v>757</v>
      </c>
      <c r="C1616" s="151">
        <v>80.348752</v>
      </c>
    </row>
    <row r="1617" s="125" customFormat="1" ht="15" customHeight="1" spans="1:3">
      <c r="A1617" s="150" t="s">
        <v>758</v>
      </c>
      <c r="B1617" s="150" t="s">
        <v>759</v>
      </c>
      <c r="C1617" s="151">
        <v>80.348752</v>
      </c>
    </row>
    <row r="1618" s="125" customFormat="1" ht="15" customHeight="1" spans="1:3">
      <c r="A1618" s="150" t="s">
        <v>777</v>
      </c>
      <c r="B1618" s="150" t="s">
        <v>778</v>
      </c>
      <c r="C1618" s="151">
        <v>80.348752</v>
      </c>
    </row>
    <row r="1619" s="125" customFormat="1" ht="15" customHeight="1" spans="1:3">
      <c r="A1619" s="147"/>
      <c r="B1619" s="148" t="s">
        <v>1471</v>
      </c>
      <c r="C1619" s="149"/>
    </row>
    <row r="1620" s="125" customFormat="1" ht="15" customHeight="1" spans="1:3">
      <c r="A1620" s="150" t="s">
        <v>830</v>
      </c>
      <c r="B1620" s="150" t="s">
        <v>831</v>
      </c>
      <c r="C1620" s="151">
        <v>954.9527</v>
      </c>
    </row>
    <row r="1621" s="125" customFormat="1" ht="15" customHeight="1" spans="1:3">
      <c r="A1621" s="150" t="s">
        <v>1424</v>
      </c>
      <c r="B1621" s="150" t="s">
        <v>1425</v>
      </c>
      <c r="C1621" s="151">
        <v>954.9527</v>
      </c>
    </row>
    <row r="1622" s="125" customFormat="1" ht="15" customHeight="1" spans="1:3">
      <c r="A1622" s="150" t="s">
        <v>1428</v>
      </c>
      <c r="B1622" s="150" t="s">
        <v>1429</v>
      </c>
      <c r="C1622" s="151">
        <v>954.9527</v>
      </c>
    </row>
    <row r="1623" s="125" customFormat="1" ht="15" customHeight="1" spans="1:3">
      <c r="A1623" s="150" t="s">
        <v>742</v>
      </c>
      <c r="B1623" s="150" t="s">
        <v>743</v>
      </c>
      <c r="C1623" s="151">
        <v>157.5162</v>
      </c>
    </row>
    <row r="1624" s="125" customFormat="1" ht="15" customHeight="1" spans="1:3">
      <c r="A1624" s="150" t="s">
        <v>744</v>
      </c>
      <c r="B1624" s="150" t="s">
        <v>745</v>
      </c>
      <c r="C1624" s="151">
        <v>145.4202</v>
      </c>
    </row>
    <row r="1625" s="125" customFormat="1" ht="27.5" customHeight="1" spans="1:3">
      <c r="A1625" s="150" t="s">
        <v>746</v>
      </c>
      <c r="B1625" s="150" t="s">
        <v>747</v>
      </c>
      <c r="C1625" s="151">
        <v>96.9468</v>
      </c>
    </row>
    <row r="1626" s="125" customFormat="1" ht="27.5" customHeight="1" spans="1:3">
      <c r="A1626" s="150" t="s">
        <v>748</v>
      </c>
      <c r="B1626" s="150" t="s">
        <v>749</v>
      </c>
      <c r="C1626" s="151">
        <v>48.4734</v>
      </c>
    </row>
    <row r="1627" s="125" customFormat="1" ht="15" customHeight="1" spans="1:3">
      <c r="A1627" s="150" t="s">
        <v>752</v>
      </c>
      <c r="B1627" s="150" t="s">
        <v>753</v>
      </c>
      <c r="C1627" s="151">
        <v>12.096</v>
      </c>
    </row>
    <row r="1628" s="125" customFormat="1" ht="15" customHeight="1" spans="1:3">
      <c r="A1628" s="150" t="s">
        <v>754</v>
      </c>
      <c r="B1628" s="150" t="s">
        <v>755</v>
      </c>
      <c r="C1628" s="151">
        <v>12.096</v>
      </c>
    </row>
    <row r="1629" s="125" customFormat="1" ht="15" customHeight="1" spans="1:3">
      <c r="A1629" s="150" t="s">
        <v>756</v>
      </c>
      <c r="B1629" s="150" t="s">
        <v>757</v>
      </c>
      <c r="C1629" s="151">
        <v>113.1916</v>
      </c>
    </row>
    <row r="1630" s="125" customFormat="1" ht="15" customHeight="1" spans="1:3">
      <c r="A1630" s="150" t="s">
        <v>758</v>
      </c>
      <c r="B1630" s="150" t="s">
        <v>759</v>
      </c>
      <c r="C1630" s="151">
        <v>113.1916</v>
      </c>
    </row>
    <row r="1631" s="125" customFormat="1" ht="15" customHeight="1" spans="1:3">
      <c r="A1631" s="150" t="s">
        <v>777</v>
      </c>
      <c r="B1631" s="150" t="s">
        <v>778</v>
      </c>
      <c r="C1631" s="151">
        <v>113.1916</v>
      </c>
    </row>
    <row r="1632" s="125" customFormat="1" ht="15" customHeight="1" spans="1:3">
      <c r="A1632" s="147"/>
      <c r="B1632" s="148" t="s">
        <v>1472</v>
      </c>
      <c r="C1632" s="149"/>
    </row>
    <row r="1633" s="125" customFormat="1" ht="15" customHeight="1" spans="1:3">
      <c r="A1633" s="150" t="s">
        <v>830</v>
      </c>
      <c r="B1633" s="150" t="s">
        <v>831</v>
      </c>
      <c r="C1633" s="151">
        <v>575.2078</v>
      </c>
    </row>
    <row r="1634" s="125" customFormat="1" ht="15" customHeight="1" spans="1:3">
      <c r="A1634" s="150" t="s">
        <v>1424</v>
      </c>
      <c r="B1634" s="150" t="s">
        <v>1425</v>
      </c>
      <c r="C1634" s="151">
        <v>575.2078</v>
      </c>
    </row>
    <row r="1635" s="125" customFormat="1" ht="15" customHeight="1" spans="1:3">
      <c r="A1635" s="150" t="s">
        <v>1426</v>
      </c>
      <c r="B1635" s="150" t="s">
        <v>1427</v>
      </c>
      <c r="C1635" s="151">
        <v>575.2078</v>
      </c>
    </row>
    <row r="1636" s="125" customFormat="1" ht="15" customHeight="1" spans="1:3">
      <c r="A1636" s="150" t="s">
        <v>742</v>
      </c>
      <c r="B1636" s="150" t="s">
        <v>743</v>
      </c>
      <c r="C1636" s="151">
        <v>48.709743</v>
      </c>
    </row>
    <row r="1637" s="125" customFormat="1" ht="15" customHeight="1" spans="1:3">
      <c r="A1637" s="150" t="s">
        <v>744</v>
      </c>
      <c r="B1637" s="150" t="s">
        <v>745</v>
      </c>
      <c r="C1637" s="151">
        <v>46.996332</v>
      </c>
    </row>
    <row r="1638" s="125" customFormat="1" ht="27.5" customHeight="1" spans="1:3">
      <c r="A1638" s="150" t="s">
        <v>746</v>
      </c>
      <c r="B1638" s="150" t="s">
        <v>747</v>
      </c>
      <c r="C1638" s="151">
        <v>31.330848</v>
      </c>
    </row>
    <row r="1639" s="125" customFormat="1" ht="27.5" customHeight="1" spans="1:3">
      <c r="A1639" s="150" t="s">
        <v>748</v>
      </c>
      <c r="B1639" s="150" t="s">
        <v>749</v>
      </c>
      <c r="C1639" s="151">
        <v>15.665484</v>
      </c>
    </row>
    <row r="1640" s="125" customFormat="1" ht="15" customHeight="1" spans="1:3">
      <c r="A1640" s="150" t="s">
        <v>752</v>
      </c>
      <c r="B1640" s="150" t="s">
        <v>753</v>
      </c>
      <c r="C1640" s="151">
        <v>1.713411</v>
      </c>
    </row>
    <row r="1641" s="125" customFormat="1" ht="15" customHeight="1" spans="1:3">
      <c r="A1641" s="150" t="s">
        <v>754</v>
      </c>
      <c r="B1641" s="150" t="s">
        <v>755</v>
      </c>
      <c r="C1641" s="151">
        <v>1.713411</v>
      </c>
    </row>
    <row r="1642" s="125" customFormat="1" ht="15" customHeight="1" spans="1:3">
      <c r="A1642" s="150" t="s">
        <v>756</v>
      </c>
      <c r="B1642" s="150" t="s">
        <v>757</v>
      </c>
      <c r="C1642" s="151">
        <v>31.385892</v>
      </c>
    </row>
    <row r="1643" s="125" customFormat="1" ht="15" customHeight="1" spans="1:3">
      <c r="A1643" s="150" t="s">
        <v>758</v>
      </c>
      <c r="B1643" s="150" t="s">
        <v>759</v>
      </c>
      <c r="C1643" s="151">
        <v>31.385892</v>
      </c>
    </row>
    <row r="1644" s="125" customFormat="1" ht="15" customHeight="1" spans="1:3">
      <c r="A1644" s="150" t="s">
        <v>777</v>
      </c>
      <c r="B1644" s="150" t="s">
        <v>778</v>
      </c>
      <c r="C1644" s="151">
        <v>31.385892</v>
      </c>
    </row>
    <row r="1645" s="125" customFormat="1" ht="15" customHeight="1" spans="1:3">
      <c r="A1645" s="147"/>
      <c r="B1645" s="148" t="s">
        <v>1473</v>
      </c>
      <c r="C1645" s="149"/>
    </row>
    <row r="1646" s="125" customFormat="1" ht="15" customHeight="1" spans="1:3">
      <c r="A1646" s="150" t="s">
        <v>830</v>
      </c>
      <c r="B1646" s="150" t="s">
        <v>831</v>
      </c>
      <c r="C1646" s="151">
        <v>858.300092</v>
      </c>
    </row>
    <row r="1647" s="125" customFormat="1" ht="15" customHeight="1" spans="1:3">
      <c r="A1647" s="150" t="s">
        <v>1424</v>
      </c>
      <c r="B1647" s="150" t="s">
        <v>1425</v>
      </c>
      <c r="C1647" s="151">
        <v>858.300092</v>
      </c>
    </row>
    <row r="1648" s="125" customFormat="1" ht="15" customHeight="1" spans="1:3">
      <c r="A1648" s="150" t="s">
        <v>1426</v>
      </c>
      <c r="B1648" s="150" t="s">
        <v>1427</v>
      </c>
      <c r="C1648" s="151">
        <v>858.300092</v>
      </c>
    </row>
    <row r="1649" s="125" customFormat="1" ht="15" customHeight="1" spans="1:3">
      <c r="A1649" s="150" t="s">
        <v>742</v>
      </c>
      <c r="B1649" s="150" t="s">
        <v>743</v>
      </c>
      <c r="C1649" s="151">
        <v>88.025259</v>
      </c>
    </row>
    <row r="1650" s="125" customFormat="1" ht="15" customHeight="1" spans="1:3">
      <c r="A1650" s="150" t="s">
        <v>744</v>
      </c>
      <c r="B1650" s="150" t="s">
        <v>745</v>
      </c>
      <c r="C1650" s="151">
        <v>84.979944</v>
      </c>
    </row>
    <row r="1651" s="125" customFormat="1" ht="27.5" customHeight="1" spans="1:3">
      <c r="A1651" s="150" t="s">
        <v>746</v>
      </c>
      <c r="B1651" s="150" t="s">
        <v>747</v>
      </c>
      <c r="C1651" s="151">
        <v>56.653212</v>
      </c>
    </row>
    <row r="1652" s="125" customFormat="1" ht="27.5" customHeight="1" spans="1:3">
      <c r="A1652" s="150" t="s">
        <v>748</v>
      </c>
      <c r="B1652" s="150" t="s">
        <v>749</v>
      </c>
      <c r="C1652" s="151">
        <v>28.326732</v>
      </c>
    </row>
    <row r="1653" s="125" customFormat="1" ht="15" customHeight="1" spans="1:3">
      <c r="A1653" s="150" t="s">
        <v>752</v>
      </c>
      <c r="B1653" s="150" t="s">
        <v>753</v>
      </c>
      <c r="C1653" s="151">
        <v>3.045315</v>
      </c>
    </row>
    <row r="1654" s="125" customFormat="1" ht="15" customHeight="1" spans="1:3">
      <c r="A1654" s="150" t="s">
        <v>754</v>
      </c>
      <c r="B1654" s="150" t="s">
        <v>755</v>
      </c>
      <c r="C1654" s="151">
        <v>3.045315</v>
      </c>
    </row>
    <row r="1655" s="125" customFormat="1" ht="15" customHeight="1" spans="1:3">
      <c r="A1655" s="150" t="s">
        <v>756</v>
      </c>
      <c r="B1655" s="150" t="s">
        <v>757</v>
      </c>
      <c r="C1655" s="151">
        <v>57.430548</v>
      </c>
    </row>
    <row r="1656" s="125" customFormat="1" ht="15" customHeight="1" spans="1:3">
      <c r="A1656" s="150" t="s">
        <v>758</v>
      </c>
      <c r="B1656" s="150" t="s">
        <v>759</v>
      </c>
      <c r="C1656" s="151">
        <v>57.430548</v>
      </c>
    </row>
    <row r="1657" s="125" customFormat="1" ht="15" customHeight="1" spans="1:3">
      <c r="A1657" s="150" t="s">
        <v>777</v>
      </c>
      <c r="B1657" s="150" t="s">
        <v>778</v>
      </c>
      <c r="C1657" s="151">
        <v>57.430548</v>
      </c>
    </row>
    <row r="1658" s="125" customFormat="1" ht="15" customHeight="1" spans="1:3">
      <c r="A1658" s="147"/>
      <c r="B1658" s="148" t="s">
        <v>1474</v>
      </c>
      <c r="C1658" s="149"/>
    </row>
    <row r="1659" s="125" customFormat="1" ht="15" customHeight="1" spans="1:3">
      <c r="A1659" s="150" t="s">
        <v>830</v>
      </c>
      <c r="B1659" s="150" t="s">
        <v>831</v>
      </c>
      <c r="C1659" s="151">
        <v>469.8143</v>
      </c>
    </row>
    <row r="1660" s="125" customFormat="1" ht="15" customHeight="1" spans="1:3">
      <c r="A1660" s="150" t="s">
        <v>1424</v>
      </c>
      <c r="B1660" s="150" t="s">
        <v>1425</v>
      </c>
      <c r="C1660" s="151">
        <v>469.8143</v>
      </c>
    </row>
    <row r="1661" s="125" customFormat="1" ht="15" customHeight="1" spans="1:3">
      <c r="A1661" s="150" t="s">
        <v>1426</v>
      </c>
      <c r="B1661" s="150" t="s">
        <v>1427</v>
      </c>
      <c r="C1661" s="151">
        <v>469.8143</v>
      </c>
    </row>
    <row r="1662" s="125" customFormat="1" ht="15" customHeight="1" spans="1:3">
      <c r="A1662" s="150" t="s">
        <v>742</v>
      </c>
      <c r="B1662" s="150" t="s">
        <v>743</v>
      </c>
      <c r="C1662" s="151">
        <v>52.069698</v>
      </c>
    </row>
    <row r="1663" s="125" customFormat="1" ht="15" customHeight="1" spans="1:3">
      <c r="A1663" s="150" t="s">
        <v>744</v>
      </c>
      <c r="B1663" s="150" t="s">
        <v>745</v>
      </c>
      <c r="C1663" s="151">
        <v>50.238036</v>
      </c>
    </row>
    <row r="1664" s="125" customFormat="1" ht="27.5" customHeight="1" spans="1:3">
      <c r="A1664" s="150" t="s">
        <v>746</v>
      </c>
      <c r="B1664" s="150" t="s">
        <v>747</v>
      </c>
      <c r="C1664" s="151">
        <v>33.491964</v>
      </c>
    </row>
    <row r="1665" s="125" customFormat="1" ht="27.5" customHeight="1" spans="1:3">
      <c r="A1665" s="150" t="s">
        <v>748</v>
      </c>
      <c r="B1665" s="150" t="s">
        <v>749</v>
      </c>
      <c r="C1665" s="151">
        <v>16.746072</v>
      </c>
    </row>
    <row r="1666" s="125" customFormat="1" ht="15" customHeight="1" spans="1:3">
      <c r="A1666" s="150" t="s">
        <v>752</v>
      </c>
      <c r="B1666" s="150" t="s">
        <v>753</v>
      </c>
      <c r="C1666" s="151">
        <v>1.831662</v>
      </c>
    </row>
    <row r="1667" s="125" customFormat="1" ht="15" customHeight="1" spans="1:3">
      <c r="A1667" s="150" t="s">
        <v>754</v>
      </c>
      <c r="B1667" s="150" t="s">
        <v>755</v>
      </c>
      <c r="C1667" s="151">
        <v>1.831662</v>
      </c>
    </row>
    <row r="1668" s="125" customFormat="1" ht="15" customHeight="1" spans="1:3">
      <c r="A1668" s="150" t="s">
        <v>756</v>
      </c>
      <c r="B1668" s="150" t="s">
        <v>757</v>
      </c>
      <c r="C1668" s="151">
        <v>35.50476</v>
      </c>
    </row>
    <row r="1669" s="125" customFormat="1" ht="15" customHeight="1" spans="1:3">
      <c r="A1669" s="150" t="s">
        <v>758</v>
      </c>
      <c r="B1669" s="150" t="s">
        <v>759</v>
      </c>
      <c r="C1669" s="151">
        <v>35.50476</v>
      </c>
    </row>
    <row r="1670" s="125" customFormat="1" ht="15" customHeight="1" spans="1:3">
      <c r="A1670" s="150" t="s">
        <v>777</v>
      </c>
      <c r="B1670" s="150" t="s">
        <v>778</v>
      </c>
      <c r="C1670" s="151">
        <v>35.50476</v>
      </c>
    </row>
    <row r="1671" s="125" customFormat="1" ht="15" customHeight="1" spans="1:3">
      <c r="A1671" s="147"/>
      <c r="B1671" s="148" t="s">
        <v>1475</v>
      </c>
      <c r="C1671" s="149"/>
    </row>
    <row r="1672" s="125" customFormat="1" ht="15" customHeight="1" spans="1:3">
      <c r="A1672" s="150" t="s">
        <v>830</v>
      </c>
      <c r="B1672" s="150" t="s">
        <v>831</v>
      </c>
      <c r="C1672" s="151">
        <v>538.5092</v>
      </c>
    </row>
    <row r="1673" s="125" customFormat="1" ht="15" customHeight="1" spans="1:3">
      <c r="A1673" s="150" t="s">
        <v>1424</v>
      </c>
      <c r="B1673" s="150" t="s">
        <v>1425</v>
      </c>
      <c r="C1673" s="151">
        <v>538.5092</v>
      </c>
    </row>
    <row r="1674" s="125" customFormat="1" ht="15" customHeight="1" spans="1:3">
      <c r="A1674" s="150" t="s">
        <v>1426</v>
      </c>
      <c r="B1674" s="150" t="s">
        <v>1427</v>
      </c>
      <c r="C1674" s="151">
        <v>538.5092</v>
      </c>
    </row>
    <row r="1675" s="125" customFormat="1" ht="15" customHeight="1" spans="1:3">
      <c r="A1675" s="150" t="s">
        <v>742</v>
      </c>
      <c r="B1675" s="150" t="s">
        <v>743</v>
      </c>
      <c r="C1675" s="151">
        <v>60.548481</v>
      </c>
    </row>
    <row r="1676" s="125" customFormat="1" ht="15" customHeight="1" spans="1:3">
      <c r="A1676" s="150" t="s">
        <v>744</v>
      </c>
      <c r="B1676" s="150" t="s">
        <v>745</v>
      </c>
      <c r="C1676" s="151">
        <v>58.373448</v>
      </c>
    </row>
    <row r="1677" s="125" customFormat="1" ht="27.5" customHeight="1" spans="1:3">
      <c r="A1677" s="150" t="s">
        <v>746</v>
      </c>
      <c r="B1677" s="150" t="s">
        <v>747</v>
      </c>
      <c r="C1677" s="151">
        <v>38.915532</v>
      </c>
    </row>
    <row r="1678" s="125" customFormat="1" ht="27.5" customHeight="1" spans="1:3">
      <c r="A1678" s="150" t="s">
        <v>748</v>
      </c>
      <c r="B1678" s="150" t="s">
        <v>749</v>
      </c>
      <c r="C1678" s="151">
        <v>19.457916</v>
      </c>
    </row>
    <row r="1679" s="125" customFormat="1" ht="15" customHeight="1" spans="1:3">
      <c r="A1679" s="150" t="s">
        <v>752</v>
      </c>
      <c r="B1679" s="150" t="s">
        <v>753</v>
      </c>
      <c r="C1679" s="151">
        <v>2.175033</v>
      </c>
    </row>
    <row r="1680" s="125" customFormat="1" ht="15" customHeight="1" spans="1:3">
      <c r="A1680" s="150" t="s">
        <v>754</v>
      </c>
      <c r="B1680" s="150" t="s">
        <v>755</v>
      </c>
      <c r="C1680" s="151">
        <v>2.175033</v>
      </c>
    </row>
    <row r="1681" s="125" customFormat="1" ht="15" customHeight="1" spans="1:3">
      <c r="A1681" s="150" t="s">
        <v>756</v>
      </c>
      <c r="B1681" s="150" t="s">
        <v>757</v>
      </c>
      <c r="C1681" s="151">
        <v>44.405484</v>
      </c>
    </row>
    <row r="1682" s="125" customFormat="1" ht="15" customHeight="1" spans="1:3">
      <c r="A1682" s="150" t="s">
        <v>758</v>
      </c>
      <c r="B1682" s="150" t="s">
        <v>759</v>
      </c>
      <c r="C1682" s="151">
        <v>44.405484</v>
      </c>
    </row>
    <row r="1683" s="125" customFormat="1" ht="15" customHeight="1" spans="1:3">
      <c r="A1683" s="150" t="s">
        <v>777</v>
      </c>
      <c r="B1683" s="150" t="s">
        <v>778</v>
      </c>
      <c r="C1683" s="151">
        <v>44.405484</v>
      </c>
    </row>
    <row r="1684" s="125" customFormat="1" ht="15" customHeight="1" spans="1:3">
      <c r="A1684" s="147"/>
      <c r="B1684" s="148" t="s">
        <v>1476</v>
      </c>
      <c r="C1684" s="149"/>
    </row>
    <row r="1685" s="125" customFormat="1" ht="15" customHeight="1" spans="1:3">
      <c r="A1685" s="150" t="s">
        <v>830</v>
      </c>
      <c r="B1685" s="150" t="s">
        <v>831</v>
      </c>
      <c r="C1685" s="151">
        <v>537.811</v>
      </c>
    </row>
    <row r="1686" s="125" customFormat="1" ht="15" customHeight="1" spans="1:3">
      <c r="A1686" s="150" t="s">
        <v>1424</v>
      </c>
      <c r="B1686" s="150" t="s">
        <v>1425</v>
      </c>
      <c r="C1686" s="151">
        <v>537.811</v>
      </c>
    </row>
    <row r="1687" s="125" customFormat="1" ht="15" customHeight="1" spans="1:3">
      <c r="A1687" s="150" t="s">
        <v>1426</v>
      </c>
      <c r="B1687" s="150" t="s">
        <v>1427</v>
      </c>
      <c r="C1687" s="151">
        <v>537.811</v>
      </c>
    </row>
    <row r="1688" s="125" customFormat="1" ht="15" customHeight="1" spans="1:3">
      <c r="A1688" s="150" t="s">
        <v>742</v>
      </c>
      <c r="B1688" s="150" t="s">
        <v>743</v>
      </c>
      <c r="C1688" s="151">
        <v>56.914394</v>
      </c>
    </row>
    <row r="1689" s="125" customFormat="1" ht="15" customHeight="1" spans="1:3">
      <c r="A1689" s="150" t="s">
        <v>744</v>
      </c>
      <c r="B1689" s="150" t="s">
        <v>745</v>
      </c>
      <c r="C1689" s="151">
        <v>53.95092</v>
      </c>
    </row>
    <row r="1690" s="125" customFormat="1" ht="27.5" customHeight="1" spans="1:3">
      <c r="A1690" s="150" t="s">
        <v>746</v>
      </c>
      <c r="B1690" s="150" t="s">
        <v>747</v>
      </c>
      <c r="C1690" s="151">
        <v>35.967288</v>
      </c>
    </row>
    <row r="1691" s="125" customFormat="1" ht="27.5" customHeight="1" spans="1:3">
      <c r="A1691" s="150" t="s">
        <v>748</v>
      </c>
      <c r="B1691" s="150" t="s">
        <v>749</v>
      </c>
      <c r="C1691" s="151">
        <v>17.983632</v>
      </c>
    </row>
    <row r="1692" s="125" customFormat="1" ht="15" customHeight="1" spans="1:3">
      <c r="A1692" s="150" t="s">
        <v>752</v>
      </c>
      <c r="B1692" s="150" t="s">
        <v>753</v>
      </c>
      <c r="C1692" s="151">
        <v>2.963474</v>
      </c>
    </row>
    <row r="1693" s="125" customFormat="1" ht="15" customHeight="1" spans="1:3">
      <c r="A1693" s="150" t="s">
        <v>754</v>
      </c>
      <c r="B1693" s="150" t="s">
        <v>755</v>
      </c>
      <c r="C1693" s="151">
        <v>2.963474</v>
      </c>
    </row>
    <row r="1694" s="125" customFormat="1" ht="15" customHeight="1" spans="1:3">
      <c r="A1694" s="150" t="s">
        <v>756</v>
      </c>
      <c r="B1694" s="150" t="s">
        <v>757</v>
      </c>
      <c r="C1694" s="151">
        <v>36.427194</v>
      </c>
    </row>
    <row r="1695" s="125" customFormat="1" ht="15" customHeight="1" spans="1:3">
      <c r="A1695" s="150" t="s">
        <v>758</v>
      </c>
      <c r="B1695" s="150" t="s">
        <v>759</v>
      </c>
      <c r="C1695" s="151">
        <v>36.427194</v>
      </c>
    </row>
    <row r="1696" s="125" customFormat="1" ht="15" customHeight="1" spans="1:3">
      <c r="A1696" s="150" t="s">
        <v>777</v>
      </c>
      <c r="B1696" s="150" t="s">
        <v>778</v>
      </c>
      <c r="C1696" s="151">
        <v>36.427194</v>
      </c>
    </row>
    <row r="1697" s="125" customFormat="1" ht="15" customHeight="1" spans="1:3">
      <c r="A1697" s="147"/>
      <c r="B1697" s="148" t="s">
        <v>1477</v>
      </c>
      <c r="C1697" s="149"/>
    </row>
    <row r="1698" s="125" customFormat="1" ht="15" customHeight="1" spans="1:3">
      <c r="A1698" s="150" t="s">
        <v>830</v>
      </c>
      <c r="B1698" s="150" t="s">
        <v>831</v>
      </c>
      <c r="C1698" s="151">
        <v>555.227</v>
      </c>
    </row>
    <row r="1699" s="125" customFormat="1" ht="15" customHeight="1" spans="1:3">
      <c r="A1699" s="150" t="s">
        <v>1424</v>
      </c>
      <c r="B1699" s="150" t="s">
        <v>1425</v>
      </c>
      <c r="C1699" s="151">
        <v>555.227</v>
      </c>
    </row>
    <row r="1700" s="125" customFormat="1" ht="15" customHeight="1" spans="1:3">
      <c r="A1700" s="150" t="s">
        <v>1426</v>
      </c>
      <c r="B1700" s="150" t="s">
        <v>1427</v>
      </c>
      <c r="C1700" s="151">
        <v>555.227</v>
      </c>
    </row>
    <row r="1701" s="125" customFormat="1" ht="15" customHeight="1" spans="1:3">
      <c r="A1701" s="150" t="s">
        <v>742</v>
      </c>
      <c r="B1701" s="150" t="s">
        <v>743</v>
      </c>
      <c r="C1701" s="151">
        <v>59.735835</v>
      </c>
    </row>
    <row r="1702" s="125" customFormat="1" ht="15" customHeight="1" spans="1:3">
      <c r="A1702" s="150" t="s">
        <v>744</v>
      </c>
      <c r="B1702" s="150" t="s">
        <v>745</v>
      </c>
      <c r="C1702" s="151">
        <v>57.634596</v>
      </c>
    </row>
    <row r="1703" s="125" customFormat="1" ht="27.5" customHeight="1" spans="1:3">
      <c r="A1703" s="150" t="s">
        <v>746</v>
      </c>
      <c r="B1703" s="150" t="s">
        <v>747</v>
      </c>
      <c r="C1703" s="151">
        <v>38.423028</v>
      </c>
    </row>
    <row r="1704" s="125" customFormat="1" ht="27.5" customHeight="1" spans="1:3">
      <c r="A1704" s="150" t="s">
        <v>748</v>
      </c>
      <c r="B1704" s="150" t="s">
        <v>749</v>
      </c>
      <c r="C1704" s="151">
        <v>19.211568</v>
      </c>
    </row>
    <row r="1705" s="125" customFormat="1" ht="15" customHeight="1" spans="1:3">
      <c r="A1705" s="150" t="s">
        <v>752</v>
      </c>
      <c r="B1705" s="150" t="s">
        <v>753</v>
      </c>
      <c r="C1705" s="151">
        <v>2.101239</v>
      </c>
    </row>
    <row r="1706" s="125" customFormat="1" ht="15" customHeight="1" spans="1:3">
      <c r="A1706" s="150" t="s">
        <v>754</v>
      </c>
      <c r="B1706" s="150" t="s">
        <v>755</v>
      </c>
      <c r="C1706" s="151">
        <v>2.101239</v>
      </c>
    </row>
    <row r="1707" s="125" customFormat="1" ht="15" customHeight="1" spans="1:3">
      <c r="A1707" s="150" t="s">
        <v>756</v>
      </c>
      <c r="B1707" s="150" t="s">
        <v>757</v>
      </c>
      <c r="C1707" s="151">
        <v>39.690108</v>
      </c>
    </row>
    <row r="1708" s="125" customFormat="1" ht="15" customHeight="1" spans="1:3">
      <c r="A1708" s="150" t="s">
        <v>758</v>
      </c>
      <c r="B1708" s="150" t="s">
        <v>759</v>
      </c>
      <c r="C1708" s="151">
        <v>39.690108</v>
      </c>
    </row>
    <row r="1709" s="125" customFormat="1" ht="15" customHeight="1" spans="1:3">
      <c r="A1709" s="150" t="s">
        <v>777</v>
      </c>
      <c r="B1709" s="150" t="s">
        <v>778</v>
      </c>
      <c r="C1709" s="151">
        <v>39.690108</v>
      </c>
    </row>
    <row r="1710" s="125" customFormat="1" ht="15" customHeight="1" spans="1:3">
      <c r="A1710" s="147"/>
      <c r="B1710" s="148" t="s">
        <v>1478</v>
      </c>
      <c r="C1710" s="149"/>
    </row>
    <row r="1711" s="125" customFormat="1" ht="15" customHeight="1" spans="1:3">
      <c r="A1711" s="150" t="s">
        <v>830</v>
      </c>
      <c r="B1711" s="150" t="s">
        <v>831</v>
      </c>
      <c r="C1711" s="151">
        <v>645.0174</v>
      </c>
    </row>
    <row r="1712" s="125" customFormat="1" ht="15" customHeight="1" spans="1:3">
      <c r="A1712" s="150" t="s">
        <v>1424</v>
      </c>
      <c r="B1712" s="150" t="s">
        <v>1425</v>
      </c>
      <c r="C1712" s="151">
        <v>645.0174</v>
      </c>
    </row>
    <row r="1713" s="125" customFormat="1" ht="15" customHeight="1" spans="1:3">
      <c r="A1713" s="150" t="s">
        <v>1426</v>
      </c>
      <c r="B1713" s="150" t="s">
        <v>1427</v>
      </c>
      <c r="C1713" s="151">
        <v>645.0174</v>
      </c>
    </row>
    <row r="1714" s="125" customFormat="1" ht="15" customHeight="1" spans="1:3">
      <c r="A1714" s="150" t="s">
        <v>742</v>
      </c>
      <c r="B1714" s="150" t="s">
        <v>743</v>
      </c>
      <c r="C1714" s="151">
        <v>66.963906</v>
      </c>
    </row>
    <row r="1715" s="125" customFormat="1" ht="15" customHeight="1" spans="1:3">
      <c r="A1715" s="150" t="s">
        <v>744</v>
      </c>
      <c r="B1715" s="150" t="s">
        <v>745</v>
      </c>
      <c r="C1715" s="151">
        <v>64.571292</v>
      </c>
    </row>
    <row r="1716" s="125" customFormat="1" ht="27.5" customHeight="1" spans="1:3">
      <c r="A1716" s="150" t="s">
        <v>746</v>
      </c>
      <c r="B1716" s="150" t="s">
        <v>747</v>
      </c>
      <c r="C1716" s="151">
        <v>43.047444</v>
      </c>
    </row>
    <row r="1717" s="125" customFormat="1" ht="27.5" customHeight="1" spans="1:3">
      <c r="A1717" s="150" t="s">
        <v>748</v>
      </c>
      <c r="B1717" s="150" t="s">
        <v>749</v>
      </c>
      <c r="C1717" s="151">
        <v>21.523848</v>
      </c>
    </row>
    <row r="1718" s="125" customFormat="1" ht="15" customHeight="1" spans="1:3">
      <c r="A1718" s="150" t="s">
        <v>752</v>
      </c>
      <c r="B1718" s="150" t="s">
        <v>753</v>
      </c>
      <c r="C1718" s="151">
        <v>2.392614</v>
      </c>
    </row>
    <row r="1719" s="125" customFormat="1" ht="15" customHeight="1" spans="1:3">
      <c r="A1719" s="150" t="s">
        <v>754</v>
      </c>
      <c r="B1719" s="150" t="s">
        <v>755</v>
      </c>
      <c r="C1719" s="151">
        <v>2.392614</v>
      </c>
    </row>
    <row r="1720" s="125" customFormat="1" ht="15" customHeight="1" spans="1:3">
      <c r="A1720" s="150" t="s">
        <v>756</v>
      </c>
      <c r="B1720" s="150" t="s">
        <v>757</v>
      </c>
      <c r="C1720" s="151">
        <v>44.231388</v>
      </c>
    </row>
    <row r="1721" s="125" customFormat="1" ht="15" customHeight="1" spans="1:3">
      <c r="A1721" s="150" t="s">
        <v>758</v>
      </c>
      <c r="B1721" s="150" t="s">
        <v>759</v>
      </c>
      <c r="C1721" s="151">
        <v>44.231388</v>
      </c>
    </row>
    <row r="1722" s="125" customFormat="1" ht="15" customHeight="1" spans="1:3">
      <c r="A1722" s="150" t="s">
        <v>777</v>
      </c>
      <c r="B1722" s="150" t="s">
        <v>778</v>
      </c>
      <c r="C1722" s="151">
        <v>44.231388</v>
      </c>
    </row>
    <row r="1723" s="125" customFormat="1" ht="15" customHeight="1" spans="1:3">
      <c r="A1723" s="147"/>
      <c r="B1723" s="148" t="s">
        <v>1479</v>
      </c>
      <c r="C1723" s="149"/>
    </row>
    <row r="1724" s="125" customFormat="1" ht="15" customHeight="1" spans="1:3">
      <c r="A1724" s="150" t="s">
        <v>830</v>
      </c>
      <c r="B1724" s="150" t="s">
        <v>831</v>
      </c>
      <c r="C1724" s="151">
        <v>544.7702</v>
      </c>
    </row>
    <row r="1725" s="125" customFormat="1" ht="15" customHeight="1" spans="1:3">
      <c r="A1725" s="150" t="s">
        <v>1424</v>
      </c>
      <c r="B1725" s="150" t="s">
        <v>1425</v>
      </c>
      <c r="C1725" s="151">
        <v>544.7702</v>
      </c>
    </row>
    <row r="1726" s="125" customFormat="1" ht="15" customHeight="1" spans="1:3">
      <c r="A1726" s="150" t="s">
        <v>1426</v>
      </c>
      <c r="B1726" s="150" t="s">
        <v>1427</v>
      </c>
      <c r="C1726" s="151">
        <v>3.7</v>
      </c>
    </row>
    <row r="1727" s="125" customFormat="1" ht="15" customHeight="1" spans="1:3">
      <c r="A1727" s="150" t="s">
        <v>1428</v>
      </c>
      <c r="B1727" s="150" t="s">
        <v>1429</v>
      </c>
      <c r="C1727" s="151">
        <v>541.0702</v>
      </c>
    </row>
    <row r="1728" s="125" customFormat="1" ht="15" customHeight="1" spans="1:3">
      <c r="A1728" s="150" t="s">
        <v>742</v>
      </c>
      <c r="B1728" s="150" t="s">
        <v>743</v>
      </c>
      <c r="C1728" s="151">
        <v>47.636052</v>
      </c>
    </row>
    <row r="1729" s="125" customFormat="1" ht="15" customHeight="1" spans="1:3">
      <c r="A1729" s="150" t="s">
        <v>744</v>
      </c>
      <c r="B1729" s="150" t="s">
        <v>745</v>
      </c>
      <c r="C1729" s="151">
        <v>45.882972</v>
      </c>
    </row>
    <row r="1730" s="125" customFormat="1" ht="27.5" customHeight="1" spans="1:3">
      <c r="A1730" s="150" t="s">
        <v>746</v>
      </c>
      <c r="B1730" s="150" t="s">
        <v>747</v>
      </c>
      <c r="C1730" s="151">
        <v>30.588612</v>
      </c>
    </row>
    <row r="1731" s="125" customFormat="1" ht="27.5" customHeight="1" spans="1:3">
      <c r="A1731" s="150" t="s">
        <v>748</v>
      </c>
      <c r="B1731" s="150" t="s">
        <v>749</v>
      </c>
      <c r="C1731" s="151">
        <v>15.29436</v>
      </c>
    </row>
    <row r="1732" s="125" customFormat="1" ht="15" customHeight="1" spans="1:3">
      <c r="A1732" s="150" t="s">
        <v>752</v>
      </c>
      <c r="B1732" s="150" t="s">
        <v>753</v>
      </c>
      <c r="C1732" s="151">
        <v>1.75308</v>
      </c>
    </row>
    <row r="1733" s="125" customFormat="1" ht="15" customHeight="1" spans="1:3">
      <c r="A1733" s="150" t="s">
        <v>754</v>
      </c>
      <c r="B1733" s="150" t="s">
        <v>755</v>
      </c>
      <c r="C1733" s="151">
        <v>1.75308</v>
      </c>
    </row>
    <row r="1734" s="125" customFormat="1" ht="15" customHeight="1" spans="1:3">
      <c r="A1734" s="150" t="s">
        <v>756</v>
      </c>
      <c r="B1734" s="150" t="s">
        <v>757</v>
      </c>
      <c r="C1734" s="151">
        <v>31.422756</v>
      </c>
    </row>
    <row r="1735" s="125" customFormat="1" ht="15" customHeight="1" spans="1:3">
      <c r="A1735" s="150" t="s">
        <v>758</v>
      </c>
      <c r="B1735" s="150" t="s">
        <v>759</v>
      </c>
      <c r="C1735" s="151">
        <v>31.422756</v>
      </c>
    </row>
    <row r="1736" s="125" customFormat="1" ht="15" customHeight="1" spans="1:3">
      <c r="A1736" s="150" t="s">
        <v>777</v>
      </c>
      <c r="B1736" s="150" t="s">
        <v>778</v>
      </c>
      <c r="C1736" s="151">
        <v>31.422756</v>
      </c>
    </row>
    <row r="1737" s="125" customFormat="1" ht="15" customHeight="1" spans="1:3">
      <c r="A1737" s="147"/>
      <c r="B1737" s="148" t="s">
        <v>1480</v>
      </c>
      <c r="C1737" s="149"/>
    </row>
    <row r="1738" s="125" customFormat="1" ht="15" customHeight="1" spans="1:3">
      <c r="A1738" s="150" t="s">
        <v>830</v>
      </c>
      <c r="B1738" s="150" t="s">
        <v>831</v>
      </c>
      <c r="C1738" s="151">
        <v>230.5384</v>
      </c>
    </row>
    <row r="1739" s="125" customFormat="1" ht="15" customHeight="1" spans="1:3">
      <c r="A1739" s="150" t="s">
        <v>1424</v>
      </c>
      <c r="B1739" s="150" t="s">
        <v>1425</v>
      </c>
      <c r="C1739" s="151">
        <v>230.5384</v>
      </c>
    </row>
    <row r="1740" s="125" customFormat="1" ht="15" customHeight="1" spans="1:3">
      <c r="A1740" s="150" t="s">
        <v>1426</v>
      </c>
      <c r="B1740" s="150" t="s">
        <v>1427</v>
      </c>
      <c r="C1740" s="151">
        <v>4.75</v>
      </c>
    </row>
    <row r="1741" s="125" customFormat="1" ht="15" customHeight="1" spans="1:3">
      <c r="A1741" s="150" t="s">
        <v>1428</v>
      </c>
      <c r="B1741" s="150" t="s">
        <v>1429</v>
      </c>
      <c r="C1741" s="151">
        <v>225.7884</v>
      </c>
    </row>
    <row r="1742" s="125" customFormat="1" ht="15" customHeight="1" spans="1:3">
      <c r="A1742" s="150" t="s">
        <v>742</v>
      </c>
      <c r="B1742" s="150" t="s">
        <v>743</v>
      </c>
      <c r="C1742" s="151">
        <v>32.215545</v>
      </c>
    </row>
    <row r="1743" s="125" customFormat="1" ht="15" customHeight="1" spans="1:3">
      <c r="A1743" s="150" t="s">
        <v>744</v>
      </c>
      <c r="B1743" s="150" t="s">
        <v>745</v>
      </c>
      <c r="C1743" s="151">
        <v>31.081188</v>
      </c>
    </row>
    <row r="1744" s="125" customFormat="1" ht="27.5" customHeight="1" spans="1:3">
      <c r="A1744" s="150" t="s">
        <v>746</v>
      </c>
      <c r="B1744" s="150" t="s">
        <v>747</v>
      </c>
      <c r="C1744" s="151">
        <v>20.720772</v>
      </c>
    </row>
    <row r="1745" s="125" customFormat="1" ht="27.5" customHeight="1" spans="1:3">
      <c r="A1745" s="150" t="s">
        <v>748</v>
      </c>
      <c r="B1745" s="150" t="s">
        <v>749</v>
      </c>
      <c r="C1745" s="151">
        <v>10.360416</v>
      </c>
    </row>
    <row r="1746" s="125" customFormat="1" ht="15" customHeight="1" spans="1:3">
      <c r="A1746" s="150" t="s">
        <v>752</v>
      </c>
      <c r="B1746" s="150" t="s">
        <v>753</v>
      </c>
      <c r="C1746" s="151">
        <v>1.134357</v>
      </c>
    </row>
    <row r="1747" s="125" customFormat="1" ht="15" customHeight="1" spans="1:3">
      <c r="A1747" s="150" t="s">
        <v>754</v>
      </c>
      <c r="B1747" s="150" t="s">
        <v>755</v>
      </c>
      <c r="C1747" s="151">
        <v>1.134357</v>
      </c>
    </row>
    <row r="1748" s="125" customFormat="1" ht="15" customHeight="1" spans="1:3">
      <c r="A1748" s="150" t="s">
        <v>756</v>
      </c>
      <c r="B1748" s="150" t="s">
        <v>757</v>
      </c>
      <c r="C1748" s="151">
        <v>19.847064</v>
      </c>
    </row>
    <row r="1749" s="125" customFormat="1" ht="15" customHeight="1" spans="1:3">
      <c r="A1749" s="150" t="s">
        <v>758</v>
      </c>
      <c r="B1749" s="150" t="s">
        <v>759</v>
      </c>
      <c r="C1749" s="151">
        <v>19.847064</v>
      </c>
    </row>
    <row r="1750" s="125" customFormat="1" ht="15" customHeight="1" spans="1:3">
      <c r="A1750" s="150" t="s">
        <v>777</v>
      </c>
      <c r="B1750" s="150" t="s">
        <v>778</v>
      </c>
      <c r="C1750" s="151">
        <v>19.847064</v>
      </c>
    </row>
    <row r="1751" s="125" customFormat="1" ht="15" customHeight="1" spans="1:3">
      <c r="A1751" s="147"/>
      <c r="B1751" s="148" t="s">
        <v>1481</v>
      </c>
      <c r="C1751" s="149"/>
    </row>
    <row r="1752" s="125" customFormat="1" ht="15" customHeight="1" spans="1:3">
      <c r="A1752" s="150" t="s">
        <v>830</v>
      </c>
      <c r="B1752" s="150" t="s">
        <v>831</v>
      </c>
      <c r="C1752" s="151">
        <v>306.9478</v>
      </c>
    </row>
    <row r="1753" s="125" customFormat="1" ht="15" customHeight="1" spans="1:3">
      <c r="A1753" s="150" t="s">
        <v>1424</v>
      </c>
      <c r="B1753" s="150" t="s">
        <v>1425</v>
      </c>
      <c r="C1753" s="151">
        <v>306.9478</v>
      </c>
    </row>
    <row r="1754" s="125" customFormat="1" ht="15" customHeight="1" spans="1:3">
      <c r="A1754" s="150" t="s">
        <v>1426</v>
      </c>
      <c r="B1754" s="150" t="s">
        <v>1427</v>
      </c>
      <c r="C1754" s="151">
        <v>306.9478</v>
      </c>
    </row>
    <row r="1755" s="125" customFormat="1" ht="15" customHeight="1" spans="1:3">
      <c r="A1755" s="150" t="s">
        <v>742</v>
      </c>
      <c r="B1755" s="150" t="s">
        <v>743</v>
      </c>
      <c r="C1755" s="151">
        <v>41.306413</v>
      </c>
    </row>
    <row r="1756" s="125" customFormat="1" ht="15" customHeight="1" spans="1:3">
      <c r="A1756" s="150" t="s">
        <v>744</v>
      </c>
      <c r="B1756" s="150" t="s">
        <v>745</v>
      </c>
      <c r="C1756" s="151">
        <v>40.073356</v>
      </c>
    </row>
    <row r="1757" s="125" customFormat="1" ht="27.5" customHeight="1" spans="1:3">
      <c r="A1757" s="150" t="s">
        <v>746</v>
      </c>
      <c r="B1757" s="150" t="s">
        <v>747</v>
      </c>
      <c r="C1757" s="151">
        <v>22.428924</v>
      </c>
    </row>
    <row r="1758" s="125" customFormat="1" ht="27.5" customHeight="1" spans="1:3">
      <c r="A1758" s="150" t="s">
        <v>748</v>
      </c>
      <c r="B1758" s="150" t="s">
        <v>749</v>
      </c>
      <c r="C1758" s="151">
        <v>17.464432</v>
      </c>
    </row>
    <row r="1759" s="125" customFormat="1" ht="27.5" customHeight="1" spans="1:3">
      <c r="A1759" s="150" t="s">
        <v>750</v>
      </c>
      <c r="B1759" s="150" t="s">
        <v>751</v>
      </c>
      <c r="C1759" s="151">
        <v>0.18</v>
      </c>
    </row>
    <row r="1760" s="125" customFormat="1" ht="15" customHeight="1" spans="1:3">
      <c r="A1760" s="150" t="s">
        <v>752</v>
      </c>
      <c r="B1760" s="150" t="s">
        <v>753</v>
      </c>
      <c r="C1760" s="151">
        <v>1.233057</v>
      </c>
    </row>
    <row r="1761" s="125" customFormat="1" ht="15" customHeight="1" spans="1:3">
      <c r="A1761" s="150" t="s">
        <v>754</v>
      </c>
      <c r="B1761" s="150" t="s">
        <v>755</v>
      </c>
      <c r="C1761" s="151">
        <v>1.233057</v>
      </c>
    </row>
    <row r="1762" s="125" customFormat="1" ht="15" customHeight="1" spans="1:3">
      <c r="A1762" s="150" t="s">
        <v>756</v>
      </c>
      <c r="B1762" s="150" t="s">
        <v>757</v>
      </c>
      <c r="C1762" s="151">
        <v>22.950984</v>
      </c>
    </row>
    <row r="1763" s="125" customFormat="1" ht="15" customHeight="1" spans="1:3">
      <c r="A1763" s="150" t="s">
        <v>758</v>
      </c>
      <c r="B1763" s="150" t="s">
        <v>759</v>
      </c>
      <c r="C1763" s="151">
        <v>22.950984</v>
      </c>
    </row>
    <row r="1764" s="125" customFormat="1" ht="15" customHeight="1" spans="1:3">
      <c r="A1764" s="150" t="s">
        <v>777</v>
      </c>
      <c r="B1764" s="150" t="s">
        <v>778</v>
      </c>
      <c r="C1764" s="151">
        <v>22.950984</v>
      </c>
    </row>
    <row r="1765" s="125" customFormat="1" ht="15" customHeight="1" spans="1:3">
      <c r="A1765" s="147"/>
      <c r="B1765" s="148" t="s">
        <v>1482</v>
      </c>
      <c r="C1765" s="149"/>
    </row>
    <row r="1766" s="125" customFormat="1" ht="15" customHeight="1" spans="1:3">
      <c r="A1766" s="150" t="s">
        <v>830</v>
      </c>
      <c r="B1766" s="150" t="s">
        <v>831</v>
      </c>
      <c r="C1766" s="151">
        <v>702.3664</v>
      </c>
    </row>
    <row r="1767" s="125" customFormat="1" ht="15" customHeight="1" spans="1:3">
      <c r="A1767" s="150" t="s">
        <v>1424</v>
      </c>
      <c r="B1767" s="150" t="s">
        <v>1425</v>
      </c>
      <c r="C1767" s="151">
        <v>702.3664</v>
      </c>
    </row>
    <row r="1768" s="125" customFormat="1" ht="15" customHeight="1" spans="1:3">
      <c r="A1768" s="150" t="s">
        <v>1428</v>
      </c>
      <c r="B1768" s="150" t="s">
        <v>1429</v>
      </c>
      <c r="C1768" s="151">
        <v>702.3664</v>
      </c>
    </row>
    <row r="1769" s="125" customFormat="1" ht="15" customHeight="1" spans="1:3">
      <c r="A1769" s="150" t="s">
        <v>742</v>
      </c>
      <c r="B1769" s="150" t="s">
        <v>743</v>
      </c>
      <c r="C1769" s="151">
        <v>102.38851</v>
      </c>
    </row>
    <row r="1770" s="125" customFormat="1" ht="15" customHeight="1" spans="1:3">
      <c r="A1770" s="150" t="s">
        <v>744</v>
      </c>
      <c r="B1770" s="150" t="s">
        <v>745</v>
      </c>
      <c r="C1770" s="151">
        <v>97.501668</v>
      </c>
    </row>
    <row r="1771" s="125" customFormat="1" ht="27.5" customHeight="1" spans="1:3">
      <c r="A1771" s="150" t="s">
        <v>746</v>
      </c>
      <c r="B1771" s="150" t="s">
        <v>747</v>
      </c>
      <c r="C1771" s="151">
        <v>65.001108</v>
      </c>
    </row>
    <row r="1772" s="125" customFormat="1" ht="27.5" customHeight="1" spans="1:3">
      <c r="A1772" s="150" t="s">
        <v>748</v>
      </c>
      <c r="B1772" s="150" t="s">
        <v>749</v>
      </c>
      <c r="C1772" s="151">
        <v>32.50056</v>
      </c>
    </row>
    <row r="1773" s="125" customFormat="1" ht="27.5" customHeight="1" spans="1:3">
      <c r="A1773" s="150" t="s">
        <v>750</v>
      </c>
      <c r="B1773" s="150" t="s">
        <v>751</v>
      </c>
      <c r="C1773" s="151">
        <v>0</v>
      </c>
    </row>
    <row r="1774" s="125" customFormat="1" ht="15" customHeight="1" spans="1:3">
      <c r="A1774" s="150" t="s">
        <v>969</v>
      </c>
      <c r="B1774" s="150" t="s">
        <v>970</v>
      </c>
      <c r="C1774" s="151">
        <v>0</v>
      </c>
    </row>
    <row r="1775" s="125" customFormat="1" ht="15" customHeight="1" spans="1:3">
      <c r="A1775" s="150" t="s">
        <v>971</v>
      </c>
      <c r="B1775" s="150" t="s">
        <v>972</v>
      </c>
      <c r="C1775" s="151">
        <v>0</v>
      </c>
    </row>
    <row r="1776" s="125" customFormat="1" ht="15" customHeight="1" spans="1:3">
      <c r="A1776" s="150" t="s">
        <v>752</v>
      </c>
      <c r="B1776" s="150" t="s">
        <v>753</v>
      </c>
      <c r="C1776" s="151">
        <v>4.886842</v>
      </c>
    </row>
    <row r="1777" s="125" customFormat="1" ht="15" customHeight="1" spans="1:3">
      <c r="A1777" s="150" t="s">
        <v>754</v>
      </c>
      <c r="B1777" s="150" t="s">
        <v>755</v>
      </c>
      <c r="C1777" s="151">
        <v>4.886842</v>
      </c>
    </row>
    <row r="1778" s="125" customFormat="1" ht="15" customHeight="1" spans="1:3">
      <c r="A1778" s="150" t="s">
        <v>756</v>
      </c>
      <c r="B1778" s="150" t="s">
        <v>757</v>
      </c>
      <c r="C1778" s="151">
        <v>68.588392</v>
      </c>
    </row>
    <row r="1779" s="125" customFormat="1" ht="15" customHeight="1" spans="1:3">
      <c r="A1779" s="150" t="s">
        <v>758</v>
      </c>
      <c r="B1779" s="150" t="s">
        <v>759</v>
      </c>
      <c r="C1779" s="151">
        <v>68.588392</v>
      </c>
    </row>
    <row r="1780" s="125" customFormat="1" ht="15" customHeight="1" spans="1:3">
      <c r="A1780" s="150" t="s">
        <v>777</v>
      </c>
      <c r="B1780" s="150" t="s">
        <v>778</v>
      </c>
      <c r="C1780" s="151">
        <v>68.588392</v>
      </c>
    </row>
    <row r="1781" s="125" customFormat="1" ht="15" customHeight="1" spans="1:3">
      <c r="A1781" s="147"/>
      <c r="B1781" s="148" t="s">
        <v>1483</v>
      </c>
      <c r="C1781" s="149"/>
    </row>
    <row r="1782" s="125" customFormat="1" ht="15" customHeight="1" spans="1:3">
      <c r="A1782" s="150" t="s">
        <v>830</v>
      </c>
      <c r="B1782" s="150" t="s">
        <v>831</v>
      </c>
      <c r="C1782" s="151">
        <v>464.302565</v>
      </c>
    </row>
    <row r="1783" s="125" customFormat="1" ht="15" customHeight="1" spans="1:3">
      <c r="A1783" s="150" t="s">
        <v>1424</v>
      </c>
      <c r="B1783" s="150" t="s">
        <v>1425</v>
      </c>
      <c r="C1783" s="151">
        <v>464.302565</v>
      </c>
    </row>
    <row r="1784" s="125" customFormat="1" ht="15" customHeight="1" spans="1:3">
      <c r="A1784" s="150" t="s">
        <v>1426</v>
      </c>
      <c r="B1784" s="150" t="s">
        <v>1427</v>
      </c>
      <c r="C1784" s="151">
        <v>464.302565</v>
      </c>
    </row>
    <row r="1785" s="125" customFormat="1" ht="15" customHeight="1" spans="1:3">
      <c r="A1785" s="150" t="s">
        <v>742</v>
      </c>
      <c r="B1785" s="150" t="s">
        <v>743</v>
      </c>
      <c r="C1785" s="151">
        <v>43.955777</v>
      </c>
    </row>
    <row r="1786" s="125" customFormat="1" ht="15" customHeight="1" spans="1:3">
      <c r="A1786" s="150" t="s">
        <v>744</v>
      </c>
      <c r="B1786" s="150" t="s">
        <v>745</v>
      </c>
      <c r="C1786" s="151">
        <v>41.862852</v>
      </c>
    </row>
    <row r="1787" s="125" customFormat="1" ht="27.5" customHeight="1" spans="1:3">
      <c r="A1787" s="150" t="s">
        <v>746</v>
      </c>
      <c r="B1787" s="150" t="s">
        <v>747</v>
      </c>
      <c r="C1787" s="151">
        <v>27.908772</v>
      </c>
    </row>
    <row r="1788" s="125" customFormat="1" ht="27.5" customHeight="1" spans="1:3">
      <c r="A1788" s="150" t="s">
        <v>748</v>
      </c>
      <c r="B1788" s="150" t="s">
        <v>749</v>
      </c>
      <c r="C1788" s="151">
        <v>13.95408</v>
      </c>
    </row>
    <row r="1789" s="125" customFormat="1" ht="15" customHeight="1" spans="1:3">
      <c r="A1789" s="150" t="s">
        <v>969</v>
      </c>
      <c r="B1789" s="150" t="s">
        <v>970</v>
      </c>
      <c r="C1789" s="151">
        <v>0</v>
      </c>
    </row>
    <row r="1790" s="125" customFormat="1" ht="15" customHeight="1" spans="1:3">
      <c r="A1790" s="150" t="s">
        <v>971</v>
      </c>
      <c r="B1790" s="150" t="s">
        <v>972</v>
      </c>
      <c r="C1790" s="151">
        <v>0</v>
      </c>
    </row>
    <row r="1791" s="125" customFormat="1" ht="15" customHeight="1" spans="1:3">
      <c r="A1791" s="150" t="s">
        <v>752</v>
      </c>
      <c r="B1791" s="150" t="s">
        <v>753</v>
      </c>
      <c r="C1791" s="151">
        <v>2.092925</v>
      </c>
    </row>
    <row r="1792" s="125" customFormat="1" ht="15" customHeight="1" spans="1:3">
      <c r="A1792" s="150" t="s">
        <v>754</v>
      </c>
      <c r="B1792" s="150" t="s">
        <v>755</v>
      </c>
      <c r="C1792" s="151">
        <v>2.092925</v>
      </c>
    </row>
    <row r="1793" s="125" customFormat="1" ht="15" customHeight="1" spans="1:3">
      <c r="A1793" s="150" t="s">
        <v>756</v>
      </c>
      <c r="B1793" s="150" t="s">
        <v>757</v>
      </c>
      <c r="C1793" s="151">
        <v>32.359612</v>
      </c>
    </row>
    <row r="1794" s="125" customFormat="1" ht="15" customHeight="1" spans="1:3">
      <c r="A1794" s="150" t="s">
        <v>758</v>
      </c>
      <c r="B1794" s="150" t="s">
        <v>759</v>
      </c>
      <c r="C1794" s="151">
        <v>32.359612</v>
      </c>
    </row>
    <row r="1795" s="125" customFormat="1" ht="15" customHeight="1" spans="1:3">
      <c r="A1795" s="150" t="s">
        <v>777</v>
      </c>
      <c r="B1795" s="150" t="s">
        <v>778</v>
      </c>
      <c r="C1795" s="151">
        <v>32.359612</v>
      </c>
    </row>
    <row r="1796" s="125" customFormat="1" ht="15" customHeight="1" spans="1:3">
      <c r="A1796" s="147"/>
      <c r="B1796" s="148" t="s">
        <v>1484</v>
      </c>
      <c r="C1796" s="149"/>
    </row>
    <row r="1797" s="125" customFormat="1" ht="15" customHeight="1" spans="1:3">
      <c r="A1797" s="150" t="s">
        <v>830</v>
      </c>
      <c r="B1797" s="150" t="s">
        <v>831</v>
      </c>
      <c r="C1797" s="151">
        <v>263.018</v>
      </c>
    </row>
    <row r="1798" s="125" customFormat="1" ht="15" customHeight="1" spans="1:3">
      <c r="A1798" s="150" t="s">
        <v>1424</v>
      </c>
      <c r="B1798" s="150" t="s">
        <v>1425</v>
      </c>
      <c r="C1798" s="151">
        <v>263.018</v>
      </c>
    </row>
    <row r="1799" s="125" customFormat="1" ht="15" customHeight="1" spans="1:3">
      <c r="A1799" s="150" t="s">
        <v>1426</v>
      </c>
      <c r="B1799" s="150" t="s">
        <v>1427</v>
      </c>
      <c r="C1799" s="151">
        <v>263.018</v>
      </c>
    </row>
    <row r="1800" s="125" customFormat="1" ht="15" customHeight="1" spans="1:3">
      <c r="A1800" s="150" t="s">
        <v>742</v>
      </c>
      <c r="B1800" s="150" t="s">
        <v>743</v>
      </c>
      <c r="C1800" s="151">
        <v>26.540955</v>
      </c>
    </row>
    <row r="1801" s="125" customFormat="1" ht="15" customHeight="1" spans="1:3">
      <c r="A1801" s="150" t="s">
        <v>744</v>
      </c>
      <c r="B1801" s="150" t="s">
        <v>745</v>
      </c>
      <c r="C1801" s="151">
        <v>25.584048</v>
      </c>
    </row>
    <row r="1802" s="125" customFormat="1" ht="27.5" customHeight="1" spans="1:3">
      <c r="A1802" s="150" t="s">
        <v>746</v>
      </c>
      <c r="B1802" s="150" t="s">
        <v>747</v>
      </c>
      <c r="C1802" s="151">
        <v>17.05608</v>
      </c>
    </row>
    <row r="1803" s="125" customFormat="1" ht="27.5" customHeight="1" spans="1:3">
      <c r="A1803" s="150" t="s">
        <v>748</v>
      </c>
      <c r="B1803" s="150" t="s">
        <v>749</v>
      </c>
      <c r="C1803" s="151">
        <v>8.527968</v>
      </c>
    </row>
    <row r="1804" s="125" customFormat="1" ht="15" customHeight="1" spans="1:3">
      <c r="A1804" s="150" t="s">
        <v>752</v>
      </c>
      <c r="B1804" s="150" t="s">
        <v>753</v>
      </c>
      <c r="C1804" s="151">
        <v>0.956907</v>
      </c>
    </row>
    <row r="1805" s="125" customFormat="1" ht="15" customHeight="1" spans="1:3">
      <c r="A1805" s="150" t="s">
        <v>754</v>
      </c>
      <c r="B1805" s="150" t="s">
        <v>755</v>
      </c>
      <c r="C1805" s="151">
        <v>0.956907</v>
      </c>
    </row>
    <row r="1806" s="125" customFormat="1" ht="15" customHeight="1" spans="1:3">
      <c r="A1806" s="150" t="s">
        <v>756</v>
      </c>
      <c r="B1806" s="150" t="s">
        <v>757</v>
      </c>
      <c r="C1806" s="151">
        <v>19.183188</v>
      </c>
    </row>
    <row r="1807" s="125" customFormat="1" ht="15" customHeight="1" spans="1:3">
      <c r="A1807" s="150" t="s">
        <v>758</v>
      </c>
      <c r="B1807" s="150" t="s">
        <v>759</v>
      </c>
      <c r="C1807" s="151">
        <v>19.183188</v>
      </c>
    </row>
    <row r="1808" s="125" customFormat="1" ht="15" customHeight="1" spans="1:3">
      <c r="A1808" s="150" t="s">
        <v>777</v>
      </c>
      <c r="B1808" s="150" t="s">
        <v>778</v>
      </c>
      <c r="C1808" s="151">
        <v>19.183188</v>
      </c>
    </row>
    <row r="1809" s="125" customFormat="1" ht="15" customHeight="1" spans="1:3">
      <c r="A1809" s="147"/>
      <c r="B1809" s="148" t="s">
        <v>1485</v>
      </c>
      <c r="C1809" s="149"/>
    </row>
    <row r="1810" s="125" customFormat="1" ht="15" customHeight="1" spans="1:3">
      <c r="A1810" s="150" t="s">
        <v>830</v>
      </c>
      <c r="B1810" s="150" t="s">
        <v>831</v>
      </c>
      <c r="C1810" s="151">
        <v>267.4272</v>
      </c>
    </row>
    <row r="1811" s="125" customFormat="1" ht="15" customHeight="1" spans="1:3">
      <c r="A1811" s="150" t="s">
        <v>1424</v>
      </c>
      <c r="B1811" s="150" t="s">
        <v>1425</v>
      </c>
      <c r="C1811" s="151">
        <v>267.4272</v>
      </c>
    </row>
    <row r="1812" s="125" customFormat="1" ht="15" customHeight="1" spans="1:3">
      <c r="A1812" s="150" t="s">
        <v>1426</v>
      </c>
      <c r="B1812" s="150" t="s">
        <v>1427</v>
      </c>
      <c r="C1812" s="151">
        <v>4</v>
      </c>
    </row>
    <row r="1813" s="125" customFormat="1" ht="15" customHeight="1" spans="1:3">
      <c r="A1813" s="150" t="s">
        <v>1428</v>
      </c>
      <c r="B1813" s="150" t="s">
        <v>1429</v>
      </c>
      <c r="C1813" s="151">
        <v>263.4272</v>
      </c>
    </row>
    <row r="1814" s="125" customFormat="1" ht="15" customHeight="1" spans="1:3">
      <c r="A1814" s="150" t="s">
        <v>742</v>
      </c>
      <c r="B1814" s="150" t="s">
        <v>743</v>
      </c>
      <c r="C1814" s="151">
        <v>45.857476</v>
      </c>
    </row>
    <row r="1815" s="125" customFormat="1" ht="15" customHeight="1" spans="1:3">
      <c r="A1815" s="150" t="s">
        <v>744</v>
      </c>
      <c r="B1815" s="150" t="s">
        <v>745</v>
      </c>
      <c r="C1815" s="151">
        <v>44.469208</v>
      </c>
    </row>
    <row r="1816" s="125" customFormat="1" ht="27.5" customHeight="1" spans="1:3">
      <c r="A1816" s="150" t="s">
        <v>746</v>
      </c>
      <c r="B1816" s="150" t="s">
        <v>747</v>
      </c>
      <c r="C1816" s="151">
        <v>25.35948</v>
      </c>
    </row>
    <row r="1817" s="125" customFormat="1" ht="27.5" customHeight="1" spans="1:3">
      <c r="A1817" s="150" t="s">
        <v>748</v>
      </c>
      <c r="B1817" s="150" t="s">
        <v>749</v>
      </c>
      <c r="C1817" s="151">
        <v>18.929728</v>
      </c>
    </row>
    <row r="1818" s="125" customFormat="1" ht="27.5" customHeight="1" spans="1:3">
      <c r="A1818" s="150" t="s">
        <v>750</v>
      </c>
      <c r="B1818" s="150" t="s">
        <v>751</v>
      </c>
      <c r="C1818" s="151">
        <v>0.18</v>
      </c>
    </row>
    <row r="1819" s="125" customFormat="1" ht="15" customHeight="1" spans="1:3">
      <c r="A1819" s="150" t="s">
        <v>752</v>
      </c>
      <c r="B1819" s="150" t="s">
        <v>753</v>
      </c>
      <c r="C1819" s="151">
        <v>1.388268</v>
      </c>
    </row>
    <row r="1820" s="125" customFormat="1" ht="15" customHeight="1" spans="1:3">
      <c r="A1820" s="150" t="s">
        <v>754</v>
      </c>
      <c r="B1820" s="150" t="s">
        <v>755</v>
      </c>
      <c r="C1820" s="151">
        <v>1.388268</v>
      </c>
    </row>
    <row r="1821" s="125" customFormat="1" ht="15" customHeight="1" spans="1:3">
      <c r="A1821" s="150" t="s">
        <v>756</v>
      </c>
      <c r="B1821" s="150" t="s">
        <v>757</v>
      </c>
      <c r="C1821" s="151">
        <v>24.398652</v>
      </c>
    </row>
    <row r="1822" s="125" customFormat="1" ht="15" customHeight="1" spans="1:3">
      <c r="A1822" s="150" t="s">
        <v>758</v>
      </c>
      <c r="B1822" s="150" t="s">
        <v>759</v>
      </c>
      <c r="C1822" s="151">
        <v>24.398652</v>
      </c>
    </row>
    <row r="1823" s="125" customFormat="1" ht="15" customHeight="1" spans="1:3">
      <c r="A1823" s="150" t="s">
        <v>777</v>
      </c>
      <c r="B1823" s="150" t="s">
        <v>778</v>
      </c>
      <c r="C1823" s="151">
        <v>24.398652</v>
      </c>
    </row>
    <row r="1824" s="125" customFormat="1" ht="15" customHeight="1" spans="1:3">
      <c r="A1824" s="147"/>
      <c r="B1824" s="148" t="s">
        <v>1486</v>
      </c>
      <c r="C1824" s="149"/>
    </row>
    <row r="1825" s="125" customFormat="1" ht="15" customHeight="1" spans="1:3">
      <c r="A1825" s="150" t="s">
        <v>830</v>
      </c>
      <c r="B1825" s="150" t="s">
        <v>831</v>
      </c>
      <c r="C1825" s="151">
        <v>184.4852</v>
      </c>
    </row>
    <row r="1826" s="125" customFormat="1" ht="15" customHeight="1" spans="1:3">
      <c r="A1826" s="150" t="s">
        <v>1424</v>
      </c>
      <c r="B1826" s="150" t="s">
        <v>1425</v>
      </c>
      <c r="C1826" s="151">
        <v>184.4852</v>
      </c>
    </row>
    <row r="1827" s="125" customFormat="1" ht="15" customHeight="1" spans="1:3">
      <c r="A1827" s="150" t="s">
        <v>1426</v>
      </c>
      <c r="B1827" s="150" t="s">
        <v>1427</v>
      </c>
      <c r="C1827" s="151">
        <v>3.95</v>
      </c>
    </row>
    <row r="1828" s="125" customFormat="1" ht="15" customHeight="1" spans="1:3">
      <c r="A1828" s="150" t="s">
        <v>1428</v>
      </c>
      <c r="B1828" s="150" t="s">
        <v>1429</v>
      </c>
      <c r="C1828" s="151">
        <v>180.5352</v>
      </c>
    </row>
    <row r="1829" s="125" customFormat="1" ht="15" customHeight="1" spans="1:3">
      <c r="A1829" s="150" t="s">
        <v>742</v>
      </c>
      <c r="B1829" s="150" t="s">
        <v>743</v>
      </c>
      <c r="C1829" s="151">
        <v>46.130823</v>
      </c>
    </row>
    <row r="1830" s="125" customFormat="1" ht="15" customHeight="1" spans="1:3">
      <c r="A1830" s="150" t="s">
        <v>744</v>
      </c>
      <c r="B1830" s="150" t="s">
        <v>745</v>
      </c>
      <c r="C1830" s="151">
        <v>45.186684</v>
      </c>
    </row>
    <row r="1831" s="125" customFormat="1" ht="27.5" customHeight="1" spans="1:3">
      <c r="A1831" s="150" t="s">
        <v>746</v>
      </c>
      <c r="B1831" s="150" t="s">
        <v>747</v>
      </c>
      <c r="C1831" s="151">
        <v>17.264436</v>
      </c>
    </row>
    <row r="1832" s="125" customFormat="1" ht="27.5" customHeight="1" spans="1:3">
      <c r="A1832" s="150" t="s">
        <v>748</v>
      </c>
      <c r="B1832" s="150" t="s">
        <v>749</v>
      </c>
      <c r="C1832" s="151">
        <v>27.382248</v>
      </c>
    </row>
    <row r="1833" s="125" customFormat="1" ht="27.5" customHeight="1" spans="1:3">
      <c r="A1833" s="150" t="s">
        <v>750</v>
      </c>
      <c r="B1833" s="150" t="s">
        <v>751</v>
      </c>
      <c r="C1833" s="151">
        <v>0.54</v>
      </c>
    </row>
    <row r="1834" s="125" customFormat="1" ht="15" customHeight="1" spans="1:3">
      <c r="A1834" s="150" t="s">
        <v>752</v>
      </c>
      <c r="B1834" s="150" t="s">
        <v>753</v>
      </c>
      <c r="C1834" s="151">
        <v>0.944139</v>
      </c>
    </row>
    <row r="1835" s="125" customFormat="1" ht="15" customHeight="1" spans="1:3">
      <c r="A1835" s="150" t="s">
        <v>754</v>
      </c>
      <c r="B1835" s="150" t="s">
        <v>755</v>
      </c>
      <c r="C1835" s="151">
        <v>0.944139</v>
      </c>
    </row>
    <row r="1836" s="125" customFormat="1" ht="15" customHeight="1" spans="1:3">
      <c r="A1836" s="150" t="s">
        <v>756</v>
      </c>
      <c r="B1836" s="150" t="s">
        <v>757</v>
      </c>
      <c r="C1836" s="151">
        <v>16.348584</v>
      </c>
    </row>
    <row r="1837" s="125" customFormat="1" ht="15" customHeight="1" spans="1:3">
      <c r="A1837" s="150" t="s">
        <v>758</v>
      </c>
      <c r="B1837" s="150" t="s">
        <v>759</v>
      </c>
      <c r="C1837" s="151">
        <v>16.348584</v>
      </c>
    </row>
    <row r="1838" s="125" customFormat="1" ht="15" customHeight="1" spans="1:3">
      <c r="A1838" s="150" t="s">
        <v>777</v>
      </c>
      <c r="B1838" s="150" t="s">
        <v>778</v>
      </c>
      <c r="C1838" s="151">
        <v>16.348584</v>
      </c>
    </row>
    <row r="1839" s="125" customFormat="1" ht="15" customHeight="1" spans="1:3">
      <c r="A1839" s="147"/>
      <c r="B1839" s="148" t="s">
        <v>1487</v>
      </c>
      <c r="C1839" s="149"/>
    </row>
    <row r="1840" s="125" customFormat="1" ht="15" customHeight="1" spans="1:3">
      <c r="A1840" s="150" t="s">
        <v>830</v>
      </c>
      <c r="B1840" s="150" t="s">
        <v>831</v>
      </c>
      <c r="C1840" s="151">
        <v>1356.9686</v>
      </c>
    </row>
    <row r="1841" s="125" customFormat="1" ht="15" customHeight="1" spans="1:3">
      <c r="A1841" s="150" t="s">
        <v>1424</v>
      </c>
      <c r="B1841" s="150" t="s">
        <v>1425</v>
      </c>
      <c r="C1841" s="151">
        <v>1356.9686</v>
      </c>
    </row>
    <row r="1842" s="125" customFormat="1" ht="15" customHeight="1" spans="1:3">
      <c r="A1842" s="150" t="s">
        <v>1428</v>
      </c>
      <c r="B1842" s="150" t="s">
        <v>1429</v>
      </c>
      <c r="C1842" s="151">
        <v>1351.3686</v>
      </c>
    </row>
    <row r="1843" s="125" customFormat="1" ht="15" customHeight="1" spans="1:3">
      <c r="A1843" s="150" t="s">
        <v>1430</v>
      </c>
      <c r="B1843" s="150" t="s">
        <v>1431</v>
      </c>
      <c r="C1843" s="151">
        <v>5.6</v>
      </c>
    </row>
    <row r="1844" s="125" customFormat="1" ht="15" customHeight="1" spans="1:3">
      <c r="A1844" s="150" t="s">
        <v>742</v>
      </c>
      <c r="B1844" s="150" t="s">
        <v>743</v>
      </c>
      <c r="C1844" s="151">
        <v>198.267593</v>
      </c>
    </row>
    <row r="1845" s="125" customFormat="1" ht="15" customHeight="1" spans="1:3">
      <c r="A1845" s="150" t="s">
        <v>744</v>
      </c>
      <c r="B1845" s="150" t="s">
        <v>745</v>
      </c>
      <c r="C1845" s="151">
        <v>190.397676</v>
      </c>
    </row>
    <row r="1846" s="125" customFormat="1" ht="27.5" customHeight="1" spans="1:3">
      <c r="A1846" s="150" t="s">
        <v>746</v>
      </c>
      <c r="B1846" s="150" t="s">
        <v>747</v>
      </c>
      <c r="C1846" s="151">
        <v>104.931708</v>
      </c>
    </row>
    <row r="1847" s="125" customFormat="1" ht="27.5" customHeight="1" spans="1:3">
      <c r="A1847" s="150" t="s">
        <v>748</v>
      </c>
      <c r="B1847" s="150" t="s">
        <v>749</v>
      </c>
      <c r="C1847" s="151">
        <v>84.465968</v>
      </c>
    </row>
    <row r="1848" s="125" customFormat="1" ht="27.5" customHeight="1" spans="1:3">
      <c r="A1848" s="150" t="s">
        <v>750</v>
      </c>
      <c r="B1848" s="150" t="s">
        <v>751</v>
      </c>
      <c r="C1848" s="151">
        <v>1</v>
      </c>
    </row>
    <row r="1849" s="125" customFormat="1" ht="15" customHeight="1" spans="1:3">
      <c r="A1849" s="150" t="s">
        <v>752</v>
      </c>
      <c r="B1849" s="150" t="s">
        <v>753</v>
      </c>
      <c r="C1849" s="151">
        <v>7.869917</v>
      </c>
    </row>
    <row r="1850" s="125" customFormat="1" ht="15" customHeight="1" spans="1:3">
      <c r="A1850" s="150" t="s">
        <v>754</v>
      </c>
      <c r="B1850" s="150" t="s">
        <v>755</v>
      </c>
      <c r="C1850" s="151">
        <v>7.869917</v>
      </c>
    </row>
    <row r="1851" s="125" customFormat="1" ht="15" customHeight="1" spans="1:3">
      <c r="A1851" s="150" t="s">
        <v>756</v>
      </c>
      <c r="B1851" s="150" t="s">
        <v>757</v>
      </c>
      <c r="C1851" s="151">
        <v>105.40334</v>
      </c>
    </row>
    <row r="1852" s="125" customFormat="1" ht="15" customHeight="1" spans="1:3">
      <c r="A1852" s="150" t="s">
        <v>758</v>
      </c>
      <c r="B1852" s="150" t="s">
        <v>759</v>
      </c>
      <c r="C1852" s="151">
        <v>105.40334</v>
      </c>
    </row>
    <row r="1853" s="125" customFormat="1" ht="15" customHeight="1" spans="1:3">
      <c r="A1853" s="150" t="s">
        <v>777</v>
      </c>
      <c r="B1853" s="150" t="s">
        <v>778</v>
      </c>
      <c r="C1853" s="151">
        <v>105.40334</v>
      </c>
    </row>
    <row r="1854" s="125" customFormat="1" ht="15" customHeight="1" spans="1:3">
      <c r="A1854" s="147"/>
      <c r="B1854" s="148" t="s">
        <v>1488</v>
      </c>
      <c r="C1854" s="149"/>
    </row>
    <row r="1855" s="125" customFormat="1" ht="15" customHeight="1" spans="1:3">
      <c r="A1855" s="150" t="s">
        <v>830</v>
      </c>
      <c r="B1855" s="150" t="s">
        <v>831</v>
      </c>
      <c r="C1855" s="151">
        <v>166.7232</v>
      </c>
    </row>
    <row r="1856" s="125" customFormat="1" ht="15" customHeight="1" spans="1:3">
      <c r="A1856" s="150" t="s">
        <v>1424</v>
      </c>
      <c r="B1856" s="150" t="s">
        <v>1425</v>
      </c>
      <c r="C1856" s="151">
        <v>166.7232</v>
      </c>
    </row>
    <row r="1857" s="125" customFormat="1" ht="15" customHeight="1" spans="1:3">
      <c r="A1857" s="150" t="s">
        <v>1428</v>
      </c>
      <c r="B1857" s="150" t="s">
        <v>1429</v>
      </c>
      <c r="C1857" s="151">
        <v>166.7232</v>
      </c>
    </row>
    <row r="1858" s="125" customFormat="1" ht="15" customHeight="1" spans="1:3">
      <c r="A1858" s="150" t="s">
        <v>742</v>
      </c>
      <c r="B1858" s="150" t="s">
        <v>743</v>
      </c>
      <c r="C1858" s="151">
        <v>24.082927</v>
      </c>
    </row>
    <row r="1859" s="125" customFormat="1" ht="15" customHeight="1" spans="1:3">
      <c r="A1859" s="150" t="s">
        <v>744</v>
      </c>
      <c r="B1859" s="150" t="s">
        <v>745</v>
      </c>
      <c r="C1859" s="151">
        <v>22.93614</v>
      </c>
    </row>
    <row r="1860" s="125" customFormat="1" ht="27.5" customHeight="1" spans="1:3">
      <c r="A1860" s="150" t="s">
        <v>746</v>
      </c>
      <c r="B1860" s="150" t="s">
        <v>747</v>
      </c>
      <c r="C1860" s="151">
        <v>15.290724</v>
      </c>
    </row>
    <row r="1861" s="125" customFormat="1" ht="27.5" customHeight="1" spans="1:3">
      <c r="A1861" s="150" t="s">
        <v>748</v>
      </c>
      <c r="B1861" s="150" t="s">
        <v>749</v>
      </c>
      <c r="C1861" s="151">
        <v>7.645416</v>
      </c>
    </row>
    <row r="1862" s="125" customFormat="1" ht="15" customHeight="1" spans="1:3">
      <c r="A1862" s="150" t="s">
        <v>752</v>
      </c>
      <c r="B1862" s="150" t="s">
        <v>753</v>
      </c>
      <c r="C1862" s="151">
        <v>1.146787</v>
      </c>
    </row>
    <row r="1863" s="125" customFormat="1" ht="15" customHeight="1" spans="1:3">
      <c r="A1863" s="150" t="s">
        <v>754</v>
      </c>
      <c r="B1863" s="150" t="s">
        <v>755</v>
      </c>
      <c r="C1863" s="151">
        <v>1.146787</v>
      </c>
    </row>
    <row r="1864" s="125" customFormat="1" ht="15" customHeight="1" spans="1:3">
      <c r="A1864" s="150" t="s">
        <v>756</v>
      </c>
      <c r="B1864" s="150" t="s">
        <v>757</v>
      </c>
      <c r="C1864" s="151">
        <v>15.227844</v>
      </c>
    </row>
    <row r="1865" s="125" customFormat="1" ht="15" customHeight="1" spans="1:3">
      <c r="A1865" s="150" t="s">
        <v>758</v>
      </c>
      <c r="B1865" s="150" t="s">
        <v>759</v>
      </c>
      <c r="C1865" s="151">
        <v>15.227844</v>
      </c>
    </row>
    <row r="1866" s="125" customFormat="1" ht="15" customHeight="1" spans="1:3">
      <c r="A1866" s="150" t="s">
        <v>777</v>
      </c>
      <c r="B1866" s="150" t="s">
        <v>778</v>
      </c>
      <c r="C1866" s="151">
        <v>15.227844</v>
      </c>
    </row>
    <row r="1867" s="125" customFormat="1" ht="15" customHeight="1" spans="1:3">
      <c r="A1867" s="147"/>
      <c r="B1867" s="148" t="s">
        <v>1489</v>
      </c>
      <c r="C1867" s="149"/>
    </row>
    <row r="1868" s="125" customFormat="1" ht="15" customHeight="1" spans="1:3">
      <c r="A1868" s="150" t="s">
        <v>830</v>
      </c>
      <c r="B1868" s="150" t="s">
        <v>831</v>
      </c>
      <c r="C1868" s="151">
        <v>237.278</v>
      </c>
    </row>
    <row r="1869" s="125" customFormat="1" ht="15" customHeight="1" spans="1:3">
      <c r="A1869" s="150" t="s">
        <v>1424</v>
      </c>
      <c r="B1869" s="150" t="s">
        <v>1425</v>
      </c>
      <c r="C1869" s="151">
        <v>237.278</v>
      </c>
    </row>
    <row r="1870" s="125" customFormat="1" ht="15" customHeight="1" spans="1:3">
      <c r="A1870" s="150" t="s">
        <v>1426</v>
      </c>
      <c r="B1870" s="150" t="s">
        <v>1427</v>
      </c>
      <c r="C1870" s="151">
        <v>5.8</v>
      </c>
    </row>
    <row r="1871" s="125" customFormat="1" ht="15" customHeight="1" spans="1:3">
      <c r="A1871" s="150" t="s">
        <v>1428</v>
      </c>
      <c r="B1871" s="150" t="s">
        <v>1429</v>
      </c>
      <c r="C1871" s="151">
        <v>231.478</v>
      </c>
    </row>
    <row r="1872" s="125" customFormat="1" ht="15" customHeight="1" spans="1:3">
      <c r="A1872" s="150" t="s">
        <v>742</v>
      </c>
      <c r="B1872" s="150" t="s">
        <v>743</v>
      </c>
      <c r="C1872" s="151">
        <v>34.229895</v>
      </c>
    </row>
    <row r="1873" s="125" customFormat="1" ht="15" customHeight="1" spans="1:3">
      <c r="A1873" s="150" t="s">
        <v>744</v>
      </c>
      <c r="B1873" s="150" t="s">
        <v>745</v>
      </c>
      <c r="C1873" s="151">
        <v>33.02586</v>
      </c>
    </row>
    <row r="1874" s="125" customFormat="1" ht="27.5" customHeight="1" spans="1:3">
      <c r="A1874" s="150" t="s">
        <v>746</v>
      </c>
      <c r="B1874" s="150" t="s">
        <v>747</v>
      </c>
      <c r="C1874" s="151">
        <v>22.017204</v>
      </c>
    </row>
    <row r="1875" s="125" customFormat="1" ht="27.5" customHeight="1" spans="1:3">
      <c r="A1875" s="150" t="s">
        <v>748</v>
      </c>
      <c r="B1875" s="150" t="s">
        <v>749</v>
      </c>
      <c r="C1875" s="151">
        <v>11.008656</v>
      </c>
    </row>
    <row r="1876" s="125" customFormat="1" ht="15" customHeight="1" spans="1:3">
      <c r="A1876" s="150" t="s">
        <v>752</v>
      </c>
      <c r="B1876" s="150" t="s">
        <v>753</v>
      </c>
      <c r="C1876" s="151">
        <v>1.204035</v>
      </c>
    </row>
    <row r="1877" s="125" customFormat="1" ht="15" customHeight="1" spans="1:3">
      <c r="A1877" s="150" t="s">
        <v>754</v>
      </c>
      <c r="B1877" s="150" t="s">
        <v>755</v>
      </c>
      <c r="C1877" s="151">
        <v>1.204035</v>
      </c>
    </row>
    <row r="1878" s="125" customFormat="1" ht="15" customHeight="1" spans="1:3">
      <c r="A1878" s="150" t="s">
        <v>756</v>
      </c>
      <c r="B1878" s="150" t="s">
        <v>757</v>
      </c>
      <c r="C1878" s="151">
        <v>20.892396</v>
      </c>
    </row>
    <row r="1879" s="125" customFormat="1" ht="15" customHeight="1" spans="1:3">
      <c r="A1879" s="150" t="s">
        <v>758</v>
      </c>
      <c r="B1879" s="150" t="s">
        <v>759</v>
      </c>
      <c r="C1879" s="151">
        <v>20.892396</v>
      </c>
    </row>
    <row r="1880" s="125" customFormat="1" ht="15" customHeight="1" spans="1:3">
      <c r="A1880" s="150" t="s">
        <v>777</v>
      </c>
      <c r="B1880" s="150" t="s">
        <v>778</v>
      </c>
      <c r="C1880" s="151">
        <v>20.892396</v>
      </c>
    </row>
    <row r="1881" s="125" customFormat="1" ht="15" customHeight="1" spans="1:3">
      <c r="A1881" s="147"/>
      <c r="B1881" s="148" t="s">
        <v>1490</v>
      </c>
      <c r="C1881" s="149"/>
    </row>
    <row r="1882" s="125" customFormat="1" ht="15" customHeight="1" spans="1:3">
      <c r="A1882" s="150" t="s">
        <v>830</v>
      </c>
      <c r="B1882" s="150" t="s">
        <v>831</v>
      </c>
      <c r="C1882" s="151">
        <v>183.39</v>
      </c>
    </row>
    <row r="1883" s="125" customFormat="1" ht="15" customHeight="1" spans="1:3">
      <c r="A1883" s="150" t="s">
        <v>1424</v>
      </c>
      <c r="B1883" s="150" t="s">
        <v>1425</v>
      </c>
      <c r="C1883" s="151">
        <v>183.39</v>
      </c>
    </row>
    <row r="1884" s="125" customFormat="1" ht="15" customHeight="1" spans="1:3">
      <c r="A1884" s="150" t="s">
        <v>1428</v>
      </c>
      <c r="B1884" s="150" t="s">
        <v>1429</v>
      </c>
      <c r="C1884" s="151">
        <v>183.39</v>
      </c>
    </row>
    <row r="1885" s="125" customFormat="1" ht="15" customHeight="1" spans="1:3">
      <c r="A1885" s="150" t="s">
        <v>742</v>
      </c>
      <c r="B1885" s="150" t="s">
        <v>743</v>
      </c>
      <c r="C1885" s="151">
        <v>33.242513</v>
      </c>
    </row>
    <row r="1886" s="125" customFormat="1" ht="15" customHeight="1" spans="1:3">
      <c r="A1886" s="150" t="s">
        <v>744</v>
      </c>
      <c r="B1886" s="150" t="s">
        <v>745</v>
      </c>
      <c r="C1886" s="151">
        <v>31.973844</v>
      </c>
    </row>
    <row r="1887" s="125" customFormat="1" ht="27.5" customHeight="1" spans="1:3">
      <c r="A1887" s="150" t="s">
        <v>746</v>
      </c>
      <c r="B1887" s="150" t="s">
        <v>747</v>
      </c>
      <c r="C1887" s="151">
        <v>16.915884</v>
      </c>
    </row>
    <row r="1888" s="125" customFormat="1" ht="27.5" customHeight="1" spans="1:3">
      <c r="A1888" s="150" t="s">
        <v>748</v>
      </c>
      <c r="B1888" s="150" t="s">
        <v>749</v>
      </c>
      <c r="C1888" s="151">
        <v>14.85796</v>
      </c>
    </row>
    <row r="1889" s="125" customFormat="1" ht="27.5" customHeight="1" spans="1:3">
      <c r="A1889" s="150" t="s">
        <v>750</v>
      </c>
      <c r="B1889" s="150" t="s">
        <v>751</v>
      </c>
      <c r="C1889" s="151">
        <v>0.2</v>
      </c>
    </row>
    <row r="1890" s="125" customFormat="1" ht="15" customHeight="1" spans="1:3">
      <c r="A1890" s="150" t="s">
        <v>752</v>
      </c>
      <c r="B1890" s="150" t="s">
        <v>753</v>
      </c>
      <c r="C1890" s="151">
        <v>1.268669</v>
      </c>
    </row>
    <row r="1891" s="125" customFormat="1" ht="15" customHeight="1" spans="1:3">
      <c r="A1891" s="150" t="s">
        <v>754</v>
      </c>
      <c r="B1891" s="150" t="s">
        <v>755</v>
      </c>
      <c r="C1891" s="151">
        <v>1.268669</v>
      </c>
    </row>
    <row r="1892" s="125" customFormat="1" ht="15" customHeight="1" spans="1:3">
      <c r="A1892" s="150" t="s">
        <v>756</v>
      </c>
      <c r="B1892" s="150" t="s">
        <v>757</v>
      </c>
      <c r="C1892" s="151">
        <v>17.247436</v>
      </c>
    </row>
    <row r="1893" s="125" customFormat="1" ht="15" customHeight="1" spans="1:3">
      <c r="A1893" s="150" t="s">
        <v>758</v>
      </c>
      <c r="B1893" s="150" t="s">
        <v>759</v>
      </c>
      <c r="C1893" s="151">
        <v>17.247436</v>
      </c>
    </row>
    <row r="1894" s="125" customFormat="1" ht="15" customHeight="1" spans="1:3">
      <c r="A1894" s="150" t="s">
        <v>777</v>
      </c>
      <c r="B1894" s="150" t="s">
        <v>778</v>
      </c>
      <c r="C1894" s="151">
        <v>17.247436</v>
      </c>
    </row>
    <row r="1895" s="125" customFormat="1" ht="15" customHeight="1" spans="1:3">
      <c r="A1895" s="147"/>
      <c r="B1895" s="148" t="s">
        <v>1491</v>
      </c>
      <c r="C1895" s="149"/>
    </row>
    <row r="1896" s="125" customFormat="1" ht="15" customHeight="1" spans="1:3">
      <c r="A1896" s="150" t="s">
        <v>830</v>
      </c>
      <c r="B1896" s="150" t="s">
        <v>831</v>
      </c>
      <c r="C1896" s="151">
        <v>624.532</v>
      </c>
    </row>
    <row r="1897" s="125" customFormat="1" ht="15" customHeight="1" spans="1:3">
      <c r="A1897" s="150" t="s">
        <v>1424</v>
      </c>
      <c r="B1897" s="150" t="s">
        <v>1425</v>
      </c>
      <c r="C1897" s="151">
        <v>624.532</v>
      </c>
    </row>
    <row r="1898" s="125" customFormat="1" ht="15" customHeight="1" spans="1:3">
      <c r="A1898" s="150" t="s">
        <v>1426</v>
      </c>
      <c r="B1898" s="150" t="s">
        <v>1427</v>
      </c>
      <c r="C1898" s="151">
        <v>624.532</v>
      </c>
    </row>
    <row r="1899" s="125" customFormat="1" ht="15" customHeight="1" spans="1:3">
      <c r="A1899" s="150" t="s">
        <v>742</v>
      </c>
      <c r="B1899" s="150" t="s">
        <v>743</v>
      </c>
      <c r="C1899" s="151">
        <v>71.792066</v>
      </c>
    </row>
    <row r="1900" s="125" customFormat="1" ht="15" customHeight="1" spans="1:3">
      <c r="A1900" s="150" t="s">
        <v>744</v>
      </c>
      <c r="B1900" s="150" t="s">
        <v>745</v>
      </c>
      <c r="C1900" s="151">
        <v>68.999964</v>
      </c>
    </row>
    <row r="1901" s="125" customFormat="1" ht="27.5" customHeight="1" spans="1:3">
      <c r="A1901" s="150" t="s">
        <v>746</v>
      </c>
      <c r="B1901" s="150" t="s">
        <v>747</v>
      </c>
      <c r="C1901" s="151">
        <v>37.199988</v>
      </c>
    </row>
    <row r="1902" s="125" customFormat="1" ht="27.5" customHeight="1" spans="1:3">
      <c r="A1902" s="150" t="s">
        <v>748</v>
      </c>
      <c r="B1902" s="150" t="s">
        <v>749</v>
      </c>
      <c r="C1902" s="151">
        <v>31.399976</v>
      </c>
    </row>
    <row r="1903" s="125" customFormat="1" ht="27.5" customHeight="1" spans="1:3">
      <c r="A1903" s="150" t="s">
        <v>750</v>
      </c>
      <c r="B1903" s="150" t="s">
        <v>751</v>
      </c>
      <c r="C1903" s="151">
        <v>0.4</v>
      </c>
    </row>
    <row r="1904" s="125" customFormat="1" ht="15" customHeight="1" spans="1:3">
      <c r="A1904" s="150" t="s">
        <v>752</v>
      </c>
      <c r="B1904" s="150" t="s">
        <v>753</v>
      </c>
      <c r="C1904" s="151">
        <v>2.792102</v>
      </c>
    </row>
    <row r="1905" s="125" customFormat="1" ht="15" customHeight="1" spans="1:3">
      <c r="A1905" s="150" t="s">
        <v>754</v>
      </c>
      <c r="B1905" s="150" t="s">
        <v>755</v>
      </c>
      <c r="C1905" s="151">
        <v>2.792102</v>
      </c>
    </row>
    <row r="1906" s="125" customFormat="1" ht="15" customHeight="1" spans="1:3">
      <c r="A1906" s="150" t="s">
        <v>756</v>
      </c>
      <c r="B1906" s="150" t="s">
        <v>757</v>
      </c>
      <c r="C1906" s="151">
        <v>40.662312</v>
      </c>
    </row>
    <row r="1907" s="125" customFormat="1" ht="15" customHeight="1" spans="1:3">
      <c r="A1907" s="150" t="s">
        <v>758</v>
      </c>
      <c r="B1907" s="150" t="s">
        <v>759</v>
      </c>
      <c r="C1907" s="151">
        <v>40.662312</v>
      </c>
    </row>
    <row r="1908" s="125" customFormat="1" ht="15" customHeight="1" spans="1:3">
      <c r="A1908" s="150" t="s">
        <v>777</v>
      </c>
      <c r="B1908" s="150" t="s">
        <v>778</v>
      </c>
      <c r="C1908" s="151">
        <v>40.662312</v>
      </c>
    </row>
    <row r="1909" s="125" customFormat="1" ht="15" customHeight="1" spans="1:3">
      <c r="A1909" s="147"/>
      <c r="B1909" s="148" t="s">
        <v>1492</v>
      </c>
      <c r="C1909" s="149"/>
    </row>
    <row r="1910" s="125" customFormat="1" ht="15" customHeight="1" spans="1:3">
      <c r="A1910" s="150" t="s">
        <v>830</v>
      </c>
      <c r="B1910" s="150" t="s">
        <v>831</v>
      </c>
      <c r="C1910" s="151">
        <v>461.1823</v>
      </c>
    </row>
    <row r="1911" s="125" customFormat="1" ht="15" customHeight="1" spans="1:3">
      <c r="A1911" s="150" t="s">
        <v>1424</v>
      </c>
      <c r="B1911" s="150" t="s">
        <v>1425</v>
      </c>
      <c r="C1911" s="151">
        <v>461.1823</v>
      </c>
    </row>
    <row r="1912" s="125" customFormat="1" ht="15" customHeight="1" spans="1:3">
      <c r="A1912" s="150" t="s">
        <v>1428</v>
      </c>
      <c r="B1912" s="150" t="s">
        <v>1429</v>
      </c>
      <c r="C1912" s="151">
        <v>461.1823</v>
      </c>
    </row>
    <row r="1913" s="125" customFormat="1" ht="15" customHeight="1" spans="1:3">
      <c r="A1913" s="150" t="s">
        <v>742</v>
      </c>
      <c r="B1913" s="150" t="s">
        <v>743</v>
      </c>
      <c r="C1913" s="151">
        <v>59.158211</v>
      </c>
    </row>
    <row r="1914" s="125" customFormat="1" ht="15" customHeight="1" spans="1:3">
      <c r="A1914" s="150" t="s">
        <v>744</v>
      </c>
      <c r="B1914" s="150" t="s">
        <v>745</v>
      </c>
      <c r="C1914" s="151">
        <v>57.0023</v>
      </c>
    </row>
    <row r="1915" s="125" customFormat="1" ht="27.5" customHeight="1" spans="1:3">
      <c r="A1915" s="150" t="s">
        <v>746</v>
      </c>
      <c r="B1915" s="150" t="s">
        <v>747</v>
      </c>
      <c r="C1915" s="151">
        <v>28.882164</v>
      </c>
    </row>
    <row r="1916" s="125" customFormat="1" ht="27.5" customHeight="1" spans="1:3">
      <c r="A1916" s="150" t="s">
        <v>748</v>
      </c>
      <c r="B1916" s="150" t="s">
        <v>749</v>
      </c>
      <c r="C1916" s="151">
        <v>27.620136</v>
      </c>
    </row>
    <row r="1917" s="125" customFormat="1" ht="27.5" customHeight="1" spans="1:3">
      <c r="A1917" s="150" t="s">
        <v>750</v>
      </c>
      <c r="B1917" s="150" t="s">
        <v>751</v>
      </c>
      <c r="C1917" s="151">
        <v>0.5</v>
      </c>
    </row>
    <row r="1918" s="125" customFormat="1" ht="15" customHeight="1" spans="1:3">
      <c r="A1918" s="150" t="s">
        <v>752</v>
      </c>
      <c r="B1918" s="150" t="s">
        <v>753</v>
      </c>
      <c r="C1918" s="151">
        <v>2.155911</v>
      </c>
    </row>
    <row r="1919" s="125" customFormat="1" ht="15" customHeight="1" spans="1:3">
      <c r="A1919" s="150" t="s">
        <v>754</v>
      </c>
      <c r="B1919" s="150" t="s">
        <v>755</v>
      </c>
      <c r="C1919" s="151">
        <v>2.155911</v>
      </c>
    </row>
    <row r="1920" s="125" customFormat="1" ht="15" customHeight="1" spans="1:3">
      <c r="A1920" s="150" t="s">
        <v>756</v>
      </c>
      <c r="B1920" s="150" t="s">
        <v>757</v>
      </c>
      <c r="C1920" s="151">
        <v>31.612436</v>
      </c>
    </row>
    <row r="1921" s="125" customFormat="1" ht="15" customHeight="1" spans="1:3">
      <c r="A1921" s="150" t="s">
        <v>758</v>
      </c>
      <c r="B1921" s="150" t="s">
        <v>759</v>
      </c>
      <c r="C1921" s="151">
        <v>31.612436</v>
      </c>
    </row>
    <row r="1922" s="125" customFormat="1" ht="15" customHeight="1" spans="1:3">
      <c r="A1922" s="150" t="s">
        <v>777</v>
      </c>
      <c r="B1922" s="150" t="s">
        <v>778</v>
      </c>
      <c r="C1922" s="151">
        <v>31.612436</v>
      </c>
    </row>
    <row r="1923" s="125" customFormat="1" ht="15" customHeight="1" spans="1:3">
      <c r="A1923" s="147"/>
      <c r="B1923" s="148" t="s">
        <v>1493</v>
      </c>
      <c r="C1923" s="149"/>
    </row>
    <row r="1924" s="125" customFormat="1" ht="15" customHeight="1" spans="1:3">
      <c r="A1924" s="150" t="s">
        <v>830</v>
      </c>
      <c r="B1924" s="150" t="s">
        <v>831</v>
      </c>
      <c r="C1924" s="151">
        <v>298.304</v>
      </c>
    </row>
    <row r="1925" s="125" customFormat="1" ht="15" customHeight="1" spans="1:3">
      <c r="A1925" s="150" t="s">
        <v>1424</v>
      </c>
      <c r="B1925" s="150" t="s">
        <v>1425</v>
      </c>
      <c r="C1925" s="151">
        <v>298.304</v>
      </c>
    </row>
    <row r="1926" s="125" customFormat="1" ht="15" customHeight="1" spans="1:3">
      <c r="A1926" s="150" t="s">
        <v>1426</v>
      </c>
      <c r="B1926" s="150" t="s">
        <v>1427</v>
      </c>
      <c r="C1926" s="151">
        <v>298.304</v>
      </c>
    </row>
    <row r="1927" s="125" customFormat="1" ht="15" customHeight="1" spans="1:3">
      <c r="A1927" s="150" t="s">
        <v>742</v>
      </c>
      <c r="B1927" s="150" t="s">
        <v>743</v>
      </c>
      <c r="C1927" s="151">
        <v>47.572309</v>
      </c>
    </row>
    <row r="1928" s="125" customFormat="1" ht="15" customHeight="1" spans="1:3">
      <c r="A1928" s="150" t="s">
        <v>744</v>
      </c>
      <c r="B1928" s="150" t="s">
        <v>745</v>
      </c>
      <c r="C1928" s="151">
        <v>45.883016</v>
      </c>
    </row>
    <row r="1929" s="125" customFormat="1" ht="27.5" customHeight="1" spans="1:3">
      <c r="A1929" s="150" t="s">
        <v>746</v>
      </c>
      <c r="B1929" s="150" t="s">
        <v>747</v>
      </c>
      <c r="C1929" s="151">
        <v>22.25532</v>
      </c>
    </row>
    <row r="1930" s="125" customFormat="1" ht="27.5" customHeight="1" spans="1:3">
      <c r="A1930" s="150" t="s">
        <v>748</v>
      </c>
      <c r="B1930" s="150" t="s">
        <v>749</v>
      </c>
      <c r="C1930" s="151">
        <v>23.627696</v>
      </c>
    </row>
    <row r="1931" s="125" customFormat="1" ht="27.5" customHeight="1" spans="1:3">
      <c r="A1931" s="150" t="s">
        <v>750</v>
      </c>
      <c r="B1931" s="150" t="s">
        <v>751</v>
      </c>
      <c r="C1931" s="151">
        <v>0</v>
      </c>
    </row>
    <row r="1932" s="125" customFormat="1" ht="15" customHeight="1" spans="1:3">
      <c r="A1932" s="150" t="s">
        <v>752</v>
      </c>
      <c r="B1932" s="150" t="s">
        <v>753</v>
      </c>
      <c r="C1932" s="151">
        <v>1.689293</v>
      </c>
    </row>
    <row r="1933" s="125" customFormat="1" ht="15" customHeight="1" spans="1:3">
      <c r="A1933" s="150" t="s">
        <v>754</v>
      </c>
      <c r="B1933" s="150" t="s">
        <v>755</v>
      </c>
      <c r="C1933" s="151">
        <v>1.689293</v>
      </c>
    </row>
    <row r="1934" s="125" customFormat="1" ht="15" customHeight="1" spans="1:3">
      <c r="A1934" s="150" t="s">
        <v>756</v>
      </c>
      <c r="B1934" s="150" t="s">
        <v>757</v>
      </c>
      <c r="C1934" s="151">
        <v>23.704284</v>
      </c>
    </row>
    <row r="1935" s="125" customFormat="1" ht="15" customHeight="1" spans="1:3">
      <c r="A1935" s="150" t="s">
        <v>758</v>
      </c>
      <c r="B1935" s="150" t="s">
        <v>759</v>
      </c>
      <c r="C1935" s="151">
        <v>23.704284</v>
      </c>
    </row>
    <row r="1936" s="125" customFormat="1" ht="15" customHeight="1" spans="1:3">
      <c r="A1936" s="150" t="s">
        <v>777</v>
      </c>
      <c r="B1936" s="150" t="s">
        <v>778</v>
      </c>
      <c r="C1936" s="151">
        <v>23.704284</v>
      </c>
    </row>
    <row r="1937" s="125" customFormat="1" ht="15" customHeight="1" spans="1:3">
      <c r="A1937" s="147"/>
      <c r="B1937" s="148" t="s">
        <v>1494</v>
      </c>
      <c r="C1937" s="149"/>
    </row>
    <row r="1938" s="125" customFormat="1" ht="15" customHeight="1" spans="1:3">
      <c r="A1938" s="150" t="s">
        <v>830</v>
      </c>
      <c r="B1938" s="150" t="s">
        <v>831</v>
      </c>
      <c r="C1938" s="151">
        <v>484.628224</v>
      </c>
    </row>
    <row r="1939" s="125" customFormat="1" ht="15" customHeight="1" spans="1:3">
      <c r="A1939" s="150" t="s">
        <v>1424</v>
      </c>
      <c r="B1939" s="150" t="s">
        <v>1425</v>
      </c>
      <c r="C1939" s="151">
        <v>484.628224</v>
      </c>
    </row>
    <row r="1940" s="125" customFormat="1" ht="15" customHeight="1" spans="1:3">
      <c r="A1940" s="150" t="s">
        <v>1430</v>
      </c>
      <c r="B1940" s="150" t="s">
        <v>1431</v>
      </c>
      <c r="C1940" s="151">
        <v>484.628224</v>
      </c>
    </row>
    <row r="1941" s="125" customFormat="1" ht="15" customHeight="1" spans="1:3">
      <c r="A1941" s="150" t="s">
        <v>742</v>
      </c>
      <c r="B1941" s="150" t="s">
        <v>743</v>
      </c>
      <c r="C1941" s="151">
        <v>73.948608</v>
      </c>
    </row>
    <row r="1942" s="125" customFormat="1" ht="15" customHeight="1" spans="1:3">
      <c r="A1942" s="150" t="s">
        <v>744</v>
      </c>
      <c r="B1942" s="150" t="s">
        <v>745</v>
      </c>
      <c r="C1942" s="151">
        <v>71.691984</v>
      </c>
    </row>
    <row r="1943" s="125" customFormat="1" ht="27.5" customHeight="1" spans="1:3">
      <c r="A1943" s="150" t="s">
        <v>746</v>
      </c>
      <c r="B1943" s="150" t="s">
        <v>747</v>
      </c>
      <c r="C1943" s="151">
        <v>47.79468</v>
      </c>
    </row>
    <row r="1944" s="125" customFormat="1" ht="27.5" customHeight="1" spans="1:3">
      <c r="A1944" s="150" t="s">
        <v>748</v>
      </c>
      <c r="B1944" s="150" t="s">
        <v>749</v>
      </c>
      <c r="C1944" s="151">
        <v>23.897304</v>
      </c>
    </row>
    <row r="1945" s="125" customFormat="1" ht="15" customHeight="1" spans="1:3">
      <c r="A1945" s="150" t="s">
        <v>752</v>
      </c>
      <c r="B1945" s="150" t="s">
        <v>753</v>
      </c>
      <c r="C1945" s="151">
        <v>2.256624</v>
      </c>
    </row>
    <row r="1946" s="125" customFormat="1" ht="15" customHeight="1" spans="1:3">
      <c r="A1946" s="150" t="s">
        <v>754</v>
      </c>
      <c r="B1946" s="150" t="s">
        <v>755</v>
      </c>
      <c r="C1946" s="151">
        <v>2.256624</v>
      </c>
    </row>
    <row r="1947" s="125" customFormat="1" ht="15" customHeight="1" spans="1:3">
      <c r="A1947" s="150" t="s">
        <v>756</v>
      </c>
      <c r="B1947" s="150" t="s">
        <v>757</v>
      </c>
      <c r="C1947" s="151">
        <v>46.70674</v>
      </c>
    </row>
    <row r="1948" s="125" customFormat="1" ht="15" customHeight="1" spans="1:3">
      <c r="A1948" s="150" t="s">
        <v>758</v>
      </c>
      <c r="B1948" s="150" t="s">
        <v>759</v>
      </c>
      <c r="C1948" s="151">
        <v>46.70674</v>
      </c>
    </row>
    <row r="1949" s="125" customFormat="1" ht="15" customHeight="1" spans="1:3">
      <c r="A1949" s="150" t="s">
        <v>777</v>
      </c>
      <c r="B1949" s="150" t="s">
        <v>778</v>
      </c>
      <c r="C1949" s="151">
        <v>46.70674</v>
      </c>
    </row>
    <row r="1950" s="125" customFormat="1" ht="15" customHeight="1" spans="1:3">
      <c r="A1950" s="147"/>
      <c r="B1950" s="148" t="s">
        <v>1495</v>
      </c>
      <c r="C1950" s="149"/>
    </row>
    <row r="1951" s="125" customFormat="1" ht="15" customHeight="1" spans="1:3">
      <c r="A1951" s="150" t="s">
        <v>830</v>
      </c>
      <c r="B1951" s="150" t="s">
        <v>831</v>
      </c>
      <c r="C1951" s="151">
        <v>1105.525676</v>
      </c>
    </row>
    <row r="1952" s="125" customFormat="1" ht="15" customHeight="1" spans="1:3">
      <c r="A1952" s="150" t="s">
        <v>1424</v>
      </c>
      <c r="B1952" s="150" t="s">
        <v>1425</v>
      </c>
      <c r="C1952" s="151">
        <v>1105.525676</v>
      </c>
    </row>
    <row r="1953" s="125" customFormat="1" ht="15" customHeight="1" spans="1:3">
      <c r="A1953" s="150" t="s">
        <v>1426</v>
      </c>
      <c r="B1953" s="150" t="s">
        <v>1427</v>
      </c>
      <c r="C1953" s="151">
        <v>7.5</v>
      </c>
    </row>
    <row r="1954" s="125" customFormat="1" ht="15" customHeight="1" spans="1:3">
      <c r="A1954" s="150" t="s">
        <v>1428</v>
      </c>
      <c r="B1954" s="150" t="s">
        <v>1429</v>
      </c>
      <c r="C1954" s="151">
        <v>1098.025676</v>
      </c>
    </row>
    <row r="1955" s="125" customFormat="1" ht="15" customHeight="1" spans="1:3">
      <c r="A1955" s="150" t="s">
        <v>742</v>
      </c>
      <c r="B1955" s="150" t="s">
        <v>743</v>
      </c>
      <c r="C1955" s="151">
        <v>143.683125</v>
      </c>
    </row>
    <row r="1956" s="125" customFormat="1" ht="15" customHeight="1" spans="1:3">
      <c r="A1956" s="150" t="s">
        <v>744</v>
      </c>
      <c r="B1956" s="150" t="s">
        <v>745</v>
      </c>
      <c r="C1956" s="151">
        <v>139.245708</v>
      </c>
    </row>
    <row r="1957" s="125" customFormat="1" ht="27.5" customHeight="1" spans="1:3">
      <c r="A1957" s="150" t="s">
        <v>746</v>
      </c>
      <c r="B1957" s="150" t="s">
        <v>747</v>
      </c>
      <c r="C1957" s="151">
        <v>87.710292</v>
      </c>
    </row>
    <row r="1958" s="125" customFormat="1" ht="27.5" customHeight="1" spans="1:3">
      <c r="A1958" s="150" t="s">
        <v>748</v>
      </c>
      <c r="B1958" s="150" t="s">
        <v>749</v>
      </c>
      <c r="C1958" s="151">
        <v>51.355416</v>
      </c>
    </row>
    <row r="1959" s="125" customFormat="1" ht="27.5" customHeight="1" spans="1:3">
      <c r="A1959" s="150" t="s">
        <v>750</v>
      </c>
      <c r="B1959" s="150" t="s">
        <v>751</v>
      </c>
      <c r="C1959" s="151">
        <v>0.18</v>
      </c>
    </row>
    <row r="1960" s="125" customFormat="1" ht="15" customHeight="1" spans="1:3">
      <c r="A1960" s="150" t="s">
        <v>752</v>
      </c>
      <c r="B1960" s="150" t="s">
        <v>753</v>
      </c>
      <c r="C1960" s="151">
        <v>4.437417</v>
      </c>
    </row>
    <row r="1961" s="125" customFormat="1" ht="15" customHeight="1" spans="1:3">
      <c r="A1961" s="150" t="s">
        <v>754</v>
      </c>
      <c r="B1961" s="150" t="s">
        <v>755</v>
      </c>
      <c r="C1961" s="151">
        <v>4.437417</v>
      </c>
    </row>
    <row r="1962" s="125" customFormat="1" ht="15" customHeight="1" spans="1:3">
      <c r="A1962" s="150" t="s">
        <v>756</v>
      </c>
      <c r="B1962" s="150" t="s">
        <v>757</v>
      </c>
      <c r="C1962" s="151">
        <v>87.141048</v>
      </c>
    </row>
    <row r="1963" s="125" customFormat="1" ht="15" customHeight="1" spans="1:3">
      <c r="A1963" s="150" t="s">
        <v>758</v>
      </c>
      <c r="B1963" s="150" t="s">
        <v>759</v>
      </c>
      <c r="C1963" s="151">
        <v>87.141048</v>
      </c>
    </row>
    <row r="1964" s="125" customFormat="1" ht="15" customHeight="1" spans="1:3">
      <c r="A1964" s="150" t="s">
        <v>777</v>
      </c>
      <c r="B1964" s="150" t="s">
        <v>778</v>
      </c>
      <c r="C1964" s="151">
        <v>87.141048</v>
      </c>
    </row>
    <row r="1965" s="125" customFormat="1" ht="15" customHeight="1" spans="1:3">
      <c r="A1965" s="147"/>
      <c r="B1965" s="148" t="s">
        <v>1496</v>
      </c>
      <c r="C1965" s="149"/>
    </row>
    <row r="1966" s="125" customFormat="1" ht="15" customHeight="1" spans="1:3">
      <c r="A1966" s="150" t="s">
        <v>830</v>
      </c>
      <c r="B1966" s="150" t="s">
        <v>831</v>
      </c>
      <c r="C1966" s="151">
        <v>76.379948</v>
      </c>
    </row>
    <row r="1967" s="125" customFormat="1" ht="15" customHeight="1" spans="1:3">
      <c r="A1967" s="150" t="s">
        <v>1424</v>
      </c>
      <c r="B1967" s="150" t="s">
        <v>1425</v>
      </c>
      <c r="C1967" s="151">
        <v>76.379948</v>
      </c>
    </row>
    <row r="1968" s="125" customFormat="1" ht="15" customHeight="1" spans="1:3">
      <c r="A1968" s="150" t="s">
        <v>1426</v>
      </c>
      <c r="B1968" s="150" t="s">
        <v>1427</v>
      </c>
      <c r="C1968" s="151">
        <v>3.45</v>
      </c>
    </row>
    <row r="1969" s="125" customFormat="1" ht="15" customHeight="1" spans="1:3">
      <c r="A1969" s="150" t="s">
        <v>1428</v>
      </c>
      <c r="B1969" s="150" t="s">
        <v>1429</v>
      </c>
      <c r="C1969" s="151">
        <v>72.929948</v>
      </c>
    </row>
    <row r="1970" s="125" customFormat="1" ht="15" customHeight="1" spans="1:3">
      <c r="A1970" s="150" t="s">
        <v>742</v>
      </c>
      <c r="B1970" s="150" t="s">
        <v>743</v>
      </c>
      <c r="C1970" s="151">
        <v>18.450396</v>
      </c>
    </row>
    <row r="1971" s="125" customFormat="1" ht="15" customHeight="1" spans="1:3">
      <c r="A1971" s="150" t="s">
        <v>744</v>
      </c>
      <c r="B1971" s="150" t="s">
        <v>745</v>
      </c>
      <c r="C1971" s="151">
        <v>18.128844</v>
      </c>
    </row>
    <row r="1972" s="125" customFormat="1" ht="27.5" customHeight="1" spans="1:3">
      <c r="A1972" s="150" t="s">
        <v>746</v>
      </c>
      <c r="B1972" s="150" t="s">
        <v>747</v>
      </c>
      <c r="C1972" s="151">
        <v>6.965892</v>
      </c>
    </row>
    <row r="1973" s="125" customFormat="1" ht="27.5" customHeight="1" spans="1:3">
      <c r="A1973" s="150" t="s">
        <v>748</v>
      </c>
      <c r="B1973" s="150" t="s">
        <v>749</v>
      </c>
      <c r="C1973" s="151">
        <v>10.982952</v>
      </c>
    </row>
    <row r="1974" s="125" customFormat="1" ht="27.5" customHeight="1" spans="1:3">
      <c r="A1974" s="150" t="s">
        <v>750</v>
      </c>
      <c r="B1974" s="150" t="s">
        <v>751</v>
      </c>
      <c r="C1974" s="151">
        <v>0.18</v>
      </c>
    </row>
    <row r="1975" s="125" customFormat="1" ht="15" customHeight="1" spans="1:3">
      <c r="A1975" s="150" t="s">
        <v>752</v>
      </c>
      <c r="B1975" s="150" t="s">
        <v>753</v>
      </c>
      <c r="C1975" s="151">
        <v>0.321552</v>
      </c>
    </row>
    <row r="1976" s="125" customFormat="1" ht="15" customHeight="1" spans="1:3">
      <c r="A1976" s="150" t="s">
        <v>754</v>
      </c>
      <c r="B1976" s="150" t="s">
        <v>755</v>
      </c>
      <c r="C1976" s="151">
        <v>0.321552</v>
      </c>
    </row>
    <row r="1977" s="125" customFormat="1" ht="15" customHeight="1" spans="1:3">
      <c r="A1977" s="150" t="s">
        <v>756</v>
      </c>
      <c r="B1977" s="150" t="s">
        <v>757</v>
      </c>
      <c r="C1977" s="151">
        <v>6.828132</v>
      </c>
    </row>
    <row r="1978" s="125" customFormat="1" ht="15" customHeight="1" spans="1:3">
      <c r="A1978" s="150" t="s">
        <v>758</v>
      </c>
      <c r="B1978" s="150" t="s">
        <v>759</v>
      </c>
      <c r="C1978" s="151">
        <v>6.828132</v>
      </c>
    </row>
    <row r="1979" s="125" customFormat="1" ht="15" customHeight="1" spans="1:3">
      <c r="A1979" s="150" t="s">
        <v>777</v>
      </c>
      <c r="B1979" s="150" t="s">
        <v>778</v>
      </c>
      <c r="C1979" s="151">
        <v>6.828132</v>
      </c>
    </row>
    <row r="1980" s="125" customFormat="1" ht="15" customHeight="1" spans="1:3">
      <c r="A1980" s="147"/>
      <c r="B1980" s="148" t="s">
        <v>1497</v>
      </c>
      <c r="C1980" s="149"/>
    </row>
    <row r="1981" s="125" customFormat="1" ht="15" customHeight="1" spans="1:3">
      <c r="A1981" s="150" t="s">
        <v>830</v>
      </c>
      <c r="B1981" s="150" t="s">
        <v>831</v>
      </c>
      <c r="C1981" s="151">
        <v>408.120608</v>
      </c>
    </row>
    <row r="1982" s="125" customFormat="1" ht="15" customHeight="1" spans="1:3">
      <c r="A1982" s="150" t="s">
        <v>1424</v>
      </c>
      <c r="B1982" s="150" t="s">
        <v>1425</v>
      </c>
      <c r="C1982" s="151">
        <v>408.120608</v>
      </c>
    </row>
    <row r="1983" s="125" customFormat="1" ht="15" customHeight="1" spans="1:3">
      <c r="A1983" s="150" t="s">
        <v>1426</v>
      </c>
      <c r="B1983" s="150" t="s">
        <v>1427</v>
      </c>
      <c r="C1983" s="151">
        <v>393.720608</v>
      </c>
    </row>
    <row r="1984" s="125" customFormat="1" ht="15" customHeight="1" spans="1:3">
      <c r="A1984" s="150" t="s">
        <v>1428</v>
      </c>
      <c r="B1984" s="150" t="s">
        <v>1429</v>
      </c>
      <c r="C1984" s="151">
        <v>14.4</v>
      </c>
    </row>
    <row r="1985" s="125" customFormat="1" ht="15" customHeight="1" spans="1:3">
      <c r="A1985" s="150" t="s">
        <v>742</v>
      </c>
      <c r="B1985" s="150" t="s">
        <v>743</v>
      </c>
      <c r="C1985" s="151">
        <v>45.820876</v>
      </c>
    </row>
    <row r="1986" s="125" customFormat="1" ht="15" customHeight="1" spans="1:3">
      <c r="A1986" s="150" t="s">
        <v>744</v>
      </c>
      <c r="B1986" s="150" t="s">
        <v>745</v>
      </c>
      <c r="C1986" s="151">
        <v>44.081616</v>
      </c>
    </row>
    <row r="1987" s="125" customFormat="1" ht="27.5" customHeight="1" spans="1:3">
      <c r="A1987" s="150" t="s">
        <v>746</v>
      </c>
      <c r="B1987" s="150" t="s">
        <v>747</v>
      </c>
      <c r="C1987" s="151">
        <v>29.387712</v>
      </c>
    </row>
    <row r="1988" s="125" customFormat="1" ht="27.5" customHeight="1" spans="1:3">
      <c r="A1988" s="150" t="s">
        <v>748</v>
      </c>
      <c r="B1988" s="150" t="s">
        <v>749</v>
      </c>
      <c r="C1988" s="151">
        <v>14.693904</v>
      </c>
    </row>
    <row r="1989" s="125" customFormat="1" ht="15" customHeight="1" spans="1:3">
      <c r="A1989" s="150" t="s">
        <v>752</v>
      </c>
      <c r="B1989" s="150" t="s">
        <v>753</v>
      </c>
      <c r="C1989" s="151">
        <v>1.73926</v>
      </c>
    </row>
    <row r="1990" s="125" customFormat="1" ht="15" customHeight="1" spans="1:3">
      <c r="A1990" s="150" t="s">
        <v>754</v>
      </c>
      <c r="B1990" s="150" t="s">
        <v>755</v>
      </c>
      <c r="C1990" s="151">
        <v>1.73926</v>
      </c>
    </row>
    <row r="1991" s="125" customFormat="1" ht="15" customHeight="1" spans="1:3">
      <c r="A1991" s="150" t="s">
        <v>756</v>
      </c>
      <c r="B1991" s="150" t="s">
        <v>757</v>
      </c>
      <c r="C1991" s="151">
        <v>31.280068</v>
      </c>
    </row>
    <row r="1992" s="125" customFormat="1" ht="15" customHeight="1" spans="1:3">
      <c r="A1992" s="150" t="s">
        <v>758</v>
      </c>
      <c r="B1992" s="150" t="s">
        <v>759</v>
      </c>
      <c r="C1992" s="151">
        <v>31.280068</v>
      </c>
    </row>
    <row r="1993" s="125" customFormat="1" ht="15" customHeight="1" spans="1:3">
      <c r="A1993" s="150" t="s">
        <v>777</v>
      </c>
      <c r="B1993" s="150" t="s">
        <v>778</v>
      </c>
      <c r="C1993" s="151">
        <v>31.280068</v>
      </c>
    </row>
    <row r="1994" s="125" customFormat="1" ht="15" customHeight="1" spans="1:3">
      <c r="A1994" s="147"/>
      <c r="B1994" s="148" t="s">
        <v>1498</v>
      </c>
      <c r="C1994" s="149"/>
    </row>
    <row r="1995" s="125" customFormat="1" ht="15" customHeight="1" spans="1:3">
      <c r="A1995" s="150" t="s">
        <v>830</v>
      </c>
      <c r="B1995" s="150" t="s">
        <v>831</v>
      </c>
      <c r="C1995" s="151">
        <v>1934.0435</v>
      </c>
    </row>
    <row r="1996" s="125" customFormat="1" ht="15" customHeight="1" spans="1:3">
      <c r="A1996" s="150" t="s">
        <v>1424</v>
      </c>
      <c r="B1996" s="150" t="s">
        <v>1425</v>
      </c>
      <c r="C1996" s="151">
        <v>1934.0435</v>
      </c>
    </row>
    <row r="1997" s="125" customFormat="1" ht="15" customHeight="1" spans="1:3">
      <c r="A1997" s="150" t="s">
        <v>1428</v>
      </c>
      <c r="B1997" s="150" t="s">
        <v>1429</v>
      </c>
      <c r="C1997" s="151">
        <v>757.6164</v>
      </c>
    </row>
    <row r="1998" s="125" customFormat="1" ht="15" customHeight="1" spans="1:3">
      <c r="A1998" s="150" t="s">
        <v>1430</v>
      </c>
      <c r="B1998" s="150" t="s">
        <v>1431</v>
      </c>
      <c r="C1998" s="151">
        <v>1176.4271</v>
      </c>
    </row>
    <row r="1999" s="125" customFormat="1" ht="15" customHeight="1" spans="1:3">
      <c r="A1999" s="150" t="s">
        <v>742</v>
      </c>
      <c r="B1999" s="150" t="s">
        <v>743</v>
      </c>
      <c r="C1999" s="151">
        <v>230.337766</v>
      </c>
    </row>
    <row r="2000" s="125" customFormat="1" ht="15" customHeight="1" spans="1:3">
      <c r="A2000" s="150" t="s">
        <v>744</v>
      </c>
      <c r="B2000" s="150" t="s">
        <v>745</v>
      </c>
      <c r="C2000" s="151">
        <v>220.926588</v>
      </c>
    </row>
    <row r="2001" s="125" customFormat="1" ht="27.5" customHeight="1" spans="1:3">
      <c r="A2001" s="150" t="s">
        <v>746</v>
      </c>
      <c r="B2001" s="150" t="s">
        <v>747</v>
      </c>
      <c r="C2001" s="151">
        <v>139.394148</v>
      </c>
    </row>
    <row r="2002" s="125" customFormat="1" ht="27.5" customHeight="1" spans="1:3">
      <c r="A2002" s="150" t="s">
        <v>748</v>
      </c>
      <c r="B2002" s="150" t="s">
        <v>749</v>
      </c>
      <c r="C2002" s="151">
        <v>80.78244</v>
      </c>
    </row>
    <row r="2003" s="125" customFormat="1" ht="27.5" customHeight="1" spans="1:3">
      <c r="A2003" s="150" t="s">
        <v>750</v>
      </c>
      <c r="B2003" s="150" t="s">
        <v>751</v>
      </c>
      <c r="C2003" s="151">
        <v>0.75</v>
      </c>
    </row>
    <row r="2004" s="125" customFormat="1" ht="15" customHeight="1" spans="1:3">
      <c r="A2004" s="150" t="s">
        <v>752</v>
      </c>
      <c r="B2004" s="150" t="s">
        <v>753</v>
      </c>
      <c r="C2004" s="151">
        <v>9.411178</v>
      </c>
    </row>
    <row r="2005" s="125" customFormat="1" ht="15" customHeight="1" spans="1:3">
      <c r="A2005" s="150" t="s">
        <v>754</v>
      </c>
      <c r="B2005" s="150" t="s">
        <v>755</v>
      </c>
      <c r="C2005" s="151">
        <v>9.411178</v>
      </c>
    </row>
    <row r="2006" s="125" customFormat="1" ht="15" customHeight="1" spans="1:3">
      <c r="A2006" s="150" t="s">
        <v>756</v>
      </c>
      <c r="B2006" s="150" t="s">
        <v>757</v>
      </c>
      <c r="C2006" s="151">
        <v>127.651224</v>
      </c>
    </row>
    <row r="2007" s="125" customFormat="1" ht="15" customHeight="1" spans="1:3">
      <c r="A2007" s="150" t="s">
        <v>758</v>
      </c>
      <c r="B2007" s="150" t="s">
        <v>759</v>
      </c>
      <c r="C2007" s="151">
        <v>127.651224</v>
      </c>
    </row>
    <row r="2008" s="125" customFormat="1" ht="15" customHeight="1" spans="1:3">
      <c r="A2008" s="150" t="s">
        <v>777</v>
      </c>
      <c r="B2008" s="150" t="s">
        <v>778</v>
      </c>
      <c r="C2008" s="151">
        <v>127.651224</v>
      </c>
    </row>
    <row r="2009" s="125" customFormat="1" ht="15" customHeight="1" spans="1:3">
      <c r="A2009" s="147"/>
      <c r="B2009" s="148" t="s">
        <v>1499</v>
      </c>
      <c r="C2009" s="149"/>
    </row>
    <row r="2010" s="125" customFormat="1" ht="15" customHeight="1" spans="1:3">
      <c r="A2010" s="150" t="s">
        <v>830</v>
      </c>
      <c r="B2010" s="150" t="s">
        <v>831</v>
      </c>
      <c r="C2010" s="151">
        <v>349.4708</v>
      </c>
    </row>
    <row r="2011" s="125" customFormat="1" ht="15" customHeight="1" spans="1:3">
      <c r="A2011" s="150" t="s">
        <v>1424</v>
      </c>
      <c r="B2011" s="150" t="s">
        <v>1425</v>
      </c>
      <c r="C2011" s="151">
        <v>349.4708</v>
      </c>
    </row>
    <row r="2012" s="125" customFormat="1" ht="15" customHeight="1" spans="1:3">
      <c r="A2012" s="150" t="s">
        <v>1426</v>
      </c>
      <c r="B2012" s="150" t="s">
        <v>1427</v>
      </c>
      <c r="C2012" s="151">
        <v>349.4708</v>
      </c>
    </row>
    <row r="2013" s="125" customFormat="1" ht="15" customHeight="1" spans="1:3">
      <c r="A2013" s="150" t="s">
        <v>742</v>
      </c>
      <c r="B2013" s="150" t="s">
        <v>743</v>
      </c>
      <c r="C2013" s="151">
        <v>39.6699</v>
      </c>
    </row>
    <row r="2014" s="125" customFormat="1" ht="15" customHeight="1" spans="1:3">
      <c r="A2014" s="150" t="s">
        <v>744</v>
      </c>
      <c r="B2014" s="150" t="s">
        <v>745</v>
      </c>
      <c r="C2014" s="151">
        <v>38.08314</v>
      </c>
    </row>
    <row r="2015" s="125" customFormat="1" ht="27.5" customHeight="1" spans="1:3">
      <c r="A2015" s="150" t="s">
        <v>746</v>
      </c>
      <c r="B2015" s="150" t="s">
        <v>747</v>
      </c>
      <c r="C2015" s="151">
        <v>25.388712</v>
      </c>
    </row>
    <row r="2016" s="125" customFormat="1" ht="27.5" customHeight="1" spans="1:3">
      <c r="A2016" s="150" t="s">
        <v>748</v>
      </c>
      <c r="B2016" s="150" t="s">
        <v>749</v>
      </c>
      <c r="C2016" s="151">
        <v>12.694428</v>
      </c>
    </row>
    <row r="2017" s="125" customFormat="1" ht="27.5" customHeight="1" spans="1:3">
      <c r="A2017" s="150" t="s">
        <v>750</v>
      </c>
      <c r="B2017" s="150" t="s">
        <v>751</v>
      </c>
      <c r="C2017" s="151">
        <v>0</v>
      </c>
    </row>
    <row r="2018" s="125" customFormat="1" ht="15" customHeight="1" spans="1:3">
      <c r="A2018" s="150" t="s">
        <v>752</v>
      </c>
      <c r="B2018" s="150" t="s">
        <v>753</v>
      </c>
      <c r="C2018" s="151">
        <v>1.58676</v>
      </c>
    </row>
    <row r="2019" s="125" customFormat="1" ht="15" customHeight="1" spans="1:3">
      <c r="A2019" s="150" t="s">
        <v>754</v>
      </c>
      <c r="B2019" s="150" t="s">
        <v>755</v>
      </c>
      <c r="C2019" s="151">
        <v>1.58676</v>
      </c>
    </row>
    <row r="2020" s="125" customFormat="1" ht="15" customHeight="1" spans="1:3">
      <c r="A2020" s="150" t="s">
        <v>756</v>
      </c>
      <c r="B2020" s="150" t="s">
        <v>757</v>
      </c>
      <c r="C2020" s="151">
        <v>29.844292</v>
      </c>
    </row>
    <row r="2021" s="125" customFormat="1" ht="15" customHeight="1" spans="1:3">
      <c r="A2021" s="150" t="s">
        <v>758</v>
      </c>
      <c r="B2021" s="150" t="s">
        <v>759</v>
      </c>
      <c r="C2021" s="151">
        <v>29.844292</v>
      </c>
    </row>
    <row r="2022" s="125" customFormat="1" ht="15" customHeight="1" spans="1:3">
      <c r="A2022" s="150" t="s">
        <v>777</v>
      </c>
      <c r="B2022" s="150" t="s">
        <v>778</v>
      </c>
      <c r="C2022" s="151">
        <v>29.844292</v>
      </c>
    </row>
    <row r="2023" s="125" customFormat="1" ht="15" customHeight="1" spans="1:3">
      <c r="A2023" s="147"/>
      <c r="B2023" s="148" t="s">
        <v>1500</v>
      </c>
      <c r="C2023" s="149"/>
    </row>
    <row r="2024" s="125" customFormat="1" ht="15" customHeight="1" spans="1:3">
      <c r="A2024" s="150" t="s">
        <v>830</v>
      </c>
      <c r="B2024" s="150" t="s">
        <v>831</v>
      </c>
      <c r="C2024" s="151">
        <v>177.888</v>
      </c>
    </row>
    <row r="2025" s="125" customFormat="1" ht="15" customHeight="1" spans="1:3">
      <c r="A2025" s="150" t="s">
        <v>1424</v>
      </c>
      <c r="B2025" s="150" t="s">
        <v>1425</v>
      </c>
      <c r="C2025" s="151">
        <v>177.888</v>
      </c>
    </row>
    <row r="2026" s="125" customFormat="1" ht="15" customHeight="1" spans="1:3">
      <c r="A2026" s="150" t="s">
        <v>1426</v>
      </c>
      <c r="B2026" s="150" t="s">
        <v>1427</v>
      </c>
      <c r="C2026" s="151">
        <v>4.05</v>
      </c>
    </row>
    <row r="2027" s="125" customFormat="1" ht="15" customHeight="1" spans="1:3">
      <c r="A2027" s="150" t="s">
        <v>1428</v>
      </c>
      <c r="B2027" s="150" t="s">
        <v>1429</v>
      </c>
      <c r="C2027" s="151">
        <v>173.838</v>
      </c>
    </row>
    <row r="2028" s="125" customFormat="1" ht="15" customHeight="1" spans="1:3">
      <c r="A2028" s="150" t="s">
        <v>742</v>
      </c>
      <c r="B2028" s="150" t="s">
        <v>743</v>
      </c>
      <c r="C2028" s="151">
        <v>44.019026</v>
      </c>
    </row>
    <row r="2029" s="125" customFormat="1" ht="15" customHeight="1" spans="1:3">
      <c r="A2029" s="150" t="s">
        <v>744</v>
      </c>
      <c r="B2029" s="150" t="s">
        <v>745</v>
      </c>
      <c r="C2029" s="151">
        <v>42.854412</v>
      </c>
    </row>
    <row r="2030" s="125" customFormat="1" ht="27.5" customHeight="1" spans="1:3">
      <c r="A2030" s="150" t="s">
        <v>746</v>
      </c>
      <c r="B2030" s="150" t="s">
        <v>747</v>
      </c>
      <c r="C2030" s="151">
        <v>15.569592</v>
      </c>
    </row>
    <row r="2031" s="125" customFormat="1" ht="27.5" customHeight="1" spans="1:3">
      <c r="A2031" s="150" t="s">
        <v>748</v>
      </c>
      <c r="B2031" s="150" t="s">
        <v>749</v>
      </c>
      <c r="C2031" s="151">
        <v>26.53482</v>
      </c>
    </row>
    <row r="2032" s="125" customFormat="1" ht="27.5" customHeight="1" spans="1:3">
      <c r="A2032" s="150" t="s">
        <v>750</v>
      </c>
      <c r="B2032" s="150" t="s">
        <v>751</v>
      </c>
      <c r="C2032" s="151">
        <v>0.75</v>
      </c>
    </row>
    <row r="2033" s="125" customFormat="1" ht="15" customHeight="1" spans="1:3">
      <c r="A2033" s="150" t="s">
        <v>752</v>
      </c>
      <c r="B2033" s="150" t="s">
        <v>753</v>
      </c>
      <c r="C2033" s="151">
        <v>1.164614</v>
      </c>
    </row>
    <row r="2034" s="125" customFormat="1" ht="15" customHeight="1" spans="1:3">
      <c r="A2034" s="150" t="s">
        <v>754</v>
      </c>
      <c r="B2034" s="150" t="s">
        <v>755</v>
      </c>
      <c r="C2034" s="151">
        <v>1.164614</v>
      </c>
    </row>
    <row r="2035" s="125" customFormat="1" ht="15" customHeight="1" spans="1:3">
      <c r="A2035" s="150" t="s">
        <v>756</v>
      </c>
      <c r="B2035" s="150" t="s">
        <v>757</v>
      </c>
      <c r="C2035" s="151">
        <v>15.56404</v>
      </c>
    </row>
    <row r="2036" s="125" customFormat="1" ht="15" customHeight="1" spans="1:3">
      <c r="A2036" s="150" t="s">
        <v>758</v>
      </c>
      <c r="B2036" s="150" t="s">
        <v>759</v>
      </c>
      <c r="C2036" s="151">
        <v>15.56404</v>
      </c>
    </row>
    <row r="2037" s="125" customFormat="1" ht="15" customHeight="1" spans="1:3">
      <c r="A2037" s="150" t="s">
        <v>777</v>
      </c>
      <c r="B2037" s="150" t="s">
        <v>778</v>
      </c>
      <c r="C2037" s="151">
        <v>15.56404</v>
      </c>
    </row>
    <row r="2038" s="125" customFormat="1" ht="15" customHeight="1" spans="1:3">
      <c r="A2038" s="147"/>
      <c r="B2038" s="148" t="s">
        <v>1501</v>
      </c>
      <c r="C2038" s="149"/>
    </row>
    <row r="2039" s="125" customFormat="1" ht="15" customHeight="1" spans="1:3">
      <c r="A2039" s="150" t="s">
        <v>830</v>
      </c>
      <c r="B2039" s="150" t="s">
        <v>831</v>
      </c>
      <c r="C2039" s="151">
        <v>303.4448</v>
      </c>
    </row>
    <row r="2040" s="125" customFormat="1" ht="15" customHeight="1" spans="1:3">
      <c r="A2040" s="150" t="s">
        <v>1424</v>
      </c>
      <c r="B2040" s="150" t="s">
        <v>1425</v>
      </c>
      <c r="C2040" s="151">
        <v>303.4448</v>
      </c>
    </row>
    <row r="2041" s="125" customFormat="1" ht="15" customHeight="1" spans="1:3">
      <c r="A2041" s="150" t="s">
        <v>1426</v>
      </c>
      <c r="B2041" s="150" t="s">
        <v>1427</v>
      </c>
      <c r="C2041" s="151">
        <v>4.35</v>
      </c>
    </row>
    <row r="2042" s="125" customFormat="1" ht="15" customHeight="1" spans="1:3">
      <c r="A2042" s="150" t="s">
        <v>1428</v>
      </c>
      <c r="B2042" s="150" t="s">
        <v>1429</v>
      </c>
      <c r="C2042" s="151">
        <v>299.0948</v>
      </c>
    </row>
    <row r="2043" s="125" customFormat="1" ht="15" customHeight="1" spans="1:3">
      <c r="A2043" s="150" t="s">
        <v>742</v>
      </c>
      <c r="B2043" s="150" t="s">
        <v>743</v>
      </c>
      <c r="C2043" s="151">
        <v>43.38215</v>
      </c>
    </row>
    <row r="2044" s="125" customFormat="1" ht="15" customHeight="1" spans="1:3">
      <c r="A2044" s="150" t="s">
        <v>744</v>
      </c>
      <c r="B2044" s="150" t="s">
        <v>745</v>
      </c>
      <c r="C2044" s="151">
        <v>41.316384</v>
      </c>
    </row>
    <row r="2045" s="125" customFormat="1" ht="27.5" customHeight="1" spans="1:3">
      <c r="A2045" s="150" t="s">
        <v>746</v>
      </c>
      <c r="B2045" s="150" t="s">
        <v>747</v>
      </c>
      <c r="C2045" s="151">
        <v>27.544176</v>
      </c>
    </row>
    <row r="2046" s="125" customFormat="1" ht="27.5" customHeight="1" spans="1:3">
      <c r="A2046" s="150" t="s">
        <v>748</v>
      </c>
      <c r="B2046" s="150" t="s">
        <v>749</v>
      </c>
      <c r="C2046" s="151">
        <v>13.772208</v>
      </c>
    </row>
    <row r="2047" s="125" customFormat="1" ht="15" customHeight="1" spans="1:3">
      <c r="A2047" s="150" t="s">
        <v>752</v>
      </c>
      <c r="B2047" s="150" t="s">
        <v>753</v>
      </c>
      <c r="C2047" s="151">
        <v>2.065766</v>
      </c>
    </row>
    <row r="2048" s="125" customFormat="1" ht="15" customHeight="1" spans="1:3">
      <c r="A2048" s="150" t="s">
        <v>754</v>
      </c>
      <c r="B2048" s="150" t="s">
        <v>755</v>
      </c>
      <c r="C2048" s="151">
        <v>2.065766</v>
      </c>
    </row>
    <row r="2049" s="125" customFormat="1" ht="15" customHeight="1" spans="1:3">
      <c r="A2049" s="150" t="s">
        <v>756</v>
      </c>
      <c r="B2049" s="150" t="s">
        <v>757</v>
      </c>
      <c r="C2049" s="151">
        <v>27.076192</v>
      </c>
    </row>
    <row r="2050" s="125" customFormat="1" ht="15" customHeight="1" spans="1:3">
      <c r="A2050" s="150" t="s">
        <v>758</v>
      </c>
      <c r="B2050" s="150" t="s">
        <v>759</v>
      </c>
      <c r="C2050" s="151">
        <v>27.076192</v>
      </c>
    </row>
    <row r="2051" s="125" customFormat="1" ht="15" customHeight="1" spans="1:3">
      <c r="A2051" s="150" t="s">
        <v>777</v>
      </c>
      <c r="B2051" s="150" t="s">
        <v>778</v>
      </c>
      <c r="C2051" s="151">
        <v>27.076192</v>
      </c>
    </row>
    <row r="2052" s="125" customFormat="1" ht="15" customHeight="1" spans="1:3">
      <c r="A2052" s="147"/>
      <c r="B2052" s="148" t="s">
        <v>1502</v>
      </c>
      <c r="C2052" s="149"/>
    </row>
    <row r="2053" s="125" customFormat="1" ht="15" customHeight="1" spans="1:3">
      <c r="A2053" s="150" t="s">
        <v>830</v>
      </c>
      <c r="B2053" s="150" t="s">
        <v>831</v>
      </c>
      <c r="C2053" s="151">
        <v>274.508</v>
      </c>
    </row>
    <row r="2054" s="125" customFormat="1" ht="15" customHeight="1" spans="1:3">
      <c r="A2054" s="150" t="s">
        <v>1424</v>
      </c>
      <c r="B2054" s="150" t="s">
        <v>1425</v>
      </c>
      <c r="C2054" s="151">
        <v>274.508</v>
      </c>
    </row>
    <row r="2055" s="125" customFormat="1" ht="15" customHeight="1" spans="1:3">
      <c r="A2055" s="150" t="s">
        <v>1428</v>
      </c>
      <c r="B2055" s="150" t="s">
        <v>1429</v>
      </c>
      <c r="C2055" s="151">
        <v>274.508</v>
      </c>
    </row>
    <row r="2056" s="125" customFormat="1" ht="15" customHeight="1" spans="1:3">
      <c r="A2056" s="150" t="s">
        <v>742</v>
      </c>
      <c r="B2056" s="150" t="s">
        <v>743</v>
      </c>
      <c r="C2056" s="151">
        <v>55.941327</v>
      </c>
    </row>
    <row r="2057" s="125" customFormat="1" ht="15" customHeight="1" spans="1:3">
      <c r="A2057" s="150" t="s">
        <v>744</v>
      </c>
      <c r="B2057" s="150" t="s">
        <v>745</v>
      </c>
      <c r="C2057" s="151">
        <v>54.021692</v>
      </c>
    </row>
    <row r="2058" s="125" customFormat="1" ht="27.5" customHeight="1" spans="1:3">
      <c r="A2058" s="150" t="s">
        <v>746</v>
      </c>
      <c r="B2058" s="150" t="s">
        <v>747</v>
      </c>
      <c r="C2058" s="151">
        <v>28.72362</v>
      </c>
    </row>
    <row r="2059" s="125" customFormat="1" ht="27.5" customHeight="1" spans="1:3">
      <c r="A2059" s="150" t="s">
        <v>748</v>
      </c>
      <c r="B2059" s="150" t="s">
        <v>749</v>
      </c>
      <c r="C2059" s="151">
        <v>25.298072</v>
      </c>
    </row>
    <row r="2060" s="125" customFormat="1" ht="27.5" customHeight="1" spans="1:3">
      <c r="A2060" s="150" t="s">
        <v>750</v>
      </c>
      <c r="B2060" s="150" t="s">
        <v>751</v>
      </c>
      <c r="C2060" s="151">
        <v>0</v>
      </c>
    </row>
    <row r="2061" s="125" customFormat="1" ht="15" customHeight="1" spans="1:3">
      <c r="A2061" s="150" t="s">
        <v>752</v>
      </c>
      <c r="B2061" s="150" t="s">
        <v>753</v>
      </c>
      <c r="C2061" s="151">
        <v>1.919635</v>
      </c>
    </row>
    <row r="2062" s="125" customFormat="1" ht="15" customHeight="1" spans="1:3">
      <c r="A2062" s="150" t="s">
        <v>754</v>
      </c>
      <c r="B2062" s="150" t="s">
        <v>755</v>
      </c>
      <c r="C2062" s="151">
        <v>1.919635</v>
      </c>
    </row>
    <row r="2063" s="125" customFormat="1" ht="15" customHeight="1" spans="1:3">
      <c r="A2063" s="150" t="s">
        <v>756</v>
      </c>
      <c r="B2063" s="150" t="s">
        <v>757</v>
      </c>
      <c r="C2063" s="151">
        <v>27.13962</v>
      </c>
    </row>
    <row r="2064" s="125" customFormat="1" ht="15" customHeight="1" spans="1:3">
      <c r="A2064" s="150" t="s">
        <v>758</v>
      </c>
      <c r="B2064" s="150" t="s">
        <v>759</v>
      </c>
      <c r="C2064" s="151">
        <v>27.13962</v>
      </c>
    </row>
    <row r="2065" s="125" customFormat="1" ht="15" customHeight="1" spans="1:3">
      <c r="A2065" s="150" t="s">
        <v>777</v>
      </c>
      <c r="B2065" s="150" t="s">
        <v>778</v>
      </c>
      <c r="C2065" s="151">
        <v>27.13962</v>
      </c>
    </row>
    <row r="2066" s="125" customFormat="1" ht="15" customHeight="1" spans="1:3">
      <c r="A2066" s="147"/>
      <c r="B2066" s="148" t="s">
        <v>1503</v>
      </c>
      <c r="C2066" s="149"/>
    </row>
    <row r="2067" s="125" customFormat="1" ht="15" customHeight="1" spans="1:3">
      <c r="A2067" s="150" t="s">
        <v>830</v>
      </c>
      <c r="B2067" s="150" t="s">
        <v>831</v>
      </c>
      <c r="C2067" s="151">
        <v>147.6492</v>
      </c>
    </row>
    <row r="2068" s="125" customFormat="1" ht="15" customHeight="1" spans="1:3">
      <c r="A2068" s="150" t="s">
        <v>1424</v>
      </c>
      <c r="B2068" s="150" t="s">
        <v>1425</v>
      </c>
      <c r="C2068" s="151">
        <v>147.6492</v>
      </c>
    </row>
    <row r="2069" s="125" customFormat="1" ht="15" customHeight="1" spans="1:3">
      <c r="A2069" s="150" t="s">
        <v>1428</v>
      </c>
      <c r="B2069" s="150" t="s">
        <v>1429</v>
      </c>
      <c r="C2069" s="151">
        <v>147.6492</v>
      </c>
    </row>
    <row r="2070" s="125" customFormat="1" ht="15" customHeight="1" spans="1:3">
      <c r="A2070" s="150" t="s">
        <v>742</v>
      </c>
      <c r="B2070" s="150" t="s">
        <v>743</v>
      </c>
      <c r="C2070" s="151">
        <v>21.668846</v>
      </c>
    </row>
    <row r="2071" s="125" customFormat="1" ht="15" customHeight="1" spans="1:3">
      <c r="A2071" s="150" t="s">
        <v>744</v>
      </c>
      <c r="B2071" s="150" t="s">
        <v>745</v>
      </c>
      <c r="C2071" s="151">
        <v>20.637</v>
      </c>
    </row>
    <row r="2072" s="125" customFormat="1" ht="27.5" customHeight="1" spans="1:3">
      <c r="A2072" s="150" t="s">
        <v>746</v>
      </c>
      <c r="B2072" s="150" t="s">
        <v>747</v>
      </c>
      <c r="C2072" s="151">
        <v>13.757952</v>
      </c>
    </row>
    <row r="2073" s="125" customFormat="1" ht="27.5" customHeight="1" spans="1:3">
      <c r="A2073" s="150" t="s">
        <v>748</v>
      </c>
      <c r="B2073" s="150" t="s">
        <v>749</v>
      </c>
      <c r="C2073" s="151">
        <v>6.879048</v>
      </c>
    </row>
    <row r="2074" s="125" customFormat="1" ht="27.5" customHeight="1" spans="1:3">
      <c r="A2074" s="150" t="s">
        <v>750</v>
      </c>
      <c r="B2074" s="150" t="s">
        <v>751</v>
      </c>
      <c r="C2074" s="151">
        <v>0</v>
      </c>
    </row>
    <row r="2075" s="125" customFormat="1" ht="15" customHeight="1" spans="1:3">
      <c r="A2075" s="150" t="s">
        <v>752</v>
      </c>
      <c r="B2075" s="150" t="s">
        <v>753</v>
      </c>
      <c r="C2075" s="151">
        <v>1.031846</v>
      </c>
    </row>
    <row r="2076" s="125" customFormat="1" ht="15" customHeight="1" spans="1:3">
      <c r="A2076" s="150" t="s">
        <v>754</v>
      </c>
      <c r="B2076" s="150" t="s">
        <v>755</v>
      </c>
      <c r="C2076" s="151">
        <v>1.031846</v>
      </c>
    </row>
    <row r="2077" s="125" customFormat="1" ht="15" customHeight="1" spans="1:3">
      <c r="A2077" s="150" t="s">
        <v>756</v>
      </c>
      <c r="B2077" s="150" t="s">
        <v>757</v>
      </c>
      <c r="C2077" s="151">
        <v>13.588372</v>
      </c>
    </row>
    <row r="2078" s="125" customFormat="1" ht="15" customHeight="1" spans="1:3">
      <c r="A2078" s="150" t="s">
        <v>758</v>
      </c>
      <c r="B2078" s="150" t="s">
        <v>759</v>
      </c>
      <c r="C2078" s="151">
        <v>13.588372</v>
      </c>
    </row>
    <row r="2079" s="125" customFormat="1" ht="15" customHeight="1" spans="1:3">
      <c r="A2079" s="150" t="s">
        <v>777</v>
      </c>
      <c r="B2079" s="150" t="s">
        <v>778</v>
      </c>
      <c r="C2079" s="151">
        <v>13.588372</v>
      </c>
    </row>
    <row r="2080" s="125" customFormat="1" ht="15" customHeight="1" spans="1:3">
      <c r="A2080" s="147"/>
      <c r="B2080" s="148" t="s">
        <v>1504</v>
      </c>
      <c r="C2080" s="149"/>
    </row>
    <row r="2081" s="125" customFormat="1" ht="15" customHeight="1" spans="1:3">
      <c r="A2081" s="150" t="s">
        <v>830</v>
      </c>
      <c r="B2081" s="150" t="s">
        <v>831</v>
      </c>
      <c r="C2081" s="151">
        <v>536.6896</v>
      </c>
    </row>
    <row r="2082" s="125" customFormat="1" ht="15" customHeight="1" spans="1:3">
      <c r="A2082" s="150" t="s">
        <v>1424</v>
      </c>
      <c r="B2082" s="150" t="s">
        <v>1425</v>
      </c>
      <c r="C2082" s="151">
        <v>536.6896</v>
      </c>
    </row>
    <row r="2083" s="125" customFormat="1" ht="15" customHeight="1" spans="1:3">
      <c r="A2083" s="150" t="s">
        <v>1426</v>
      </c>
      <c r="B2083" s="150" t="s">
        <v>1427</v>
      </c>
      <c r="C2083" s="151">
        <v>536.6896</v>
      </c>
    </row>
    <row r="2084" s="125" customFormat="1" ht="15" customHeight="1" spans="1:3">
      <c r="A2084" s="150" t="s">
        <v>742</v>
      </c>
      <c r="B2084" s="150" t="s">
        <v>743</v>
      </c>
      <c r="C2084" s="151">
        <v>59.858889</v>
      </c>
    </row>
    <row r="2085" s="125" customFormat="1" ht="15" customHeight="1" spans="1:3">
      <c r="A2085" s="150" t="s">
        <v>744</v>
      </c>
      <c r="B2085" s="150" t="s">
        <v>745</v>
      </c>
      <c r="C2085" s="151">
        <v>57.306172</v>
      </c>
    </row>
    <row r="2086" s="125" customFormat="1" ht="27.5" customHeight="1" spans="1:3">
      <c r="A2086" s="150" t="s">
        <v>746</v>
      </c>
      <c r="B2086" s="150" t="s">
        <v>747</v>
      </c>
      <c r="C2086" s="151">
        <v>34.037412</v>
      </c>
    </row>
    <row r="2087" s="125" customFormat="1" ht="27.5" customHeight="1" spans="1:3">
      <c r="A2087" s="150" t="s">
        <v>748</v>
      </c>
      <c r="B2087" s="150" t="s">
        <v>749</v>
      </c>
      <c r="C2087" s="151">
        <v>23.26876</v>
      </c>
    </row>
    <row r="2088" s="125" customFormat="1" ht="27.5" customHeight="1" spans="1:3">
      <c r="A2088" s="150" t="s">
        <v>750</v>
      </c>
      <c r="B2088" s="150" t="s">
        <v>751</v>
      </c>
      <c r="C2088" s="151">
        <v>0</v>
      </c>
    </row>
    <row r="2089" s="125" customFormat="1" ht="15" customHeight="1" spans="1:3">
      <c r="A2089" s="150" t="s">
        <v>752</v>
      </c>
      <c r="B2089" s="150" t="s">
        <v>753</v>
      </c>
      <c r="C2089" s="151">
        <v>2.552717</v>
      </c>
    </row>
    <row r="2090" s="125" customFormat="1" ht="15" customHeight="1" spans="1:3">
      <c r="A2090" s="150" t="s">
        <v>754</v>
      </c>
      <c r="B2090" s="150" t="s">
        <v>755</v>
      </c>
      <c r="C2090" s="151">
        <v>2.552717</v>
      </c>
    </row>
    <row r="2091" s="125" customFormat="1" ht="15" customHeight="1" spans="1:3">
      <c r="A2091" s="150" t="s">
        <v>756</v>
      </c>
      <c r="B2091" s="150" t="s">
        <v>757</v>
      </c>
      <c r="C2091" s="151">
        <v>39.074124</v>
      </c>
    </row>
    <row r="2092" s="125" customFormat="1" ht="15" customHeight="1" spans="1:3">
      <c r="A2092" s="150" t="s">
        <v>758</v>
      </c>
      <c r="B2092" s="150" t="s">
        <v>759</v>
      </c>
      <c r="C2092" s="151">
        <v>39.074124</v>
      </c>
    </row>
    <row r="2093" s="125" customFormat="1" ht="15" customHeight="1" spans="1:3">
      <c r="A2093" s="150" t="s">
        <v>777</v>
      </c>
      <c r="B2093" s="150" t="s">
        <v>778</v>
      </c>
      <c r="C2093" s="151">
        <v>39.074124</v>
      </c>
    </row>
    <row r="2094" s="125" customFormat="1" ht="15" customHeight="1" spans="1:3">
      <c r="A2094" s="147"/>
      <c r="B2094" s="148" t="s">
        <v>1505</v>
      </c>
      <c r="C2094" s="149"/>
    </row>
    <row r="2095" s="125" customFormat="1" ht="15" customHeight="1" spans="1:3">
      <c r="A2095" s="150" t="s">
        <v>830</v>
      </c>
      <c r="B2095" s="150" t="s">
        <v>831</v>
      </c>
      <c r="C2095" s="151">
        <v>1401.428</v>
      </c>
    </row>
    <row r="2096" s="125" customFormat="1" ht="15" customHeight="1" spans="1:3">
      <c r="A2096" s="150" t="s">
        <v>1424</v>
      </c>
      <c r="B2096" s="150" t="s">
        <v>1425</v>
      </c>
      <c r="C2096" s="151">
        <v>1401.428</v>
      </c>
    </row>
    <row r="2097" s="125" customFormat="1" ht="15" customHeight="1" spans="1:3">
      <c r="A2097" s="150" t="s">
        <v>1430</v>
      </c>
      <c r="B2097" s="150" t="s">
        <v>1431</v>
      </c>
      <c r="C2097" s="151">
        <v>1401.428</v>
      </c>
    </row>
    <row r="2098" s="125" customFormat="1" ht="15" customHeight="1" spans="1:3">
      <c r="A2098" s="150" t="s">
        <v>742</v>
      </c>
      <c r="B2098" s="150" t="s">
        <v>743</v>
      </c>
      <c r="C2098" s="151">
        <v>194.369223</v>
      </c>
    </row>
    <row r="2099" s="125" customFormat="1" ht="15" customHeight="1" spans="1:3">
      <c r="A2099" s="150" t="s">
        <v>744</v>
      </c>
      <c r="B2099" s="150" t="s">
        <v>745</v>
      </c>
      <c r="C2099" s="151">
        <v>185.793044</v>
      </c>
    </row>
    <row r="2100" s="125" customFormat="1" ht="27.5" customHeight="1" spans="1:3">
      <c r="A2100" s="150" t="s">
        <v>746</v>
      </c>
      <c r="B2100" s="150" t="s">
        <v>747</v>
      </c>
      <c r="C2100" s="151">
        <v>114.528636</v>
      </c>
    </row>
    <row r="2101" s="125" customFormat="1" ht="27.5" customHeight="1" spans="1:3">
      <c r="A2101" s="150" t="s">
        <v>748</v>
      </c>
      <c r="B2101" s="150" t="s">
        <v>749</v>
      </c>
      <c r="C2101" s="151">
        <v>70.964408</v>
      </c>
    </row>
    <row r="2102" s="125" customFormat="1" ht="27.5" customHeight="1" spans="1:3">
      <c r="A2102" s="150" t="s">
        <v>750</v>
      </c>
      <c r="B2102" s="150" t="s">
        <v>751</v>
      </c>
      <c r="C2102" s="151">
        <v>0.3</v>
      </c>
    </row>
    <row r="2103" s="125" customFormat="1" ht="15" customHeight="1" spans="1:3">
      <c r="A2103" s="150" t="s">
        <v>752</v>
      </c>
      <c r="B2103" s="150" t="s">
        <v>753</v>
      </c>
      <c r="C2103" s="151">
        <v>8.576179</v>
      </c>
    </row>
    <row r="2104" s="125" customFormat="1" ht="15" customHeight="1" spans="1:3">
      <c r="A2104" s="150" t="s">
        <v>754</v>
      </c>
      <c r="B2104" s="150" t="s">
        <v>755</v>
      </c>
      <c r="C2104" s="151">
        <v>8.576179</v>
      </c>
    </row>
    <row r="2105" s="125" customFormat="1" ht="15" customHeight="1" spans="1:3">
      <c r="A2105" s="150" t="s">
        <v>756</v>
      </c>
      <c r="B2105" s="150" t="s">
        <v>757</v>
      </c>
      <c r="C2105" s="151">
        <v>112.841188</v>
      </c>
    </row>
    <row r="2106" s="125" customFormat="1" ht="15" customHeight="1" spans="1:3">
      <c r="A2106" s="150" t="s">
        <v>758</v>
      </c>
      <c r="B2106" s="150" t="s">
        <v>759</v>
      </c>
      <c r="C2106" s="151">
        <v>112.841188</v>
      </c>
    </row>
    <row r="2107" s="125" customFormat="1" ht="15" customHeight="1" spans="1:3">
      <c r="A2107" s="150" t="s">
        <v>777</v>
      </c>
      <c r="B2107" s="150" t="s">
        <v>778</v>
      </c>
      <c r="C2107" s="151">
        <v>112.841188</v>
      </c>
    </row>
    <row r="2108" s="125" customFormat="1" ht="15" customHeight="1" spans="1:3">
      <c r="A2108" s="147"/>
      <c r="B2108" s="148" t="s">
        <v>1506</v>
      </c>
      <c r="C2108" s="149"/>
    </row>
    <row r="2109" s="125" customFormat="1" ht="15" customHeight="1" spans="1:3">
      <c r="A2109" s="150" t="s">
        <v>830</v>
      </c>
      <c r="B2109" s="150" t="s">
        <v>831</v>
      </c>
      <c r="C2109" s="151">
        <v>639.59826</v>
      </c>
    </row>
    <row r="2110" s="125" customFormat="1" ht="15" customHeight="1" spans="1:3">
      <c r="A2110" s="150" t="s">
        <v>1424</v>
      </c>
      <c r="B2110" s="150" t="s">
        <v>1425</v>
      </c>
      <c r="C2110" s="151">
        <v>639.59826</v>
      </c>
    </row>
    <row r="2111" s="125" customFormat="1" ht="15" customHeight="1" spans="1:3">
      <c r="A2111" s="150" t="s">
        <v>1426</v>
      </c>
      <c r="B2111" s="150" t="s">
        <v>1427</v>
      </c>
      <c r="C2111" s="151">
        <v>8.4</v>
      </c>
    </row>
    <row r="2112" s="125" customFormat="1" ht="15" customHeight="1" spans="1:3">
      <c r="A2112" s="150" t="s">
        <v>1428</v>
      </c>
      <c r="B2112" s="150" t="s">
        <v>1429</v>
      </c>
      <c r="C2112" s="151">
        <v>631.19826</v>
      </c>
    </row>
    <row r="2113" s="125" customFormat="1" ht="15" customHeight="1" spans="1:3">
      <c r="A2113" s="150" t="s">
        <v>742</v>
      </c>
      <c r="B2113" s="150" t="s">
        <v>743</v>
      </c>
      <c r="C2113" s="151">
        <v>92.811358</v>
      </c>
    </row>
    <row r="2114" s="125" customFormat="1" ht="15" customHeight="1" spans="1:3">
      <c r="A2114" s="150" t="s">
        <v>744</v>
      </c>
      <c r="B2114" s="150" t="s">
        <v>745</v>
      </c>
      <c r="C2114" s="151">
        <v>89.058344</v>
      </c>
    </row>
    <row r="2115" s="125" customFormat="1" ht="27.5" customHeight="1" spans="1:3">
      <c r="A2115" s="150" t="s">
        <v>746</v>
      </c>
      <c r="B2115" s="150" t="s">
        <v>747</v>
      </c>
      <c r="C2115" s="151">
        <v>50.038824</v>
      </c>
    </row>
    <row r="2116" s="125" customFormat="1" ht="27.5" customHeight="1" spans="1:3">
      <c r="A2116" s="150" t="s">
        <v>748</v>
      </c>
      <c r="B2116" s="150" t="s">
        <v>749</v>
      </c>
      <c r="C2116" s="151">
        <v>38.71952</v>
      </c>
    </row>
    <row r="2117" s="125" customFormat="1" ht="27.5" customHeight="1" spans="1:3">
      <c r="A2117" s="150" t="s">
        <v>750</v>
      </c>
      <c r="B2117" s="150" t="s">
        <v>751</v>
      </c>
      <c r="C2117" s="151">
        <v>0.3</v>
      </c>
    </row>
    <row r="2118" s="125" customFormat="1" ht="15" customHeight="1" spans="1:3">
      <c r="A2118" s="150" t="s">
        <v>752</v>
      </c>
      <c r="B2118" s="150" t="s">
        <v>753</v>
      </c>
      <c r="C2118" s="151">
        <v>3.753014</v>
      </c>
    </row>
    <row r="2119" s="125" customFormat="1" ht="15" customHeight="1" spans="1:3">
      <c r="A2119" s="150" t="s">
        <v>754</v>
      </c>
      <c r="B2119" s="150" t="s">
        <v>755</v>
      </c>
      <c r="C2119" s="151">
        <v>3.753014</v>
      </c>
    </row>
    <row r="2120" s="125" customFormat="1" ht="15" customHeight="1" spans="1:3">
      <c r="A2120" s="150" t="s">
        <v>756</v>
      </c>
      <c r="B2120" s="150" t="s">
        <v>757</v>
      </c>
      <c r="C2120" s="151">
        <v>50.234504</v>
      </c>
    </row>
    <row r="2121" s="125" customFormat="1" ht="15" customHeight="1" spans="1:3">
      <c r="A2121" s="150" t="s">
        <v>758</v>
      </c>
      <c r="B2121" s="150" t="s">
        <v>759</v>
      </c>
      <c r="C2121" s="151">
        <v>50.234504</v>
      </c>
    </row>
    <row r="2122" s="125" customFormat="1" ht="15" customHeight="1" spans="1:3">
      <c r="A2122" s="150" t="s">
        <v>777</v>
      </c>
      <c r="B2122" s="150" t="s">
        <v>778</v>
      </c>
      <c r="C2122" s="151">
        <v>50.234504</v>
      </c>
    </row>
    <row r="2123" s="125" customFormat="1" ht="15" customHeight="1" spans="1:3">
      <c r="A2123" s="147"/>
      <c r="B2123" s="148" t="s">
        <v>1507</v>
      </c>
      <c r="C2123" s="149"/>
    </row>
    <row r="2124" s="125" customFormat="1" ht="15" customHeight="1" spans="1:3">
      <c r="A2124" s="150" t="s">
        <v>830</v>
      </c>
      <c r="B2124" s="150" t="s">
        <v>831</v>
      </c>
      <c r="C2124" s="151">
        <v>144.4642</v>
      </c>
    </row>
    <row r="2125" s="125" customFormat="1" ht="15" customHeight="1" spans="1:3">
      <c r="A2125" s="150" t="s">
        <v>1424</v>
      </c>
      <c r="B2125" s="150" t="s">
        <v>1425</v>
      </c>
      <c r="C2125" s="151">
        <v>144.4642</v>
      </c>
    </row>
    <row r="2126" s="125" customFormat="1" ht="15" customHeight="1" spans="1:3">
      <c r="A2126" s="150" t="s">
        <v>1426</v>
      </c>
      <c r="B2126" s="150" t="s">
        <v>1427</v>
      </c>
      <c r="C2126" s="151">
        <v>3.75</v>
      </c>
    </row>
    <row r="2127" s="125" customFormat="1" ht="15" customHeight="1" spans="1:3">
      <c r="A2127" s="150" t="s">
        <v>1428</v>
      </c>
      <c r="B2127" s="150" t="s">
        <v>1429</v>
      </c>
      <c r="C2127" s="151">
        <v>140.7142</v>
      </c>
    </row>
    <row r="2128" s="125" customFormat="1" ht="15" customHeight="1" spans="1:3">
      <c r="A2128" s="150" t="s">
        <v>742</v>
      </c>
      <c r="B2128" s="150" t="s">
        <v>743</v>
      </c>
      <c r="C2128" s="151">
        <v>27.46803</v>
      </c>
    </row>
    <row r="2129" s="125" customFormat="1" ht="15" customHeight="1" spans="1:3">
      <c r="A2129" s="150" t="s">
        <v>744</v>
      </c>
      <c r="B2129" s="150" t="s">
        <v>745</v>
      </c>
      <c r="C2129" s="151">
        <v>26.406952</v>
      </c>
    </row>
    <row r="2130" s="125" customFormat="1" ht="27.5" customHeight="1" spans="1:3">
      <c r="A2130" s="150" t="s">
        <v>746</v>
      </c>
      <c r="B2130" s="150" t="s">
        <v>747</v>
      </c>
      <c r="C2130" s="151">
        <v>12.93792</v>
      </c>
    </row>
    <row r="2131" s="125" customFormat="1" ht="27.5" customHeight="1" spans="1:3">
      <c r="A2131" s="150" t="s">
        <v>748</v>
      </c>
      <c r="B2131" s="150" t="s">
        <v>749</v>
      </c>
      <c r="C2131" s="151">
        <v>13.269032</v>
      </c>
    </row>
    <row r="2132" s="125" customFormat="1" ht="27.5" customHeight="1" spans="1:3">
      <c r="A2132" s="150" t="s">
        <v>750</v>
      </c>
      <c r="B2132" s="150" t="s">
        <v>751</v>
      </c>
      <c r="C2132" s="151">
        <v>0.2</v>
      </c>
    </row>
    <row r="2133" s="125" customFormat="1" ht="15" customHeight="1" spans="1:3">
      <c r="A2133" s="150" t="s">
        <v>752</v>
      </c>
      <c r="B2133" s="150" t="s">
        <v>753</v>
      </c>
      <c r="C2133" s="151">
        <v>1.061078</v>
      </c>
    </row>
    <row r="2134" s="125" customFormat="1" ht="15" customHeight="1" spans="1:3">
      <c r="A2134" s="150" t="s">
        <v>754</v>
      </c>
      <c r="B2134" s="150" t="s">
        <v>755</v>
      </c>
      <c r="C2134" s="151">
        <v>1.061078</v>
      </c>
    </row>
    <row r="2135" s="125" customFormat="1" ht="15" customHeight="1" spans="1:3">
      <c r="A2135" s="150" t="s">
        <v>756</v>
      </c>
      <c r="B2135" s="150" t="s">
        <v>757</v>
      </c>
      <c r="C2135" s="151">
        <v>12.625312</v>
      </c>
    </row>
    <row r="2136" s="125" customFormat="1" ht="15" customHeight="1" spans="1:3">
      <c r="A2136" s="150" t="s">
        <v>758</v>
      </c>
      <c r="B2136" s="150" t="s">
        <v>759</v>
      </c>
      <c r="C2136" s="151">
        <v>12.625312</v>
      </c>
    </row>
    <row r="2137" s="125" customFormat="1" ht="15" customHeight="1" spans="1:3">
      <c r="A2137" s="150" t="s">
        <v>777</v>
      </c>
      <c r="B2137" s="150" t="s">
        <v>778</v>
      </c>
      <c r="C2137" s="151">
        <v>12.625312</v>
      </c>
    </row>
    <row r="2138" s="125" customFormat="1" ht="15" customHeight="1" spans="1:3">
      <c r="A2138" s="147"/>
      <c r="B2138" s="148" t="s">
        <v>1508</v>
      </c>
      <c r="C2138" s="149"/>
    </row>
    <row r="2139" s="125" customFormat="1" ht="15" customHeight="1" spans="1:3">
      <c r="A2139" s="150" t="s">
        <v>830</v>
      </c>
      <c r="B2139" s="150" t="s">
        <v>831</v>
      </c>
      <c r="C2139" s="151">
        <v>110.2075</v>
      </c>
    </row>
    <row r="2140" s="125" customFormat="1" ht="15" customHeight="1" spans="1:3">
      <c r="A2140" s="150" t="s">
        <v>1424</v>
      </c>
      <c r="B2140" s="150" t="s">
        <v>1425</v>
      </c>
      <c r="C2140" s="151">
        <v>110.2075</v>
      </c>
    </row>
    <row r="2141" s="125" customFormat="1" ht="15" customHeight="1" spans="1:3">
      <c r="A2141" s="150" t="s">
        <v>1428</v>
      </c>
      <c r="B2141" s="150" t="s">
        <v>1429</v>
      </c>
      <c r="C2141" s="151">
        <v>110.2075</v>
      </c>
    </row>
    <row r="2142" s="125" customFormat="1" ht="15" customHeight="1" spans="1:3">
      <c r="A2142" s="150" t="s">
        <v>742</v>
      </c>
      <c r="B2142" s="150" t="s">
        <v>743</v>
      </c>
      <c r="C2142" s="151">
        <v>15.74207</v>
      </c>
    </row>
    <row r="2143" s="125" customFormat="1" ht="15" customHeight="1" spans="1:3">
      <c r="A2143" s="150" t="s">
        <v>744</v>
      </c>
      <c r="B2143" s="150" t="s">
        <v>745</v>
      </c>
      <c r="C2143" s="151">
        <v>14.992464</v>
      </c>
    </row>
    <row r="2144" s="125" customFormat="1" ht="27.5" customHeight="1" spans="1:3">
      <c r="A2144" s="150" t="s">
        <v>746</v>
      </c>
      <c r="B2144" s="150" t="s">
        <v>747</v>
      </c>
      <c r="C2144" s="151">
        <v>9.994944</v>
      </c>
    </row>
    <row r="2145" s="125" customFormat="1" ht="27.5" customHeight="1" spans="1:3">
      <c r="A2145" s="150" t="s">
        <v>748</v>
      </c>
      <c r="B2145" s="150" t="s">
        <v>749</v>
      </c>
      <c r="C2145" s="151">
        <v>4.99752</v>
      </c>
    </row>
    <row r="2146" s="125" customFormat="1" ht="15" customHeight="1" spans="1:3">
      <c r="A2146" s="150" t="s">
        <v>752</v>
      </c>
      <c r="B2146" s="150" t="s">
        <v>753</v>
      </c>
      <c r="C2146" s="151">
        <v>0.749606</v>
      </c>
    </row>
    <row r="2147" s="125" customFormat="1" ht="15" customHeight="1" spans="1:3">
      <c r="A2147" s="150" t="s">
        <v>754</v>
      </c>
      <c r="B2147" s="150" t="s">
        <v>755</v>
      </c>
      <c r="C2147" s="151">
        <v>0.749606</v>
      </c>
    </row>
    <row r="2148" s="125" customFormat="1" ht="15" customHeight="1" spans="1:3">
      <c r="A2148" s="150" t="s">
        <v>756</v>
      </c>
      <c r="B2148" s="150" t="s">
        <v>757</v>
      </c>
      <c r="C2148" s="151">
        <v>9.76706</v>
      </c>
    </row>
    <row r="2149" s="125" customFormat="1" ht="15" customHeight="1" spans="1:3">
      <c r="A2149" s="150" t="s">
        <v>758</v>
      </c>
      <c r="B2149" s="150" t="s">
        <v>759</v>
      </c>
      <c r="C2149" s="151">
        <v>9.76706</v>
      </c>
    </row>
    <row r="2150" s="125" customFormat="1" ht="15" customHeight="1" spans="1:3">
      <c r="A2150" s="150" t="s">
        <v>777</v>
      </c>
      <c r="B2150" s="150" t="s">
        <v>778</v>
      </c>
      <c r="C2150" s="151">
        <v>9.76706</v>
      </c>
    </row>
    <row r="2151" s="125" customFormat="1" ht="15" customHeight="1" spans="1:3">
      <c r="A2151" s="147"/>
      <c r="B2151" s="148" t="s">
        <v>1509</v>
      </c>
      <c r="C2151" s="149"/>
    </row>
    <row r="2152" s="125" customFormat="1" ht="15" customHeight="1" spans="1:3">
      <c r="A2152" s="150" t="s">
        <v>830</v>
      </c>
      <c r="B2152" s="150" t="s">
        <v>831</v>
      </c>
      <c r="C2152" s="151">
        <v>130.387712</v>
      </c>
    </row>
    <row r="2153" s="125" customFormat="1" ht="15" customHeight="1" spans="1:3">
      <c r="A2153" s="150" t="s">
        <v>1424</v>
      </c>
      <c r="B2153" s="150" t="s">
        <v>1425</v>
      </c>
      <c r="C2153" s="151">
        <v>130.387712</v>
      </c>
    </row>
    <row r="2154" s="125" customFormat="1" ht="15" customHeight="1" spans="1:3">
      <c r="A2154" s="150" t="s">
        <v>1428</v>
      </c>
      <c r="B2154" s="150" t="s">
        <v>1429</v>
      </c>
      <c r="C2154" s="151">
        <v>130.387712</v>
      </c>
    </row>
    <row r="2155" s="125" customFormat="1" ht="15" customHeight="1" spans="1:3">
      <c r="A2155" s="150" t="s">
        <v>1453</v>
      </c>
      <c r="B2155" s="150" t="s">
        <v>1454</v>
      </c>
      <c r="C2155" s="151">
        <v>0</v>
      </c>
    </row>
    <row r="2156" s="125" customFormat="1" ht="15" customHeight="1" spans="1:3">
      <c r="A2156" s="150" t="s">
        <v>1455</v>
      </c>
      <c r="B2156" s="150" t="s">
        <v>1456</v>
      </c>
      <c r="C2156" s="151">
        <v>0</v>
      </c>
    </row>
    <row r="2157" s="125" customFormat="1" ht="15" customHeight="1" spans="1:3">
      <c r="A2157" s="150" t="s">
        <v>742</v>
      </c>
      <c r="B2157" s="150" t="s">
        <v>743</v>
      </c>
      <c r="C2157" s="151">
        <v>18.33341</v>
      </c>
    </row>
    <row r="2158" s="125" customFormat="1" ht="15" customHeight="1" spans="1:3">
      <c r="A2158" s="150" t="s">
        <v>744</v>
      </c>
      <c r="B2158" s="150" t="s">
        <v>745</v>
      </c>
      <c r="C2158" s="151">
        <v>17.460396</v>
      </c>
    </row>
    <row r="2159" s="125" customFormat="1" ht="27.5" customHeight="1" spans="1:3">
      <c r="A2159" s="150" t="s">
        <v>746</v>
      </c>
      <c r="B2159" s="150" t="s">
        <v>747</v>
      </c>
      <c r="C2159" s="151">
        <v>11.640228</v>
      </c>
    </row>
    <row r="2160" s="125" customFormat="1" ht="27.5" customHeight="1" spans="1:3">
      <c r="A2160" s="150" t="s">
        <v>748</v>
      </c>
      <c r="B2160" s="150" t="s">
        <v>749</v>
      </c>
      <c r="C2160" s="151">
        <v>5.820168</v>
      </c>
    </row>
    <row r="2161" s="125" customFormat="1" ht="15" customHeight="1" spans="1:3">
      <c r="A2161" s="150" t="s">
        <v>752</v>
      </c>
      <c r="B2161" s="150" t="s">
        <v>753</v>
      </c>
      <c r="C2161" s="151">
        <v>0.873014</v>
      </c>
    </row>
    <row r="2162" s="125" customFormat="1" ht="15" customHeight="1" spans="1:3">
      <c r="A2162" s="150" t="s">
        <v>754</v>
      </c>
      <c r="B2162" s="150" t="s">
        <v>755</v>
      </c>
      <c r="C2162" s="151">
        <v>0.873014</v>
      </c>
    </row>
    <row r="2163" s="125" customFormat="1" ht="15" customHeight="1" spans="1:3">
      <c r="A2163" s="150" t="s">
        <v>756</v>
      </c>
      <c r="B2163" s="150" t="s">
        <v>757</v>
      </c>
      <c r="C2163" s="151">
        <v>11.359128</v>
      </c>
    </row>
    <row r="2164" s="125" customFormat="1" ht="15" customHeight="1" spans="1:3">
      <c r="A2164" s="150" t="s">
        <v>758</v>
      </c>
      <c r="B2164" s="150" t="s">
        <v>759</v>
      </c>
      <c r="C2164" s="151">
        <v>11.359128</v>
      </c>
    </row>
    <row r="2165" s="125" customFormat="1" ht="15" customHeight="1" spans="1:3">
      <c r="A2165" s="150" t="s">
        <v>777</v>
      </c>
      <c r="B2165" s="150" t="s">
        <v>778</v>
      </c>
      <c r="C2165" s="151">
        <v>11.359128</v>
      </c>
    </row>
    <row r="2166" s="125" customFormat="1" ht="15" customHeight="1" spans="1:3">
      <c r="A2166" s="147"/>
      <c r="B2166" s="148" t="s">
        <v>1510</v>
      </c>
      <c r="C2166" s="149"/>
    </row>
    <row r="2167" s="125" customFormat="1" ht="15" customHeight="1" spans="1:3">
      <c r="A2167" s="150" t="s">
        <v>830</v>
      </c>
      <c r="B2167" s="150" t="s">
        <v>831</v>
      </c>
      <c r="C2167" s="151">
        <v>591.379264</v>
      </c>
    </row>
    <row r="2168" s="125" customFormat="1" ht="15" customHeight="1" spans="1:3">
      <c r="A2168" s="150" t="s">
        <v>1424</v>
      </c>
      <c r="B2168" s="150" t="s">
        <v>1425</v>
      </c>
      <c r="C2168" s="151">
        <v>591.379264</v>
      </c>
    </row>
    <row r="2169" s="125" customFormat="1" ht="15" customHeight="1" spans="1:3">
      <c r="A2169" s="150" t="s">
        <v>1426</v>
      </c>
      <c r="B2169" s="150" t="s">
        <v>1427</v>
      </c>
      <c r="C2169" s="151">
        <v>591.379264</v>
      </c>
    </row>
    <row r="2170" s="125" customFormat="1" ht="15" customHeight="1" spans="1:3">
      <c r="A2170" s="150" t="s">
        <v>742</v>
      </c>
      <c r="B2170" s="150" t="s">
        <v>743</v>
      </c>
      <c r="C2170" s="151">
        <v>59.344361</v>
      </c>
    </row>
    <row r="2171" s="125" customFormat="1" ht="15" customHeight="1" spans="1:3">
      <c r="A2171" s="150" t="s">
        <v>744</v>
      </c>
      <c r="B2171" s="150" t="s">
        <v>745</v>
      </c>
      <c r="C2171" s="151">
        <v>56.518332</v>
      </c>
    </row>
    <row r="2172" s="125" customFormat="1" ht="27.5" customHeight="1" spans="1:3">
      <c r="A2172" s="150" t="s">
        <v>746</v>
      </c>
      <c r="B2172" s="150" t="s">
        <v>747</v>
      </c>
      <c r="C2172" s="151">
        <v>37.678908</v>
      </c>
    </row>
    <row r="2173" s="125" customFormat="1" ht="27.5" customHeight="1" spans="1:3">
      <c r="A2173" s="150" t="s">
        <v>748</v>
      </c>
      <c r="B2173" s="150" t="s">
        <v>749</v>
      </c>
      <c r="C2173" s="151">
        <v>18.839424</v>
      </c>
    </row>
    <row r="2174" s="125" customFormat="1" ht="15" customHeight="1" spans="1:3">
      <c r="A2174" s="150" t="s">
        <v>752</v>
      </c>
      <c r="B2174" s="150" t="s">
        <v>753</v>
      </c>
      <c r="C2174" s="151">
        <v>2.826029</v>
      </c>
    </row>
    <row r="2175" s="125" customFormat="1" ht="15" customHeight="1" spans="1:3">
      <c r="A2175" s="150" t="s">
        <v>754</v>
      </c>
      <c r="B2175" s="150" t="s">
        <v>755</v>
      </c>
      <c r="C2175" s="151">
        <v>2.826029</v>
      </c>
    </row>
    <row r="2176" s="125" customFormat="1" ht="15" customHeight="1" spans="1:3">
      <c r="A2176" s="150" t="s">
        <v>756</v>
      </c>
      <c r="B2176" s="150" t="s">
        <v>757</v>
      </c>
      <c r="C2176" s="151">
        <v>40.661068</v>
      </c>
    </row>
    <row r="2177" s="125" customFormat="1" ht="15" customHeight="1" spans="1:3">
      <c r="A2177" s="150" t="s">
        <v>758</v>
      </c>
      <c r="B2177" s="150" t="s">
        <v>759</v>
      </c>
      <c r="C2177" s="151">
        <v>40.661068</v>
      </c>
    </row>
    <row r="2178" s="125" customFormat="1" ht="15" customHeight="1" spans="1:3">
      <c r="A2178" s="150" t="s">
        <v>777</v>
      </c>
      <c r="B2178" s="150" t="s">
        <v>778</v>
      </c>
      <c r="C2178" s="151">
        <v>40.661068</v>
      </c>
    </row>
    <row r="2179" s="125" customFormat="1" ht="15" customHeight="1" spans="1:3">
      <c r="A2179" s="147"/>
      <c r="B2179" s="148" t="s">
        <v>1511</v>
      </c>
      <c r="C2179" s="149"/>
    </row>
    <row r="2180" s="125" customFormat="1" ht="15" customHeight="1" spans="1:3">
      <c r="A2180" s="150" t="s">
        <v>830</v>
      </c>
      <c r="B2180" s="150" t="s">
        <v>831</v>
      </c>
      <c r="C2180" s="151">
        <v>1152.5206</v>
      </c>
    </row>
    <row r="2181" s="125" customFormat="1" ht="15" customHeight="1" spans="1:3">
      <c r="A2181" s="150" t="s">
        <v>1424</v>
      </c>
      <c r="B2181" s="150" t="s">
        <v>1425</v>
      </c>
      <c r="C2181" s="151">
        <v>1152.5206</v>
      </c>
    </row>
    <row r="2182" s="125" customFormat="1" ht="15" customHeight="1" spans="1:3">
      <c r="A2182" s="150" t="s">
        <v>1428</v>
      </c>
      <c r="B2182" s="150" t="s">
        <v>1429</v>
      </c>
      <c r="C2182" s="151">
        <v>1152.5206</v>
      </c>
    </row>
    <row r="2183" s="125" customFormat="1" ht="15" customHeight="1" spans="1:3">
      <c r="A2183" s="150" t="s">
        <v>1453</v>
      </c>
      <c r="B2183" s="150" t="s">
        <v>1454</v>
      </c>
      <c r="C2183" s="151">
        <v>0</v>
      </c>
    </row>
    <row r="2184" s="125" customFormat="1" ht="15" customHeight="1" spans="1:3">
      <c r="A2184" s="150" t="s">
        <v>1455</v>
      </c>
      <c r="B2184" s="150" t="s">
        <v>1456</v>
      </c>
      <c r="C2184" s="151">
        <v>0</v>
      </c>
    </row>
    <row r="2185" s="125" customFormat="1" ht="15" customHeight="1" spans="1:3">
      <c r="A2185" s="150" t="s">
        <v>742</v>
      </c>
      <c r="B2185" s="150" t="s">
        <v>743</v>
      </c>
      <c r="C2185" s="151">
        <v>124.653787</v>
      </c>
    </row>
    <row r="2186" s="125" customFormat="1" ht="15" customHeight="1" spans="1:3">
      <c r="A2186" s="150" t="s">
        <v>744</v>
      </c>
      <c r="B2186" s="150" t="s">
        <v>745</v>
      </c>
      <c r="C2186" s="151">
        <v>118.717992</v>
      </c>
    </row>
    <row r="2187" s="125" customFormat="1" ht="27.5" customHeight="1" spans="1:3">
      <c r="A2187" s="150" t="s">
        <v>746</v>
      </c>
      <c r="B2187" s="150" t="s">
        <v>747</v>
      </c>
      <c r="C2187" s="151">
        <v>79.145208</v>
      </c>
    </row>
    <row r="2188" s="125" customFormat="1" ht="27.5" customHeight="1" spans="1:3">
      <c r="A2188" s="150" t="s">
        <v>748</v>
      </c>
      <c r="B2188" s="150" t="s">
        <v>749</v>
      </c>
      <c r="C2188" s="151">
        <v>39.572784</v>
      </c>
    </row>
    <row r="2189" s="125" customFormat="1" ht="15" customHeight="1" spans="1:3">
      <c r="A2189" s="150" t="s">
        <v>752</v>
      </c>
      <c r="B2189" s="150" t="s">
        <v>753</v>
      </c>
      <c r="C2189" s="151">
        <v>5.935795</v>
      </c>
    </row>
    <row r="2190" s="125" customFormat="1" ht="15" customHeight="1" spans="1:3">
      <c r="A2190" s="150" t="s">
        <v>754</v>
      </c>
      <c r="B2190" s="150" t="s">
        <v>755</v>
      </c>
      <c r="C2190" s="151">
        <v>5.935795</v>
      </c>
    </row>
    <row r="2191" s="125" customFormat="1" ht="15" customHeight="1" spans="1:3">
      <c r="A2191" s="150" t="s">
        <v>756</v>
      </c>
      <c r="B2191" s="150" t="s">
        <v>757</v>
      </c>
      <c r="C2191" s="151">
        <v>78.748464</v>
      </c>
    </row>
    <row r="2192" s="125" customFormat="1" ht="15" customHeight="1" spans="1:3">
      <c r="A2192" s="150" t="s">
        <v>758</v>
      </c>
      <c r="B2192" s="150" t="s">
        <v>759</v>
      </c>
      <c r="C2192" s="151">
        <v>78.748464</v>
      </c>
    </row>
    <row r="2193" s="125" customFormat="1" ht="15" customHeight="1" spans="1:3">
      <c r="A2193" s="150" t="s">
        <v>777</v>
      </c>
      <c r="B2193" s="150" t="s">
        <v>778</v>
      </c>
      <c r="C2193" s="151">
        <v>78.748464</v>
      </c>
    </row>
    <row r="2194" s="125" customFormat="1" ht="15" customHeight="1" spans="1:3">
      <c r="A2194" s="147"/>
      <c r="B2194" s="148" t="s">
        <v>1512</v>
      </c>
      <c r="C2194" s="149"/>
    </row>
    <row r="2195" s="125" customFormat="1" ht="15" customHeight="1" spans="1:3">
      <c r="A2195" s="150" t="s">
        <v>830</v>
      </c>
      <c r="B2195" s="150" t="s">
        <v>831</v>
      </c>
      <c r="C2195" s="151">
        <v>512.0504</v>
      </c>
    </row>
    <row r="2196" s="125" customFormat="1" ht="15" customHeight="1" spans="1:3">
      <c r="A2196" s="150" t="s">
        <v>1424</v>
      </c>
      <c r="B2196" s="150" t="s">
        <v>1425</v>
      </c>
      <c r="C2196" s="151">
        <v>512.0504</v>
      </c>
    </row>
    <row r="2197" s="125" customFormat="1" ht="15" customHeight="1" spans="1:3">
      <c r="A2197" s="150" t="s">
        <v>1426</v>
      </c>
      <c r="B2197" s="150" t="s">
        <v>1427</v>
      </c>
      <c r="C2197" s="151">
        <v>512.0504</v>
      </c>
    </row>
    <row r="2198" s="125" customFormat="1" ht="15" customHeight="1" spans="1:3">
      <c r="A2198" s="150" t="s">
        <v>742</v>
      </c>
      <c r="B2198" s="150" t="s">
        <v>743</v>
      </c>
      <c r="C2198" s="151">
        <v>47.336873</v>
      </c>
    </row>
    <row r="2199" s="125" customFormat="1" ht="15" customHeight="1" spans="1:3">
      <c r="A2199" s="150" t="s">
        <v>744</v>
      </c>
      <c r="B2199" s="150" t="s">
        <v>745</v>
      </c>
      <c r="C2199" s="151">
        <v>45.08382</v>
      </c>
    </row>
    <row r="2200" s="125" customFormat="1" ht="27.5" customHeight="1" spans="1:3">
      <c r="A2200" s="150" t="s">
        <v>746</v>
      </c>
      <c r="B2200" s="150" t="s">
        <v>747</v>
      </c>
      <c r="C2200" s="151">
        <v>30.05586</v>
      </c>
    </row>
    <row r="2201" s="125" customFormat="1" ht="27.5" customHeight="1" spans="1:3">
      <c r="A2201" s="150" t="s">
        <v>748</v>
      </c>
      <c r="B2201" s="150" t="s">
        <v>749</v>
      </c>
      <c r="C2201" s="151">
        <v>15.02796</v>
      </c>
    </row>
    <row r="2202" s="125" customFormat="1" ht="15" customHeight="1" spans="1:3">
      <c r="A2202" s="150" t="s">
        <v>752</v>
      </c>
      <c r="B2202" s="150" t="s">
        <v>753</v>
      </c>
      <c r="C2202" s="151">
        <v>2.253053</v>
      </c>
    </row>
    <row r="2203" s="125" customFormat="1" ht="15" customHeight="1" spans="1:3">
      <c r="A2203" s="150" t="s">
        <v>754</v>
      </c>
      <c r="B2203" s="150" t="s">
        <v>755</v>
      </c>
      <c r="C2203" s="151">
        <v>2.253053</v>
      </c>
    </row>
    <row r="2204" s="125" customFormat="1" ht="15" customHeight="1" spans="1:3">
      <c r="A2204" s="150" t="s">
        <v>756</v>
      </c>
      <c r="B2204" s="150" t="s">
        <v>757</v>
      </c>
      <c r="C2204" s="151">
        <v>34.242236</v>
      </c>
    </row>
    <row r="2205" s="125" customFormat="1" ht="15" customHeight="1" spans="1:3">
      <c r="A2205" s="150" t="s">
        <v>758</v>
      </c>
      <c r="B2205" s="150" t="s">
        <v>759</v>
      </c>
      <c r="C2205" s="151">
        <v>34.242236</v>
      </c>
    </row>
    <row r="2206" s="125" customFormat="1" ht="15" customHeight="1" spans="1:3">
      <c r="A2206" s="150" t="s">
        <v>777</v>
      </c>
      <c r="B2206" s="150" t="s">
        <v>778</v>
      </c>
      <c r="C2206" s="151">
        <v>34.242236</v>
      </c>
    </row>
    <row r="2207" s="125" customFormat="1" ht="15" customHeight="1" spans="1:3">
      <c r="A2207" s="147"/>
      <c r="B2207" s="148" t="s">
        <v>1513</v>
      </c>
      <c r="C2207" s="149"/>
    </row>
    <row r="2208" s="125" customFormat="1" ht="15" customHeight="1" spans="1:3">
      <c r="A2208" s="150" t="s">
        <v>830</v>
      </c>
      <c r="B2208" s="150" t="s">
        <v>831</v>
      </c>
      <c r="C2208" s="151">
        <v>808.2012</v>
      </c>
    </row>
    <row r="2209" s="125" customFormat="1" ht="15" customHeight="1" spans="1:3">
      <c r="A2209" s="150" t="s">
        <v>1424</v>
      </c>
      <c r="B2209" s="150" t="s">
        <v>1425</v>
      </c>
      <c r="C2209" s="151">
        <v>808.2012</v>
      </c>
    </row>
    <row r="2210" s="125" customFormat="1" ht="15" customHeight="1" spans="1:3">
      <c r="A2210" s="150" t="s">
        <v>1428</v>
      </c>
      <c r="B2210" s="150" t="s">
        <v>1429</v>
      </c>
      <c r="C2210" s="151">
        <v>5.74</v>
      </c>
    </row>
    <row r="2211" s="125" customFormat="1" ht="15" customHeight="1" spans="1:3">
      <c r="A2211" s="150" t="s">
        <v>1430</v>
      </c>
      <c r="B2211" s="150" t="s">
        <v>1431</v>
      </c>
      <c r="C2211" s="151">
        <v>802.4612</v>
      </c>
    </row>
    <row r="2212" s="125" customFormat="1" ht="15" customHeight="1" spans="1:3">
      <c r="A2212" s="150" t="s">
        <v>1453</v>
      </c>
      <c r="B2212" s="150" t="s">
        <v>1454</v>
      </c>
      <c r="C2212" s="151">
        <v>0</v>
      </c>
    </row>
    <row r="2213" s="125" customFormat="1" ht="15" customHeight="1" spans="1:3">
      <c r="A2213" s="150" t="s">
        <v>1455</v>
      </c>
      <c r="B2213" s="150" t="s">
        <v>1456</v>
      </c>
      <c r="C2213" s="151">
        <v>0</v>
      </c>
    </row>
    <row r="2214" s="125" customFormat="1" ht="15" customHeight="1" spans="1:3">
      <c r="A2214" s="150" t="s">
        <v>742</v>
      </c>
      <c r="B2214" s="150" t="s">
        <v>743</v>
      </c>
      <c r="C2214" s="151">
        <v>103.3884</v>
      </c>
    </row>
    <row r="2215" s="125" customFormat="1" ht="15" customHeight="1" spans="1:3">
      <c r="A2215" s="150" t="s">
        <v>744</v>
      </c>
      <c r="B2215" s="150" t="s">
        <v>745</v>
      </c>
      <c r="C2215" s="151">
        <v>98.4648</v>
      </c>
    </row>
    <row r="2216" s="125" customFormat="1" ht="27.5" customHeight="1" spans="1:3">
      <c r="A2216" s="150" t="s">
        <v>746</v>
      </c>
      <c r="B2216" s="150" t="s">
        <v>747</v>
      </c>
      <c r="C2216" s="151">
        <v>65.6432</v>
      </c>
    </row>
    <row r="2217" s="125" customFormat="1" ht="27.5" customHeight="1" spans="1:3">
      <c r="A2217" s="150" t="s">
        <v>748</v>
      </c>
      <c r="B2217" s="150" t="s">
        <v>749</v>
      </c>
      <c r="C2217" s="151">
        <v>32.8216</v>
      </c>
    </row>
    <row r="2218" s="125" customFormat="1" ht="15" customHeight="1" spans="1:3">
      <c r="A2218" s="150" t="s">
        <v>752</v>
      </c>
      <c r="B2218" s="150" t="s">
        <v>753</v>
      </c>
      <c r="C2218" s="151">
        <v>4.9236</v>
      </c>
    </row>
    <row r="2219" s="125" customFormat="1" ht="15" customHeight="1" spans="1:3">
      <c r="A2219" s="150" t="s">
        <v>754</v>
      </c>
      <c r="B2219" s="150" t="s">
        <v>755</v>
      </c>
      <c r="C2219" s="151">
        <v>4.9236</v>
      </c>
    </row>
    <row r="2220" s="125" customFormat="1" ht="15" customHeight="1" spans="1:3">
      <c r="A2220" s="150" t="s">
        <v>756</v>
      </c>
      <c r="B2220" s="150" t="s">
        <v>757</v>
      </c>
      <c r="C2220" s="151">
        <v>65.9577</v>
      </c>
    </row>
    <row r="2221" s="125" customFormat="1" ht="15" customHeight="1" spans="1:3">
      <c r="A2221" s="150" t="s">
        <v>758</v>
      </c>
      <c r="B2221" s="150" t="s">
        <v>759</v>
      </c>
      <c r="C2221" s="151">
        <v>65.9577</v>
      </c>
    </row>
    <row r="2222" s="125" customFormat="1" ht="15" customHeight="1" spans="1:3">
      <c r="A2222" s="150" t="s">
        <v>777</v>
      </c>
      <c r="B2222" s="150" t="s">
        <v>778</v>
      </c>
      <c r="C2222" s="151">
        <v>65.9577</v>
      </c>
    </row>
    <row r="2223" s="125" customFormat="1" ht="15" customHeight="1" spans="1:3">
      <c r="A2223" s="147"/>
      <c r="B2223" s="148" t="s">
        <v>1514</v>
      </c>
      <c r="C2223" s="149"/>
    </row>
    <row r="2224" s="125" customFormat="1" ht="15" customHeight="1" spans="1:3">
      <c r="A2224" s="150" t="s">
        <v>830</v>
      </c>
      <c r="B2224" s="150" t="s">
        <v>831</v>
      </c>
      <c r="C2224" s="151">
        <v>144.6972</v>
      </c>
    </row>
    <row r="2225" s="125" customFormat="1" ht="15" customHeight="1" spans="1:3">
      <c r="A2225" s="150" t="s">
        <v>1424</v>
      </c>
      <c r="B2225" s="150" t="s">
        <v>1425</v>
      </c>
      <c r="C2225" s="151">
        <v>144.6972</v>
      </c>
    </row>
    <row r="2226" s="125" customFormat="1" ht="15" customHeight="1" spans="1:3">
      <c r="A2226" s="150" t="s">
        <v>1428</v>
      </c>
      <c r="B2226" s="150" t="s">
        <v>1429</v>
      </c>
      <c r="C2226" s="151">
        <v>144.6972</v>
      </c>
    </row>
    <row r="2227" s="125" customFormat="1" ht="15" customHeight="1" spans="1:3">
      <c r="A2227" s="150" t="s">
        <v>742</v>
      </c>
      <c r="B2227" s="150" t="s">
        <v>743</v>
      </c>
      <c r="C2227" s="151">
        <v>18.8923</v>
      </c>
    </row>
    <row r="2228" s="125" customFormat="1" ht="15" customHeight="1" spans="1:3">
      <c r="A2228" s="150" t="s">
        <v>744</v>
      </c>
      <c r="B2228" s="150" t="s">
        <v>745</v>
      </c>
      <c r="C2228" s="151">
        <v>17.9928</v>
      </c>
    </row>
    <row r="2229" s="125" customFormat="1" ht="27.5" customHeight="1" spans="1:3">
      <c r="A2229" s="150" t="s">
        <v>746</v>
      </c>
      <c r="B2229" s="150" t="s">
        <v>747</v>
      </c>
      <c r="C2229" s="151">
        <v>11.9952</v>
      </c>
    </row>
    <row r="2230" s="125" customFormat="1" ht="27.5" customHeight="1" spans="1:3">
      <c r="A2230" s="150" t="s">
        <v>748</v>
      </c>
      <c r="B2230" s="150" t="s">
        <v>749</v>
      </c>
      <c r="C2230" s="151">
        <v>5.9976</v>
      </c>
    </row>
    <row r="2231" s="125" customFormat="1" ht="15" customHeight="1" spans="1:3">
      <c r="A2231" s="150" t="s">
        <v>969</v>
      </c>
      <c r="B2231" s="150" t="s">
        <v>970</v>
      </c>
      <c r="C2231" s="151">
        <v>0</v>
      </c>
    </row>
    <row r="2232" s="125" customFormat="1" ht="15" customHeight="1" spans="1:3">
      <c r="A2232" s="150" t="s">
        <v>971</v>
      </c>
      <c r="B2232" s="150" t="s">
        <v>972</v>
      </c>
      <c r="C2232" s="151">
        <v>0</v>
      </c>
    </row>
    <row r="2233" s="125" customFormat="1" ht="15" customHeight="1" spans="1:3">
      <c r="A2233" s="150" t="s">
        <v>752</v>
      </c>
      <c r="B2233" s="150" t="s">
        <v>753</v>
      </c>
      <c r="C2233" s="151">
        <v>0.8995</v>
      </c>
    </row>
    <row r="2234" s="125" customFormat="1" ht="15" customHeight="1" spans="1:3">
      <c r="A2234" s="150" t="s">
        <v>754</v>
      </c>
      <c r="B2234" s="150" t="s">
        <v>755</v>
      </c>
      <c r="C2234" s="151">
        <v>0.8995</v>
      </c>
    </row>
    <row r="2235" s="125" customFormat="1" ht="15" customHeight="1" spans="1:3">
      <c r="A2235" s="150" t="s">
        <v>756</v>
      </c>
      <c r="B2235" s="150" t="s">
        <v>757</v>
      </c>
      <c r="C2235" s="151">
        <v>10.4248</v>
      </c>
    </row>
    <row r="2236" s="125" customFormat="1" ht="15" customHeight="1" spans="1:3">
      <c r="A2236" s="150" t="s">
        <v>758</v>
      </c>
      <c r="B2236" s="150" t="s">
        <v>759</v>
      </c>
      <c r="C2236" s="151">
        <v>10.4248</v>
      </c>
    </row>
    <row r="2237" s="125" customFormat="1" ht="15" customHeight="1" spans="1:3">
      <c r="A2237" s="150" t="s">
        <v>777</v>
      </c>
      <c r="B2237" s="150" t="s">
        <v>778</v>
      </c>
      <c r="C2237" s="151">
        <v>10.4248</v>
      </c>
    </row>
    <row r="2238" s="125" customFormat="1" ht="15" customHeight="1" spans="1:3">
      <c r="A2238" s="147"/>
      <c r="B2238" s="148" t="s">
        <v>1515</v>
      </c>
      <c r="C2238" s="149"/>
    </row>
    <row r="2239" s="125" customFormat="1" ht="15" customHeight="1" spans="1:3">
      <c r="A2239" s="150" t="s">
        <v>830</v>
      </c>
      <c r="B2239" s="150" t="s">
        <v>831</v>
      </c>
      <c r="C2239" s="151">
        <v>238.6048</v>
      </c>
    </row>
    <row r="2240" s="125" customFormat="1" ht="15" customHeight="1" spans="1:3">
      <c r="A2240" s="150" t="s">
        <v>1424</v>
      </c>
      <c r="B2240" s="150" t="s">
        <v>1425</v>
      </c>
      <c r="C2240" s="151">
        <v>238.6048</v>
      </c>
    </row>
    <row r="2241" s="125" customFormat="1" ht="15" customHeight="1" spans="1:3">
      <c r="A2241" s="150" t="s">
        <v>1426</v>
      </c>
      <c r="B2241" s="150" t="s">
        <v>1427</v>
      </c>
      <c r="C2241" s="151">
        <v>238.6048</v>
      </c>
    </row>
    <row r="2242" s="125" customFormat="1" ht="15" customHeight="1" spans="1:3">
      <c r="A2242" s="150" t="s">
        <v>742</v>
      </c>
      <c r="B2242" s="150" t="s">
        <v>743</v>
      </c>
      <c r="C2242" s="151">
        <v>25.9429</v>
      </c>
    </row>
    <row r="2243" s="125" customFormat="1" ht="15" customHeight="1" spans="1:3">
      <c r="A2243" s="150" t="s">
        <v>744</v>
      </c>
      <c r="B2243" s="150" t="s">
        <v>745</v>
      </c>
      <c r="C2243" s="151">
        <v>24.6861</v>
      </c>
    </row>
    <row r="2244" s="125" customFormat="1" ht="27.5" customHeight="1" spans="1:3">
      <c r="A2244" s="150" t="s">
        <v>746</v>
      </c>
      <c r="B2244" s="150" t="s">
        <v>747</v>
      </c>
      <c r="C2244" s="151">
        <v>16.4574</v>
      </c>
    </row>
    <row r="2245" s="125" customFormat="1" ht="27.5" customHeight="1" spans="1:3">
      <c r="A2245" s="150" t="s">
        <v>748</v>
      </c>
      <c r="B2245" s="150" t="s">
        <v>749</v>
      </c>
      <c r="C2245" s="151">
        <v>8.2287</v>
      </c>
    </row>
    <row r="2246" s="125" customFormat="1" ht="15" customHeight="1" spans="1:3">
      <c r="A2246" s="150" t="s">
        <v>969</v>
      </c>
      <c r="B2246" s="150" t="s">
        <v>970</v>
      </c>
      <c r="C2246" s="151">
        <v>0</v>
      </c>
    </row>
    <row r="2247" s="125" customFormat="1" ht="15" customHeight="1" spans="1:3">
      <c r="A2247" s="150" t="s">
        <v>971</v>
      </c>
      <c r="B2247" s="150" t="s">
        <v>972</v>
      </c>
      <c r="C2247" s="151">
        <v>0</v>
      </c>
    </row>
    <row r="2248" s="125" customFormat="1" ht="15" customHeight="1" spans="1:3">
      <c r="A2248" s="150" t="s">
        <v>752</v>
      </c>
      <c r="B2248" s="150" t="s">
        <v>753</v>
      </c>
      <c r="C2248" s="151">
        <v>1.2568</v>
      </c>
    </row>
    <row r="2249" s="125" customFormat="1" ht="15" customHeight="1" spans="1:3">
      <c r="A2249" s="150" t="s">
        <v>754</v>
      </c>
      <c r="B2249" s="150" t="s">
        <v>755</v>
      </c>
      <c r="C2249" s="151">
        <v>1.2568</v>
      </c>
    </row>
    <row r="2250" s="125" customFormat="1" ht="15" customHeight="1" spans="1:3">
      <c r="A2250" s="150" t="s">
        <v>756</v>
      </c>
      <c r="B2250" s="150" t="s">
        <v>757</v>
      </c>
      <c r="C2250" s="151">
        <v>16.7413</v>
      </c>
    </row>
    <row r="2251" s="125" customFormat="1" ht="15" customHeight="1" spans="1:3">
      <c r="A2251" s="150" t="s">
        <v>758</v>
      </c>
      <c r="B2251" s="150" t="s">
        <v>759</v>
      </c>
      <c r="C2251" s="151">
        <v>16.7413</v>
      </c>
    </row>
    <row r="2252" s="125" customFormat="1" ht="15" customHeight="1" spans="1:3">
      <c r="A2252" s="150" t="s">
        <v>777</v>
      </c>
      <c r="B2252" s="150" t="s">
        <v>778</v>
      </c>
      <c r="C2252" s="151">
        <v>16.7413</v>
      </c>
    </row>
    <row r="2253" s="125" customFormat="1" ht="15" customHeight="1" spans="1:3">
      <c r="A2253" s="147"/>
      <c r="B2253" s="148" t="s">
        <v>1516</v>
      </c>
      <c r="C2253" s="149"/>
    </row>
    <row r="2254" s="125" customFormat="1" ht="15" customHeight="1" spans="1:3">
      <c r="A2254" s="150" t="s">
        <v>830</v>
      </c>
      <c r="B2254" s="150" t="s">
        <v>831</v>
      </c>
      <c r="C2254" s="151">
        <v>593.6451</v>
      </c>
    </row>
    <row r="2255" s="125" customFormat="1" ht="15" customHeight="1" spans="1:3">
      <c r="A2255" s="150" t="s">
        <v>1424</v>
      </c>
      <c r="B2255" s="150" t="s">
        <v>1425</v>
      </c>
      <c r="C2255" s="151">
        <v>593.6451</v>
      </c>
    </row>
    <row r="2256" s="125" customFormat="1" ht="15" customHeight="1" spans="1:3">
      <c r="A2256" s="150" t="s">
        <v>1430</v>
      </c>
      <c r="B2256" s="150" t="s">
        <v>1431</v>
      </c>
      <c r="C2256" s="151">
        <v>593.6451</v>
      </c>
    </row>
    <row r="2257" s="125" customFormat="1" ht="15" customHeight="1" spans="1:3">
      <c r="A2257" s="150" t="s">
        <v>742</v>
      </c>
      <c r="B2257" s="150" t="s">
        <v>743</v>
      </c>
      <c r="C2257" s="151">
        <v>80.632961</v>
      </c>
    </row>
    <row r="2258" s="125" customFormat="1" ht="15" customHeight="1" spans="1:3">
      <c r="A2258" s="150" t="s">
        <v>744</v>
      </c>
      <c r="B2258" s="150" t="s">
        <v>745</v>
      </c>
      <c r="C2258" s="151">
        <v>76.793028</v>
      </c>
    </row>
    <row r="2259" s="125" customFormat="1" ht="27.5" customHeight="1" spans="1:3">
      <c r="A2259" s="150" t="s">
        <v>746</v>
      </c>
      <c r="B2259" s="150" t="s">
        <v>747</v>
      </c>
      <c r="C2259" s="151">
        <v>51.195348</v>
      </c>
    </row>
    <row r="2260" s="125" customFormat="1" ht="27.5" customHeight="1" spans="1:3">
      <c r="A2260" s="150" t="s">
        <v>748</v>
      </c>
      <c r="B2260" s="150" t="s">
        <v>749</v>
      </c>
      <c r="C2260" s="151">
        <v>25.39768</v>
      </c>
    </row>
    <row r="2261" s="125" customFormat="1" ht="27.5" customHeight="1" spans="1:3">
      <c r="A2261" s="150" t="s">
        <v>750</v>
      </c>
      <c r="B2261" s="150" t="s">
        <v>751</v>
      </c>
      <c r="C2261" s="151">
        <v>0.2</v>
      </c>
    </row>
    <row r="2262" s="125" customFormat="1" ht="15" customHeight="1" spans="1:3">
      <c r="A2262" s="150" t="s">
        <v>752</v>
      </c>
      <c r="B2262" s="150" t="s">
        <v>753</v>
      </c>
      <c r="C2262" s="151">
        <v>3.839933</v>
      </c>
    </row>
    <row r="2263" s="125" customFormat="1" ht="15" customHeight="1" spans="1:3">
      <c r="A2263" s="150" t="s">
        <v>754</v>
      </c>
      <c r="B2263" s="150" t="s">
        <v>755</v>
      </c>
      <c r="C2263" s="151">
        <v>3.839933</v>
      </c>
    </row>
    <row r="2264" s="125" customFormat="1" ht="15" customHeight="1" spans="1:3">
      <c r="A2264" s="150" t="s">
        <v>756</v>
      </c>
      <c r="B2264" s="150" t="s">
        <v>757</v>
      </c>
      <c r="C2264" s="151">
        <v>50.254012</v>
      </c>
    </row>
    <row r="2265" s="125" customFormat="1" ht="15" customHeight="1" spans="1:3">
      <c r="A2265" s="150" t="s">
        <v>758</v>
      </c>
      <c r="B2265" s="150" t="s">
        <v>759</v>
      </c>
      <c r="C2265" s="151">
        <v>50.254012</v>
      </c>
    </row>
    <row r="2266" s="125" customFormat="1" ht="15" customHeight="1" spans="1:3">
      <c r="A2266" s="150" t="s">
        <v>777</v>
      </c>
      <c r="B2266" s="150" t="s">
        <v>778</v>
      </c>
      <c r="C2266" s="151">
        <v>50.254012</v>
      </c>
    </row>
    <row r="2267" s="125" customFormat="1" ht="15" customHeight="1" spans="1:3">
      <c r="A2267" s="147"/>
      <c r="B2267" s="148" t="s">
        <v>1517</v>
      </c>
      <c r="C2267" s="149"/>
    </row>
    <row r="2268" s="125" customFormat="1" ht="15" customHeight="1" spans="1:3">
      <c r="A2268" s="150" t="s">
        <v>830</v>
      </c>
      <c r="B2268" s="150" t="s">
        <v>831</v>
      </c>
      <c r="C2268" s="151">
        <v>820.8129</v>
      </c>
    </row>
    <row r="2269" s="125" customFormat="1" ht="15" customHeight="1" spans="1:3">
      <c r="A2269" s="150" t="s">
        <v>1424</v>
      </c>
      <c r="B2269" s="150" t="s">
        <v>1425</v>
      </c>
      <c r="C2269" s="151">
        <v>820.8129</v>
      </c>
    </row>
    <row r="2270" s="125" customFormat="1" ht="15" customHeight="1" spans="1:3">
      <c r="A2270" s="150" t="s">
        <v>1428</v>
      </c>
      <c r="B2270" s="150" t="s">
        <v>1429</v>
      </c>
      <c r="C2270" s="151">
        <v>820.8129</v>
      </c>
    </row>
    <row r="2271" s="125" customFormat="1" ht="15" customHeight="1" spans="1:3">
      <c r="A2271" s="150" t="s">
        <v>742</v>
      </c>
      <c r="B2271" s="150" t="s">
        <v>743</v>
      </c>
      <c r="C2271" s="151">
        <v>111.802769</v>
      </c>
    </row>
    <row r="2272" s="125" customFormat="1" ht="15" customHeight="1" spans="1:3">
      <c r="A2272" s="150" t="s">
        <v>744</v>
      </c>
      <c r="B2272" s="150" t="s">
        <v>745</v>
      </c>
      <c r="C2272" s="151">
        <v>106.461636</v>
      </c>
    </row>
    <row r="2273" s="125" customFormat="1" ht="27.5" customHeight="1" spans="1:3">
      <c r="A2273" s="150" t="s">
        <v>746</v>
      </c>
      <c r="B2273" s="150" t="s">
        <v>747</v>
      </c>
      <c r="C2273" s="151">
        <v>70.97442</v>
      </c>
    </row>
    <row r="2274" s="125" customFormat="1" ht="27.5" customHeight="1" spans="1:3">
      <c r="A2274" s="150" t="s">
        <v>748</v>
      </c>
      <c r="B2274" s="150" t="s">
        <v>749</v>
      </c>
      <c r="C2274" s="151">
        <v>35.287216</v>
      </c>
    </row>
    <row r="2275" s="125" customFormat="1" ht="27.5" customHeight="1" spans="1:3">
      <c r="A2275" s="150" t="s">
        <v>750</v>
      </c>
      <c r="B2275" s="150" t="s">
        <v>751</v>
      </c>
      <c r="C2275" s="151">
        <v>0.2</v>
      </c>
    </row>
    <row r="2276" s="125" customFormat="1" ht="15" customHeight="1" spans="1:3">
      <c r="A2276" s="150" t="s">
        <v>752</v>
      </c>
      <c r="B2276" s="150" t="s">
        <v>753</v>
      </c>
      <c r="C2276" s="151">
        <v>5.341133</v>
      </c>
    </row>
    <row r="2277" s="125" customFormat="1" ht="15" customHeight="1" spans="1:3">
      <c r="A2277" s="150" t="s">
        <v>754</v>
      </c>
      <c r="B2277" s="150" t="s">
        <v>755</v>
      </c>
      <c r="C2277" s="151">
        <v>5.341133</v>
      </c>
    </row>
    <row r="2278" s="125" customFormat="1" ht="15" customHeight="1" spans="1:3">
      <c r="A2278" s="150" t="s">
        <v>756</v>
      </c>
      <c r="B2278" s="150" t="s">
        <v>757</v>
      </c>
      <c r="C2278" s="151">
        <v>70.229144</v>
      </c>
    </row>
    <row r="2279" s="125" customFormat="1" ht="15" customHeight="1" spans="1:3">
      <c r="A2279" s="150" t="s">
        <v>758</v>
      </c>
      <c r="B2279" s="150" t="s">
        <v>759</v>
      </c>
      <c r="C2279" s="151">
        <v>70.229144</v>
      </c>
    </row>
    <row r="2280" s="125" customFormat="1" ht="15" customHeight="1" spans="1:3">
      <c r="A2280" s="150" t="s">
        <v>777</v>
      </c>
      <c r="B2280" s="150" t="s">
        <v>778</v>
      </c>
      <c r="C2280" s="151">
        <v>70.229144</v>
      </c>
    </row>
    <row r="2281" s="125" customFormat="1" ht="15" customHeight="1" spans="1:3">
      <c r="A2281" s="147"/>
      <c r="B2281" s="148" t="s">
        <v>1518</v>
      </c>
      <c r="C2281" s="149"/>
    </row>
    <row r="2282" s="125" customFormat="1" ht="15" customHeight="1" spans="1:3">
      <c r="A2282" s="150" t="s">
        <v>830</v>
      </c>
      <c r="B2282" s="150" t="s">
        <v>831</v>
      </c>
      <c r="C2282" s="151">
        <v>325.3129</v>
      </c>
    </row>
    <row r="2283" s="125" customFormat="1" ht="15" customHeight="1" spans="1:3">
      <c r="A2283" s="150" t="s">
        <v>1424</v>
      </c>
      <c r="B2283" s="150" t="s">
        <v>1425</v>
      </c>
      <c r="C2283" s="151">
        <v>325.3129</v>
      </c>
    </row>
    <row r="2284" s="125" customFormat="1" ht="15" customHeight="1" spans="1:3">
      <c r="A2284" s="150" t="s">
        <v>1426</v>
      </c>
      <c r="B2284" s="150" t="s">
        <v>1427</v>
      </c>
      <c r="C2284" s="151">
        <v>325.3129</v>
      </c>
    </row>
    <row r="2285" s="125" customFormat="1" ht="15" customHeight="1" spans="1:3">
      <c r="A2285" s="150" t="s">
        <v>742</v>
      </c>
      <c r="B2285" s="150" t="s">
        <v>743</v>
      </c>
      <c r="C2285" s="151">
        <v>32.953104</v>
      </c>
    </row>
    <row r="2286" s="125" customFormat="1" ht="15" customHeight="1" spans="1:3">
      <c r="A2286" s="150" t="s">
        <v>744</v>
      </c>
      <c r="B2286" s="150" t="s">
        <v>745</v>
      </c>
      <c r="C2286" s="151">
        <v>31.383792</v>
      </c>
    </row>
    <row r="2287" s="125" customFormat="1" ht="27.5" customHeight="1" spans="1:3">
      <c r="A2287" s="150" t="s">
        <v>746</v>
      </c>
      <c r="B2287" s="150" t="s">
        <v>747</v>
      </c>
      <c r="C2287" s="151">
        <v>20.922528</v>
      </c>
    </row>
    <row r="2288" s="125" customFormat="1" ht="27.5" customHeight="1" spans="1:3">
      <c r="A2288" s="150" t="s">
        <v>748</v>
      </c>
      <c r="B2288" s="150" t="s">
        <v>749</v>
      </c>
      <c r="C2288" s="151">
        <v>10.261264</v>
      </c>
    </row>
    <row r="2289" s="125" customFormat="1" ht="27.5" customHeight="1" spans="1:3">
      <c r="A2289" s="150" t="s">
        <v>750</v>
      </c>
      <c r="B2289" s="150" t="s">
        <v>751</v>
      </c>
      <c r="C2289" s="151">
        <v>0.2</v>
      </c>
    </row>
    <row r="2290" s="125" customFormat="1" ht="15" customHeight="1" spans="1:3">
      <c r="A2290" s="150" t="s">
        <v>752</v>
      </c>
      <c r="B2290" s="150" t="s">
        <v>753</v>
      </c>
      <c r="C2290" s="151">
        <v>1.569312</v>
      </c>
    </row>
    <row r="2291" s="125" customFormat="1" ht="15" customHeight="1" spans="1:3">
      <c r="A2291" s="150" t="s">
        <v>754</v>
      </c>
      <c r="B2291" s="150" t="s">
        <v>755</v>
      </c>
      <c r="C2291" s="151">
        <v>1.569312</v>
      </c>
    </row>
    <row r="2292" s="125" customFormat="1" ht="15" customHeight="1" spans="1:3">
      <c r="A2292" s="150" t="s">
        <v>756</v>
      </c>
      <c r="B2292" s="150" t="s">
        <v>757</v>
      </c>
      <c r="C2292" s="151">
        <v>21.666616</v>
      </c>
    </row>
    <row r="2293" s="125" customFormat="1" ht="15" customHeight="1" spans="1:3">
      <c r="A2293" s="150" t="s">
        <v>758</v>
      </c>
      <c r="B2293" s="150" t="s">
        <v>759</v>
      </c>
      <c r="C2293" s="151">
        <v>21.666616</v>
      </c>
    </row>
    <row r="2294" s="125" customFormat="1" ht="15" customHeight="1" spans="1:3">
      <c r="A2294" s="150" t="s">
        <v>777</v>
      </c>
      <c r="B2294" s="150" t="s">
        <v>778</v>
      </c>
      <c r="C2294" s="151">
        <v>21.666616</v>
      </c>
    </row>
    <row r="2295" s="125" customFormat="1" ht="15" customHeight="1" spans="1:3">
      <c r="A2295" s="147"/>
      <c r="B2295" s="148" t="s">
        <v>1519</v>
      </c>
      <c r="C2295" s="149"/>
    </row>
    <row r="2296" s="125" customFormat="1" ht="15" customHeight="1" spans="1:3">
      <c r="A2296" s="150" t="s">
        <v>830</v>
      </c>
      <c r="B2296" s="150" t="s">
        <v>831</v>
      </c>
      <c r="C2296" s="151">
        <v>453.3104</v>
      </c>
    </row>
    <row r="2297" s="125" customFormat="1" ht="15" customHeight="1" spans="1:3">
      <c r="A2297" s="150" t="s">
        <v>1424</v>
      </c>
      <c r="B2297" s="150" t="s">
        <v>1425</v>
      </c>
      <c r="C2297" s="151">
        <v>453.3104</v>
      </c>
    </row>
    <row r="2298" s="125" customFormat="1" ht="15" customHeight="1" spans="1:3">
      <c r="A2298" s="150" t="s">
        <v>1430</v>
      </c>
      <c r="B2298" s="150" t="s">
        <v>1431</v>
      </c>
      <c r="C2298" s="151">
        <v>453.3104</v>
      </c>
    </row>
    <row r="2299" s="125" customFormat="1" ht="15" customHeight="1" spans="1:3">
      <c r="A2299" s="150" t="s">
        <v>742</v>
      </c>
      <c r="B2299" s="150" t="s">
        <v>743</v>
      </c>
      <c r="C2299" s="151">
        <v>61.521856</v>
      </c>
    </row>
    <row r="2300" s="125" customFormat="1" ht="15" customHeight="1" spans="1:3">
      <c r="A2300" s="150" t="s">
        <v>744</v>
      </c>
      <c r="B2300" s="150" t="s">
        <v>745</v>
      </c>
      <c r="C2300" s="151">
        <v>60.193188</v>
      </c>
    </row>
    <row r="2301" s="125" customFormat="1" ht="27.5" customHeight="1" spans="1:3">
      <c r="A2301" s="150" t="s">
        <v>746</v>
      </c>
      <c r="B2301" s="150" t="s">
        <v>747</v>
      </c>
      <c r="C2301" s="151">
        <v>40.12878</v>
      </c>
    </row>
    <row r="2302" s="125" customFormat="1" ht="27.5" customHeight="1" spans="1:3">
      <c r="A2302" s="150" t="s">
        <v>748</v>
      </c>
      <c r="B2302" s="150" t="s">
        <v>749</v>
      </c>
      <c r="C2302" s="151">
        <v>20.064408</v>
      </c>
    </row>
    <row r="2303" s="125" customFormat="1" ht="15" customHeight="1" spans="1:3">
      <c r="A2303" s="150" t="s">
        <v>752</v>
      </c>
      <c r="B2303" s="150" t="s">
        <v>753</v>
      </c>
      <c r="C2303" s="151">
        <v>1.328668</v>
      </c>
    </row>
    <row r="2304" s="125" customFormat="1" ht="15" customHeight="1" spans="1:3">
      <c r="A2304" s="150" t="s">
        <v>754</v>
      </c>
      <c r="B2304" s="150" t="s">
        <v>755</v>
      </c>
      <c r="C2304" s="151">
        <v>1.328668</v>
      </c>
    </row>
    <row r="2305" s="125" customFormat="1" ht="15" customHeight="1" spans="1:3">
      <c r="A2305" s="150" t="s">
        <v>756</v>
      </c>
      <c r="B2305" s="150" t="s">
        <v>757</v>
      </c>
      <c r="C2305" s="151">
        <v>39.791356</v>
      </c>
    </row>
    <row r="2306" s="125" customFormat="1" ht="15" customHeight="1" spans="1:3">
      <c r="A2306" s="150" t="s">
        <v>758</v>
      </c>
      <c r="B2306" s="150" t="s">
        <v>759</v>
      </c>
      <c r="C2306" s="151">
        <v>39.791356</v>
      </c>
    </row>
    <row r="2307" s="125" customFormat="1" ht="15" customHeight="1" spans="1:3">
      <c r="A2307" s="150" t="s">
        <v>777</v>
      </c>
      <c r="B2307" s="150" t="s">
        <v>778</v>
      </c>
      <c r="C2307" s="151">
        <v>39.791356</v>
      </c>
    </row>
    <row r="2308" s="125" customFormat="1" ht="15" customHeight="1" spans="1:3">
      <c r="A2308" s="147"/>
      <c r="B2308" s="148" t="s">
        <v>1520</v>
      </c>
      <c r="C2308" s="149"/>
    </row>
    <row r="2309" s="125" customFormat="1" ht="15" customHeight="1" spans="1:3">
      <c r="A2309" s="150" t="s">
        <v>830</v>
      </c>
      <c r="B2309" s="150" t="s">
        <v>831</v>
      </c>
      <c r="C2309" s="151">
        <v>698.5518</v>
      </c>
    </row>
    <row r="2310" s="125" customFormat="1" ht="15" customHeight="1" spans="1:3">
      <c r="A2310" s="150" t="s">
        <v>1424</v>
      </c>
      <c r="B2310" s="150" t="s">
        <v>1425</v>
      </c>
      <c r="C2310" s="151">
        <v>698.5518</v>
      </c>
    </row>
    <row r="2311" s="125" customFormat="1" ht="15" customHeight="1" spans="1:3">
      <c r="A2311" s="150" t="s">
        <v>1426</v>
      </c>
      <c r="B2311" s="150" t="s">
        <v>1427</v>
      </c>
      <c r="C2311" s="151">
        <v>3.7</v>
      </c>
    </row>
    <row r="2312" s="125" customFormat="1" ht="15" customHeight="1" spans="1:3">
      <c r="A2312" s="150" t="s">
        <v>1428</v>
      </c>
      <c r="B2312" s="150" t="s">
        <v>1429</v>
      </c>
      <c r="C2312" s="151">
        <v>694.8518</v>
      </c>
    </row>
    <row r="2313" s="125" customFormat="1" ht="15" customHeight="1" spans="1:3">
      <c r="A2313" s="150" t="s">
        <v>742</v>
      </c>
      <c r="B2313" s="150" t="s">
        <v>743</v>
      </c>
      <c r="C2313" s="151">
        <v>73.618021</v>
      </c>
    </row>
    <row r="2314" s="125" customFormat="1" ht="15" customHeight="1" spans="1:3">
      <c r="A2314" s="150" t="s">
        <v>744</v>
      </c>
      <c r="B2314" s="150" t="s">
        <v>745</v>
      </c>
      <c r="C2314" s="151">
        <v>72.02946</v>
      </c>
    </row>
    <row r="2315" s="125" customFormat="1" ht="27.5" customHeight="1" spans="1:3">
      <c r="A2315" s="150" t="s">
        <v>746</v>
      </c>
      <c r="B2315" s="150" t="s">
        <v>747</v>
      </c>
      <c r="C2315" s="151">
        <v>48.019572</v>
      </c>
    </row>
    <row r="2316" s="125" customFormat="1" ht="27.5" customHeight="1" spans="1:3">
      <c r="A2316" s="150" t="s">
        <v>748</v>
      </c>
      <c r="B2316" s="150" t="s">
        <v>749</v>
      </c>
      <c r="C2316" s="151">
        <v>24.009888</v>
      </c>
    </row>
    <row r="2317" s="125" customFormat="1" ht="15" customHeight="1" spans="1:3">
      <c r="A2317" s="150" t="s">
        <v>752</v>
      </c>
      <c r="B2317" s="150" t="s">
        <v>753</v>
      </c>
      <c r="C2317" s="151">
        <v>1.588561</v>
      </c>
    </row>
    <row r="2318" s="125" customFormat="1" ht="15" customHeight="1" spans="1:3">
      <c r="A2318" s="150" t="s">
        <v>754</v>
      </c>
      <c r="B2318" s="150" t="s">
        <v>755</v>
      </c>
      <c r="C2318" s="151">
        <v>1.588561</v>
      </c>
    </row>
    <row r="2319" s="125" customFormat="1" ht="15" customHeight="1" spans="1:3">
      <c r="A2319" s="150" t="s">
        <v>756</v>
      </c>
      <c r="B2319" s="150" t="s">
        <v>757</v>
      </c>
      <c r="C2319" s="151">
        <v>50.35312</v>
      </c>
    </row>
    <row r="2320" s="125" customFormat="1" ht="15" customHeight="1" spans="1:3">
      <c r="A2320" s="150" t="s">
        <v>758</v>
      </c>
      <c r="B2320" s="150" t="s">
        <v>759</v>
      </c>
      <c r="C2320" s="151">
        <v>50.35312</v>
      </c>
    </row>
    <row r="2321" s="125" customFormat="1" ht="15" customHeight="1" spans="1:3">
      <c r="A2321" s="150" t="s">
        <v>777</v>
      </c>
      <c r="B2321" s="150" t="s">
        <v>778</v>
      </c>
      <c r="C2321" s="151">
        <v>50.35312</v>
      </c>
    </row>
    <row r="2322" s="125" customFormat="1" ht="15" customHeight="1" spans="1:3">
      <c r="A2322" s="147"/>
      <c r="B2322" s="148" t="s">
        <v>1521</v>
      </c>
      <c r="C2322" s="149"/>
    </row>
    <row r="2323" s="125" customFormat="1" ht="15" customHeight="1" spans="1:3">
      <c r="A2323" s="150" t="s">
        <v>830</v>
      </c>
      <c r="B2323" s="150" t="s">
        <v>831</v>
      </c>
      <c r="C2323" s="151">
        <v>311.0411</v>
      </c>
    </row>
    <row r="2324" s="125" customFormat="1" ht="15" customHeight="1" spans="1:3">
      <c r="A2324" s="150" t="s">
        <v>1424</v>
      </c>
      <c r="B2324" s="150" t="s">
        <v>1425</v>
      </c>
      <c r="C2324" s="151">
        <v>311.0411</v>
      </c>
    </row>
    <row r="2325" s="125" customFormat="1" ht="15" customHeight="1" spans="1:3">
      <c r="A2325" s="150" t="s">
        <v>1426</v>
      </c>
      <c r="B2325" s="150" t="s">
        <v>1427</v>
      </c>
      <c r="C2325" s="151">
        <v>311.0411</v>
      </c>
    </row>
    <row r="2326" s="125" customFormat="1" ht="15" customHeight="1" spans="1:3">
      <c r="A2326" s="150" t="s">
        <v>742</v>
      </c>
      <c r="B2326" s="150" t="s">
        <v>743</v>
      </c>
      <c r="C2326" s="151">
        <v>36.180445</v>
      </c>
    </row>
    <row r="2327" s="125" customFormat="1" ht="15" customHeight="1" spans="1:3">
      <c r="A2327" s="150" t="s">
        <v>744</v>
      </c>
      <c r="B2327" s="150" t="s">
        <v>745</v>
      </c>
      <c r="C2327" s="151">
        <v>35.399076</v>
      </c>
    </row>
    <row r="2328" s="125" customFormat="1" ht="27.5" customHeight="1" spans="1:3">
      <c r="A2328" s="150" t="s">
        <v>746</v>
      </c>
      <c r="B2328" s="150" t="s">
        <v>747</v>
      </c>
      <c r="C2328" s="151">
        <v>23.599356</v>
      </c>
    </row>
    <row r="2329" s="125" customFormat="1" ht="27.5" customHeight="1" spans="1:3">
      <c r="A2329" s="150" t="s">
        <v>748</v>
      </c>
      <c r="B2329" s="150" t="s">
        <v>749</v>
      </c>
      <c r="C2329" s="151">
        <v>11.79972</v>
      </c>
    </row>
    <row r="2330" s="125" customFormat="1" ht="15" customHeight="1" spans="1:3">
      <c r="A2330" s="150" t="s">
        <v>752</v>
      </c>
      <c r="B2330" s="150" t="s">
        <v>753</v>
      </c>
      <c r="C2330" s="151">
        <v>0.781369</v>
      </c>
    </row>
    <row r="2331" s="125" customFormat="1" ht="15" customHeight="1" spans="1:3">
      <c r="A2331" s="150" t="s">
        <v>754</v>
      </c>
      <c r="B2331" s="150" t="s">
        <v>755</v>
      </c>
      <c r="C2331" s="151">
        <v>0.781369</v>
      </c>
    </row>
    <row r="2332" s="125" customFormat="1" ht="15" customHeight="1" spans="1:3">
      <c r="A2332" s="150" t="s">
        <v>756</v>
      </c>
      <c r="B2332" s="150" t="s">
        <v>757</v>
      </c>
      <c r="C2332" s="151">
        <v>24.50458</v>
      </c>
    </row>
    <row r="2333" s="125" customFormat="1" ht="15" customHeight="1" spans="1:3">
      <c r="A2333" s="150" t="s">
        <v>758</v>
      </c>
      <c r="B2333" s="150" t="s">
        <v>759</v>
      </c>
      <c r="C2333" s="151">
        <v>24.50458</v>
      </c>
    </row>
    <row r="2334" s="125" customFormat="1" ht="15" customHeight="1" spans="1:3">
      <c r="A2334" s="150" t="s">
        <v>777</v>
      </c>
      <c r="B2334" s="150" t="s">
        <v>778</v>
      </c>
      <c r="C2334" s="151">
        <v>24.50458</v>
      </c>
    </row>
    <row r="2335" s="125" customFormat="1" ht="15" customHeight="1" spans="1:3">
      <c r="A2335" s="147"/>
      <c r="B2335" s="148" t="s">
        <v>1522</v>
      </c>
      <c r="C2335" s="149"/>
    </row>
    <row r="2336" s="125" customFormat="1" ht="15" customHeight="1" spans="1:3">
      <c r="A2336" s="150" t="s">
        <v>830</v>
      </c>
      <c r="B2336" s="150" t="s">
        <v>831</v>
      </c>
      <c r="C2336" s="151">
        <v>138.866</v>
      </c>
    </row>
    <row r="2337" s="125" customFormat="1" ht="15" customHeight="1" spans="1:3">
      <c r="A2337" s="150" t="s">
        <v>1424</v>
      </c>
      <c r="B2337" s="150" t="s">
        <v>1425</v>
      </c>
      <c r="C2337" s="151">
        <v>138.866</v>
      </c>
    </row>
    <row r="2338" s="125" customFormat="1" ht="15" customHeight="1" spans="1:3">
      <c r="A2338" s="150" t="s">
        <v>1426</v>
      </c>
      <c r="B2338" s="150" t="s">
        <v>1427</v>
      </c>
      <c r="C2338" s="151">
        <v>3.8</v>
      </c>
    </row>
    <row r="2339" s="125" customFormat="1" ht="15" customHeight="1" spans="1:3">
      <c r="A2339" s="150" t="s">
        <v>1428</v>
      </c>
      <c r="B2339" s="150" t="s">
        <v>1429</v>
      </c>
      <c r="C2339" s="151">
        <v>135.066</v>
      </c>
    </row>
    <row r="2340" s="125" customFormat="1" ht="15" customHeight="1" spans="1:3">
      <c r="A2340" s="150" t="s">
        <v>742</v>
      </c>
      <c r="B2340" s="150" t="s">
        <v>743</v>
      </c>
      <c r="C2340" s="151">
        <v>19.493397</v>
      </c>
    </row>
    <row r="2341" s="125" customFormat="1" ht="15" customHeight="1" spans="1:3">
      <c r="A2341" s="150" t="s">
        <v>744</v>
      </c>
      <c r="B2341" s="150" t="s">
        <v>745</v>
      </c>
      <c r="C2341" s="151">
        <v>18.868654</v>
      </c>
    </row>
    <row r="2342" s="125" customFormat="1" ht="27.5" customHeight="1" spans="1:3">
      <c r="A2342" s="150" t="s">
        <v>746</v>
      </c>
      <c r="B2342" s="150" t="s">
        <v>747</v>
      </c>
      <c r="C2342" s="151">
        <v>12.57912</v>
      </c>
    </row>
    <row r="2343" s="125" customFormat="1" ht="27.5" customHeight="1" spans="1:3">
      <c r="A2343" s="150" t="s">
        <v>748</v>
      </c>
      <c r="B2343" s="150" t="s">
        <v>749</v>
      </c>
      <c r="C2343" s="151">
        <v>6.289534</v>
      </c>
    </row>
    <row r="2344" s="125" customFormat="1" ht="15" customHeight="1" spans="1:3">
      <c r="A2344" s="150" t="s">
        <v>752</v>
      </c>
      <c r="B2344" s="150" t="s">
        <v>753</v>
      </c>
      <c r="C2344" s="151">
        <v>0.624743</v>
      </c>
    </row>
    <row r="2345" s="125" customFormat="1" ht="15" customHeight="1" spans="1:3">
      <c r="A2345" s="150" t="s">
        <v>754</v>
      </c>
      <c r="B2345" s="150" t="s">
        <v>755</v>
      </c>
      <c r="C2345" s="151">
        <v>0.624743</v>
      </c>
    </row>
    <row r="2346" s="125" customFormat="1" ht="15" customHeight="1" spans="1:3">
      <c r="A2346" s="150" t="s">
        <v>756</v>
      </c>
      <c r="B2346" s="150" t="s">
        <v>757</v>
      </c>
      <c r="C2346" s="151">
        <v>12.370152</v>
      </c>
    </row>
    <row r="2347" s="125" customFormat="1" ht="15" customHeight="1" spans="1:3">
      <c r="A2347" s="150" t="s">
        <v>758</v>
      </c>
      <c r="B2347" s="150" t="s">
        <v>759</v>
      </c>
      <c r="C2347" s="151">
        <v>12.370152</v>
      </c>
    </row>
    <row r="2348" s="125" customFormat="1" ht="15" customHeight="1" spans="1:3">
      <c r="A2348" s="150" t="s">
        <v>777</v>
      </c>
      <c r="B2348" s="150" t="s">
        <v>778</v>
      </c>
      <c r="C2348" s="151">
        <v>12.370152</v>
      </c>
    </row>
    <row r="2349" s="125" customFormat="1" ht="15" customHeight="1" spans="1:3">
      <c r="A2349" s="147"/>
      <c r="B2349" s="148" t="s">
        <v>1523</v>
      </c>
      <c r="C2349" s="149"/>
    </row>
    <row r="2350" s="125" customFormat="1" ht="15" customHeight="1" spans="1:3">
      <c r="A2350" s="150" t="s">
        <v>830</v>
      </c>
      <c r="B2350" s="150" t="s">
        <v>831</v>
      </c>
      <c r="C2350" s="151">
        <v>526.2932</v>
      </c>
    </row>
    <row r="2351" s="125" customFormat="1" ht="15" customHeight="1" spans="1:3">
      <c r="A2351" s="150" t="s">
        <v>1424</v>
      </c>
      <c r="B2351" s="150" t="s">
        <v>1425</v>
      </c>
      <c r="C2351" s="151">
        <v>526.2932</v>
      </c>
    </row>
    <row r="2352" s="125" customFormat="1" ht="15" customHeight="1" spans="1:3">
      <c r="A2352" s="150" t="s">
        <v>1428</v>
      </c>
      <c r="B2352" s="150" t="s">
        <v>1429</v>
      </c>
      <c r="C2352" s="151">
        <v>525.2932</v>
      </c>
    </row>
    <row r="2353" s="125" customFormat="1" ht="15" customHeight="1" spans="1:3">
      <c r="A2353" s="150" t="s">
        <v>1430</v>
      </c>
      <c r="B2353" s="150" t="s">
        <v>1431</v>
      </c>
      <c r="C2353" s="151">
        <v>1</v>
      </c>
    </row>
    <row r="2354" s="125" customFormat="1" ht="15" customHeight="1" spans="1:3">
      <c r="A2354" s="150" t="s">
        <v>742</v>
      </c>
      <c r="B2354" s="150" t="s">
        <v>743</v>
      </c>
      <c r="C2354" s="151">
        <v>72.374565</v>
      </c>
    </row>
    <row r="2355" s="125" customFormat="1" ht="15" customHeight="1" spans="1:3">
      <c r="A2355" s="150" t="s">
        <v>744</v>
      </c>
      <c r="B2355" s="150" t="s">
        <v>745</v>
      </c>
      <c r="C2355" s="151">
        <v>67.05424</v>
      </c>
    </row>
    <row r="2356" s="125" customFormat="1" ht="27.5" customHeight="1" spans="1:3">
      <c r="A2356" s="150" t="s">
        <v>746</v>
      </c>
      <c r="B2356" s="150" t="s">
        <v>747</v>
      </c>
      <c r="C2356" s="151">
        <v>40.536168</v>
      </c>
    </row>
    <row r="2357" s="125" customFormat="1" ht="27.5" customHeight="1" spans="1:3">
      <c r="A2357" s="150" t="s">
        <v>748</v>
      </c>
      <c r="B2357" s="150" t="s">
        <v>749</v>
      </c>
      <c r="C2357" s="151">
        <v>26.268072</v>
      </c>
    </row>
    <row r="2358" s="125" customFormat="1" ht="27.5" customHeight="1" spans="1:3">
      <c r="A2358" s="150" t="s">
        <v>750</v>
      </c>
      <c r="B2358" s="150" t="s">
        <v>751</v>
      </c>
      <c r="C2358" s="151">
        <v>0.25</v>
      </c>
    </row>
    <row r="2359" s="125" customFormat="1" ht="15" customHeight="1" spans="1:3">
      <c r="A2359" s="150" t="s">
        <v>752</v>
      </c>
      <c r="B2359" s="150" t="s">
        <v>753</v>
      </c>
      <c r="C2359" s="151">
        <v>5.320325</v>
      </c>
    </row>
    <row r="2360" s="125" customFormat="1" ht="15" customHeight="1" spans="1:3">
      <c r="A2360" s="150" t="s">
        <v>754</v>
      </c>
      <c r="B2360" s="150" t="s">
        <v>755</v>
      </c>
      <c r="C2360" s="151">
        <v>5.320325</v>
      </c>
    </row>
    <row r="2361" s="125" customFormat="1" ht="15" customHeight="1" spans="1:3">
      <c r="A2361" s="150" t="s">
        <v>756</v>
      </c>
      <c r="B2361" s="150" t="s">
        <v>757</v>
      </c>
      <c r="C2361" s="151">
        <v>35.498456</v>
      </c>
    </row>
    <row r="2362" s="125" customFormat="1" ht="15" customHeight="1" spans="1:3">
      <c r="A2362" s="150" t="s">
        <v>758</v>
      </c>
      <c r="B2362" s="150" t="s">
        <v>759</v>
      </c>
      <c r="C2362" s="151">
        <v>35.498456</v>
      </c>
    </row>
    <row r="2363" s="125" customFormat="1" ht="15" customHeight="1" spans="1:3">
      <c r="A2363" s="150" t="s">
        <v>777</v>
      </c>
      <c r="B2363" s="150" t="s">
        <v>778</v>
      </c>
      <c r="C2363" s="151">
        <v>35.498456</v>
      </c>
    </row>
    <row r="2364" s="125" customFormat="1" ht="15" customHeight="1" spans="1:3">
      <c r="A2364" s="147"/>
      <c r="B2364" s="148" t="s">
        <v>1524</v>
      </c>
      <c r="C2364" s="149"/>
    </row>
    <row r="2365" s="125" customFormat="1" ht="15" customHeight="1" spans="1:3">
      <c r="A2365" s="150" t="s">
        <v>830</v>
      </c>
      <c r="B2365" s="150" t="s">
        <v>831</v>
      </c>
      <c r="C2365" s="151">
        <v>148.0424</v>
      </c>
    </row>
    <row r="2366" s="125" customFormat="1" ht="15" customHeight="1" spans="1:3">
      <c r="A2366" s="150" t="s">
        <v>1424</v>
      </c>
      <c r="B2366" s="150" t="s">
        <v>1425</v>
      </c>
      <c r="C2366" s="151">
        <v>148.0424</v>
      </c>
    </row>
    <row r="2367" s="125" customFormat="1" ht="15" customHeight="1" spans="1:3">
      <c r="A2367" s="150" t="s">
        <v>1426</v>
      </c>
      <c r="B2367" s="150" t="s">
        <v>1427</v>
      </c>
      <c r="C2367" s="151">
        <v>148.0424</v>
      </c>
    </row>
    <row r="2368" s="125" customFormat="1" ht="15" customHeight="1" spans="1:3">
      <c r="A2368" s="150" t="s">
        <v>742</v>
      </c>
      <c r="B2368" s="150" t="s">
        <v>743</v>
      </c>
      <c r="C2368" s="151">
        <v>17.386963</v>
      </c>
    </row>
    <row r="2369" s="125" customFormat="1" ht="15" customHeight="1" spans="1:3">
      <c r="A2369" s="150" t="s">
        <v>744</v>
      </c>
      <c r="B2369" s="150" t="s">
        <v>745</v>
      </c>
      <c r="C2369" s="151">
        <v>15.98796</v>
      </c>
    </row>
    <row r="2370" s="125" customFormat="1" ht="27.5" customHeight="1" spans="1:3">
      <c r="A2370" s="150" t="s">
        <v>746</v>
      </c>
      <c r="B2370" s="150" t="s">
        <v>747</v>
      </c>
      <c r="C2370" s="151">
        <v>10.658628</v>
      </c>
    </row>
    <row r="2371" s="125" customFormat="1" ht="27.5" customHeight="1" spans="1:3">
      <c r="A2371" s="150" t="s">
        <v>748</v>
      </c>
      <c r="B2371" s="150" t="s">
        <v>749</v>
      </c>
      <c r="C2371" s="151">
        <v>5.329332</v>
      </c>
    </row>
    <row r="2372" s="125" customFormat="1" ht="15" customHeight="1" spans="1:3">
      <c r="A2372" s="150" t="s">
        <v>752</v>
      </c>
      <c r="B2372" s="150" t="s">
        <v>753</v>
      </c>
      <c r="C2372" s="151">
        <v>1.399003</v>
      </c>
    </row>
    <row r="2373" s="125" customFormat="1" ht="15" customHeight="1" spans="1:3">
      <c r="A2373" s="150" t="s">
        <v>754</v>
      </c>
      <c r="B2373" s="150" t="s">
        <v>755</v>
      </c>
      <c r="C2373" s="151">
        <v>1.399003</v>
      </c>
    </row>
    <row r="2374" s="125" customFormat="1" ht="15" customHeight="1" spans="1:3">
      <c r="A2374" s="150" t="s">
        <v>756</v>
      </c>
      <c r="B2374" s="150" t="s">
        <v>757</v>
      </c>
      <c r="C2374" s="151">
        <v>10.3804</v>
      </c>
    </row>
    <row r="2375" s="125" customFormat="1" ht="15" customHeight="1" spans="1:3">
      <c r="A2375" s="150" t="s">
        <v>758</v>
      </c>
      <c r="B2375" s="150" t="s">
        <v>759</v>
      </c>
      <c r="C2375" s="151">
        <v>10.3804</v>
      </c>
    </row>
    <row r="2376" s="125" customFormat="1" ht="15" customHeight="1" spans="1:3">
      <c r="A2376" s="150" t="s">
        <v>777</v>
      </c>
      <c r="B2376" s="150" t="s">
        <v>778</v>
      </c>
      <c r="C2376" s="151">
        <v>10.3804</v>
      </c>
    </row>
    <row r="2377" s="125" customFormat="1" ht="15" customHeight="1" spans="1:3">
      <c r="A2377" s="147"/>
      <c r="B2377" s="148" t="s">
        <v>1525</v>
      </c>
      <c r="C2377" s="149"/>
    </row>
    <row r="2378" s="125" customFormat="1" ht="15" customHeight="1" spans="1:3">
      <c r="A2378" s="150" t="s">
        <v>830</v>
      </c>
      <c r="B2378" s="150" t="s">
        <v>831</v>
      </c>
      <c r="C2378" s="151">
        <v>808.084</v>
      </c>
    </row>
    <row r="2379" s="125" customFormat="1" ht="15" customHeight="1" spans="1:3">
      <c r="A2379" s="150" t="s">
        <v>1424</v>
      </c>
      <c r="B2379" s="150" t="s">
        <v>1425</v>
      </c>
      <c r="C2379" s="151">
        <v>808.084</v>
      </c>
    </row>
    <row r="2380" s="125" customFormat="1" ht="15" customHeight="1" spans="1:3">
      <c r="A2380" s="150" t="s">
        <v>1428</v>
      </c>
      <c r="B2380" s="150" t="s">
        <v>1429</v>
      </c>
      <c r="C2380" s="151">
        <v>769.614</v>
      </c>
    </row>
    <row r="2381" s="125" customFormat="1" ht="15" customHeight="1" spans="1:3">
      <c r="A2381" s="150" t="s">
        <v>1430</v>
      </c>
      <c r="B2381" s="150" t="s">
        <v>1431</v>
      </c>
      <c r="C2381" s="151">
        <v>38.47</v>
      </c>
    </row>
    <row r="2382" s="125" customFormat="1" ht="15" customHeight="1" spans="1:3">
      <c r="A2382" s="150" t="s">
        <v>742</v>
      </c>
      <c r="B2382" s="150" t="s">
        <v>743</v>
      </c>
      <c r="C2382" s="151">
        <v>125.887188</v>
      </c>
    </row>
    <row r="2383" s="125" customFormat="1" ht="15" customHeight="1" spans="1:3">
      <c r="A2383" s="150" t="s">
        <v>744</v>
      </c>
      <c r="B2383" s="150" t="s">
        <v>745</v>
      </c>
      <c r="C2383" s="151">
        <v>120.645808</v>
      </c>
    </row>
    <row r="2384" s="125" customFormat="1" ht="27.5" customHeight="1" spans="1:3">
      <c r="A2384" s="150" t="s">
        <v>746</v>
      </c>
      <c r="B2384" s="150" t="s">
        <v>747</v>
      </c>
      <c r="C2384" s="151">
        <v>69.882552</v>
      </c>
    </row>
    <row r="2385" s="125" customFormat="1" ht="27.5" customHeight="1" spans="1:3">
      <c r="A2385" s="150" t="s">
        <v>748</v>
      </c>
      <c r="B2385" s="150" t="s">
        <v>749</v>
      </c>
      <c r="C2385" s="151">
        <v>50.363256</v>
      </c>
    </row>
    <row r="2386" s="125" customFormat="1" ht="27.5" customHeight="1" spans="1:3">
      <c r="A2386" s="150" t="s">
        <v>750</v>
      </c>
      <c r="B2386" s="150" t="s">
        <v>751</v>
      </c>
      <c r="C2386" s="151">
        <v>0.4</v>
      </c>
    </row>
    <row r="2387" s="125" customFormat="1" ht="15" customHeight="1" spans="1:3">
      <c r="A2387" s="150" t="s">
        <v>752</v>
      </c>
      <c r="B2387" s="150" t="s">
        <v>753</v>
      </c>
      <c r="C2387" s="151">
        <v>5.24138</v>
      </c>
    </row>
    <row r="2388" s="125" customFormat="1" ht="15" customHeight="1" spans="1:3">
      <c r="A2388" s="150" t="s">
        <v>754</v>
      </c>
      <c r="B2388" s="150" t="s">
        <v>755</v>
      </c>
      <c r="C2388" s="151">
        <v>5.24138</v>
      </c>
    </row>
    <row r="2389" s="125" customFormat="1" ht="15" customHeight="1" spans="1:3">
      <c r="A2389" s="150" t="s">
        <v>756</v>
      </c>
      <c r="B2389" s="150" t="s">
        <v>757</v>
      </c>
      <c r="C2389" s="151">
        <v>71.054728</v>
      </c>
    </row>
    <row r="2390" s="125" customFormat="1" ht="15" customHeight="1" spans="1:3">
      <c r="A2390" s="150" t="s">
        <v>758</v>
      </c>
      <c r="B2390" s="150" t="s">
        <v>759</v>
      </c>
      <c r="C2390" s="151">
        <v>71.054728</v>
      </c>
    </row>
    <row r="2391" s="125" customFormat="1" ht="15" customHeight="1" spans="1:3">
      <c r="A2391" s="150" t="s">
        <v>777</v>
      </c>
      <c r="B2391" s="150" t="s">
        <v>778</v>
      </c>
      <c r="C2391" s="151">
        <v>71.054728</v>
      </c>
    </row>
    <row r="2392" s="125" customFormat="1" ht="15" customHeight="1" spans="1:3">
      <c r="A2392" s="147"/>
      <c r="B2392" s="148" t="s">
        <v>1526</v>
      </c>
      <c r="C2392" s="149"/>
    </row>
    <row r="2393" s="125" customFormat="1" ht="15" customHeight="1" spans="1:3">
      <c r="A2393" s="150" t="s">
        <v>830</v>
      </c>
      <c r="B2393" s="150" t="s">
        <v>831</v>
      </c>
      <c r="C2393" s="151">
        <v>152.9136</v>
      </c>
    </row>
    <row r="2394" s="125" customFormat="1" ht="15" customHeight="1" spans="1:3">
      <c r="A2394" s="150" t="s">
        <v>1424</v>
      </c>
      <c r="B2394" s="150" t="s">
        <v>1425</v>
      </c>
      <c r="C2394" s="151">
        <v>152.9136</v>
      </c>
    </row>
    <row r="2395" s="125" customFormat="1" ht="15" customHeight="1" spans="1:3">
      <c r="A2395" s="150" t="s">
        <v>1428</v>
      </c>
      <c r="B2395" s="150" t="s">
        <v>1429</v>
      </c>
      <c r="C2395" s="151">
        <v>152.9136</v>
      </c>
    </row>
    <row r="2396" s="125" customFormat="1" ht="15" customHeight="1" spans="1:3">
      <c r="A2396" s="150" t="s">
        <v>1453</v>
      </c>
      <c r="B2396" s="150" t="s">
        <v>1454</v>
      </c>
      <c r="C2396" s="151">
        <v>0</v>
      </c>
    </row>
    <row r="2397" s="125" customFormat="1" ht="15" customHeight="1" spans="1:3">
      <c r="A2397" s="150" t="s">
        <v>1455</v>
      </c>
      <c r="B2397" s="150" t="s">
        <v>1456</v>
      </c>
      <c r="C2397" s="151">
        <v>0</v>
      </c>
    </row>
    <row r="2398" s="125" customFormat="1" ht="15" customHeight="1" spans="1:3">
      <c r="A2398" s="150" t="s">
        <v>742</v>
      </c>
      <c r="B2398" s="150" t="s">
        <v>743</v>
      </c>
      <c r="C2398" s="151">
        <v>20.881376</v>
      </c>
    </row>
    <row r="2399" s="125" customFormat="1" ht="15" customHeight="1" spans="1:3">
      <c r="A2399" s="150" t="s">
        <v>744</v>
      </c>
      <c r="B2399" s="150" t="s">
        <v>745</v>
      </c>
      <c r="C2399" s="151">
        <v>19.886964</v>
      </c>
    </row>
    <row r="2400" s="125" customFormat="1" ht="27.5" customHeight="1" spans="1:3">
      <c r="A2400" s="150" t="s">
        <v>746</v>
      </c>
      <c r="B2400" s="150" t="s">
        <v>747</v>
      </c>
      <c r="C2400" s="151">
        <v>13.257924</v>
      </c>
    </row>
    <row r="2401" s="125" customFormat="1" ht="27.5" customHeight="1" spans="1:3">
      <c r="A2401" s="150" t="s">
        <v>748</v>
      </c>
      <c r="B2401" s="150" t="s">
        <v>749</v>
      </c>
      <c r="C2401" s="151">
        <v>6.62904</v>
      </c>
    </row>
    <row r="2402" s="125" customFormat="1" ht="15" customHeight="1" spans="1:3">
      <c r="A2402" s="150" t="s">
        <v>752</v>
      </c>
      <c r="B2402" s="150" t="s">
        <v>753</v>
      </c>
      <c r="C2402" s="151">
        <v>0.994412</v>
      </c>
    </row>
    <row r="2403" s="125" customFormat="1" ht="15" customHeight="1" spans="1:3">
      <c r="A2403" s="150" t="s">
        <v>754</v>
      </c>
      <c r="B2403" s="150" t="s">
        <v>755</v>
      </c>
      <c r="C2403" s="151">
        <v>0.994412</v>
      </c>
    </row>
    <row r="2404" s="125" customFormat="1" ht="15" customHeight="1" spans="1:3">
      <c r="A2404" s="150" t="s">
        <v>756</v>
      </c>
      <c r="B2404" s="150" t="s">
        <v>757</v>
      </c>
      <c r="C2404" s="151">
        <v>12.9001</v>
      </c>
    </row>
    <row r="2405" s="125" customFormat="1" ht="15" customHeight="1" spans="1:3">
      <c r="A2405" s="150" t="s">
        <v>758</v>
      </c>
      <c r="B2405" s="150" t="s">
        <v>759</v>
      </c>
      <c r="C2405" s="151">
        <v>12.9001</v>
      </c>
    </row>
    <row r="2406" s="125" customFormat="1" ht="15" customHeight="1" spans="1:3">
      <c r="A2406" s="150" t="s">
        <v>777</v>
      </c>
      <c r="B2406" s="150" t="s">
        <v>778</v>
      </c>
      <c r="C2406" s="151">
        <v>12.9001</v>
      </c>
    </row>
    <row r="2407" s="125" customFormat="1" ht="15" customHeight="1" spans="1:3">
      <c r="A2407" s="147"/>
      <c r="B2407" s="148" t="s">
        <v>1527</v>
      </c>
      <c r="C2407" s="149"/>
    </row>
    <row r="2408" s="125" customFormat="1" ht="15" customHeight="1" spans="1:3">
      <c r="A2408" s="150" t="s">
        <v>830</v>
      </c>
      <c r="B2408" s="150" t="s">
        <v>831</v>
      </c>
      <c r="C2408" s="151">
        <v>339.422</v>
      </c>
    </row>
    <row r="2409" s="125" customFormat="1" ht="15" customHeight="1" spans="1:3">
      <c r="A2409" s="150" t="s">
        <v>1424</v>
      </c>
      <c r="B2409" s="150" t="s">
        <v>1425</v>
      </c>
      <c r="C2409" s="151">
        <v>339.422</v>
      </c>
    </row>
    <row r="2410" s="125" customFormat="1" ht="15" customHeight="1" spans="1:3">
      <c r="A2410" s="150" t="s">
        <v>1426</v>
      </c>
      <c r="B2410" s="150" t="s">
        <v>1427</v>
      </c>
      <c r="C2410" s="151">
        <v>339.422</v>
      </c>
    </row>
    <row r="2411" s="125" customFormat="1" ht="15" customHeight="1" spans="1:3">
      <c r="A2411" s="150" t="s">
        <v>742</v>
      </c>
      <c r="B2411" s="150" t="s">
        <v>743</v>
      </c>
      <c r="C2411" s="151">
        <v>40.142332</v>
      </c>
    </row>
    <row r="2412" s="125" customFormat="1" ht="15" customHeight="1" spans="1:3">
      <c r="A2412" s="150" t="s">
        <v>744</v>
      </c>
      <c r="B2412" s="150" t="s">
        <v>745</v>
      </c>
      <c r="C2412" s="151">
        <v>38.230608</v>
      </c>
    </row>
    <row r="2413" s="125" customFormat="1" ht="27.5" customHeight="1" spans="1:3">
      <c r="A2413" s="150" t="s">
        <v>746</v>
      </c>
      <c r="B2413" s="150" t="s">
        <v>747</v>
      </c>
      <c r="C2413" s="151">
        <v>25.487064</v>
      </c>
    </row>
    <row r="2414" s="125" customFormat="1" ht="27.5" customHeight="1" spans="1:3">
      <c r="A2414" s="150" t="s">
        <v>748</v>
      </c>
      <c r="B2414" s="150" t="s">
        <v>749</v>
      </c>
      <c r="C2414" s="151">
        <v>12.743544</v>
      </c>
    </row>
    <row r="2415" s="125" customFormat="1" ht="15" customHeight="1" spans="1:3">
      <c r="A2415" s="150" t="s">
        <v>752</v>
      </c>
      <c r="B2415" s="150" t="s">
        <v>753</v>
      </c>
      <c r="C2415" s="151">
        <v>1.911724</v>
      </c>
    </row>
    <row r="2416" s="125" customFormat="1" ht="15" customHeight="1" spans="1:3">
      <c r="A2416" s="150" t="s">
        <v>754</v>
      </c>
      <c r="B2416" s="150" t="s">
        <v>755</v>
      </c>
      <c r="C2416" s="151">
        <v>1.911724</v>
      </c>
    </row>
    <row r="2417" s="125" customFormat="1" ht="15" customHeight="1" spans="1:3">
      <c r="A2417" s="150" t="s">
        <v>756</v>
      </c>
      <c r="B2417" s="150" t="s">
        <v>757</v>
      </c>
      <c r="C2417" s="151">
        <v>27.032712</v>
      </c>
    </row>
    <row r="2418" s="125" customFormat="1" ht="15" customHeight="1" spans="1:3">
      <c r="A2418" s="150" t="s">
        <v>758</v>
      </c>
      <c r="B2418" s="150" t="s">
        <v>759</v>
      </c>
      <c r="C2418" s="151">
        <v>27.032712</v>
      </c>
    </row>
    <row r="2419" s="125" customFormat="1" ht="15" customHeight="1" spans="1:3">
      <c r="A2419" s="150" t="s">
        <v>777</v>
      </c>
      <c r="B2419" s="150" t="s">
        <v>778</v>
      </c>
      <c r="C2419" s="151">
        <v>27.032712</v>
      </c>
    </row>
    <row r="2420" s="125" customFormat="1" ht="15" customHeight="1" spans="1:3">
      <c r="A2420" s="147"/>
      <c r="B2420" s="148" t="s">
        <v>1528</v>
      </c>
      <c r="C2420" s="149"/>
    </row>
    <row r="2421" s="125" customFormat="1" ht="15" customHeight="1" spans="1:3">
      <c r="A2421" s="150" t="s">
        <v>830</v>
      </c>
      <c r="B2421" s="150" t="s">
        <v>831</v>
      </c>
      <c r="C2421" s="151">
        <v>986.696379</v>
      </c>
    </row>
    <row r="2422" s="125" customFormat="1" ht="15" customHeight="1" spans="1:3">
      <c r="A2422" s="150" t="s">
        <v>1424</v>
      </c>
      <c r="B2422" s="150" t="s">
        <v>1425</v>
      </c>
      <c r="C2422" s="151">
        <v>986.696379</v>
      </c>
    </row>
    <row r="2423" s="125" customFormat="1" ht="15" customHeight="1" spans="1:3">
      <c r="A2423" s="150" t="s">
        <v>1428</v>
      </c>
      <c r="B2423" s="150" t="s">
        <v>1429</v>
      </c>
      <c r="C2423" s="151">
        <v>922.666379</v>
      </c>
    </row>
    <row r="2424" s="125" customFormat="1" ht="15" customHeight="1" spans="1:3">
      <c r="A2424" s="150" t="s">
        <v>1430</v>
      </c>
      <c r="B2424" s="150" t="s">
        <v>1431</v>
      </c>
      <c r="C2424" s="151">
        <v>64.03</v>
      </c>
    </row>
    <row r="2425" s="125" customFormat="1" ht="15" customHeight="1" spans="1:3">
      <c r="A2425" s="150" t="s">
        <v>1453</v>
      </c>
      <c r="B2425" s="150" t="s">
        <v>1454</v>
      </c>
      <c r="C2425" s="151">
        <v>0</v>
      </c>
    </row>
    <row r="2426" s="125" customFormat="1" ht="15" customHeight="1" spans="1:3">
      <c r="A2426" s="150" t="s">
        <v>1455</v>
      </c>
      <c r="B2426" s="150" t="s">
        <v>1456</v>
      </c>
      <c r="C2426" s="151">
        <v>0</v>
      </c>
    </row>
    <row r="2427" s="125" customFormat="1" ht="15" customHeight="1" spans="1:3">
      <c r="A2427" s="150" t="s">
        <v>742</v>
      </c>
      <c r="B2427" s="150" t="s">
        <v>743</v>
      </c>
      <c r="C2427" s="151">
        <v>130.83028</v>
      </c>
    </row>
    <row r="2428" s="125" customFormat="1" ht="15" customHeight="1" spans="1:3">
      <c r="A2428" s="150" t="s">
        <v>744</v>
      </c>
      <c r="B2428" s="150" t="s">
        <v>745</v>
      </c>
      <c r="C2428" s="151">
        <v>124.739972</v>
      </c>
    </row>
    <row r="2429" s="125" customFormat="1" ht="27.5" customHeight="1" spans="1:3">
      <c r="A2429" s="150" t="s">
        <v>746</v>
      </c>
      <c r="B2429" s="150" t="s">
        <v>747</v>
      </c>
      <c r="C2429" s="151">
        <v>78.026628</v>
      </c>
    </row>
    <row r="2430" s="125" customFormat="1" ht="27.5" customHeight="1" spans="1:3">
      <c r="A2430" s="150" t="s">
        <v>748</v>
      </c>
      <c r="B2430" s="150" t="s">
        <v>749</v>
      </c>
      <c r="C2430" s="151">
        <v>46.513344</v>
      </c>
    </row>
    <row r="2431" s="125" customFormat="1" ht="27.5" customHeight="1" spans="1:3">
      <c r="A2431" s="150" t="s">
        <v>750</v>
      </c>
      <c r="B2431" s="150" t="s">
        <v>751</v>
      </c>
      <c r="C2431" s="151">
        <v>0.2</v>
      </c>
    </row>
    <row r="2432" s="125" customFormat="1" ht="15" customHeight="1" spans="1:3">
      <c r="A2432" s="150" t="s">
        <v>752</v>
      </c>
      <c r="B2432" s="150" t="s">
        <v>753</v>
      </c>
      <c r="C2432" s="151">
        <v>6.090308</v>
      </c>
    </row>
    <row r="2433" s="125" customFormat="1" ht="15" customHeight="1" spans="1:3">
      <c r="A2433" s="150" t="s">
        <v>754</v>
      </c>
      <c r="B2433" s="150" t="s">
        <v>755</v>
      </c>
      <c r="C2433" s="151">
        <v>6.090308</v>
      </c>
    </row>
    <row r="2434" s="125" customFormat="1" ht="15" customHeight="1" spans="1:3">
      <c r="A2434" s="150" t="s">
        <v>756</v>
      </c>
      <c r="B2434" s="150" t="s">
        <v>757</v>
      </c>
      <c r="C2434" s="151">
        <v>74.07598</v>
      </c>
    </row>
    <row r="2435" s="125" customFormat="1" ht="15" customHeight="1" spans="1:3">
      <c r="A2435" s="150" t="s">
        <v>758</v>
      </c>
      <c r="B2435" s="150" t="s">
        <v>759</v>
      </c>
      <c r="C2435" s="151">
        <v>74.07598</v>
      </c>
    </row>
    <row r="2436" s="125" customFormat="1" ht="15" customHeight="1" spans="1:3">
      <c r="A2436" s="150" t="s">
        <v>777</v>
      </c>
      <c r="B2436" s="150" t="s">
        <v>778</v>
      </c>
      <c r="C2436" s="151">
        <v>74.07598</v>
      </c>
    </row>
    <row r="2437" s="125" customFormat="1" ht="15" customHeight="1" spans="1:3">
      <c r="A2437" s="147"/>
      <c r="B2437" s="148" t="s">
        <v>1529</v>
      </c>
      <c r="C2437" s="149"/>
    </row>
    <row r="2438" s="125" customFormat="1" ht="15" customHeight="1" spans="1:3">
      <c r="A2438" s="150" t="s">
        <v>830</v>
      </c>
      <c r="B2438" s="150" t="s">
        <v>831</v>
      </c>
      <c r="C2438" s="151">
        <v>153.366076</v>
      </c>
    </row>
    <row r="2439" s="125" customFormat="1" ht="15" customHeight="1" spans="1:3">
      <c r="A2439" s="150" t="s">
        <v>1424</v>
      </c>
      <c r="B2439" s="150" t="s">
        <v>1425</v>
      </c>
      <c r="C2439" s="151">
        <v>153.366076</v>
      </c>
    </row>
    <row r="2440" s="125" customFormat="1" ht="15" customHeight="1" spans="1:3">
      <c r="A2440" s="150" t="s">
        <v>1428</v>
      </c>
      <c r="B2440" s="150" t="s">
        <v>1429</v>
      </c>
      <c r="C2440" s="151">
        <v>153.366076</v>
      </c>
    </row>
    <row r="2441" s="125" customFormat="1" ht="15" customHeight="1" spans="1:3">
      <c r="A2441" s="150" t="s">
        <v>742</v>
      </c>
      <c r="B2441" s="150" t="s">
        <v>743</v>
      </c>
      <c r="C2441" s="151">
        <v>18.786676</v>
      </c>
    </row>
    <row r="2442" s="125" customFormat="1" ht="15" customHeight="1" spans="1:3">
      <c r="A2442" s="150" t="s">
        <v>744</v>
      </c>
      <c r="B2442" s="150" t="s">
        <v>745</v>
      </c>
      <c r="C2442" s="151">
        <v>18.125076</v>
      </c>
    </row>
    <row r="2443" s="125" customFormat="1" ht="27.5" customHeight="1" spans="1:3">
      <c r="A2443" s="150" t="s">
        <v>746</v>
      </c>
      <c r="B2443" s="150" t="s">
        <v>747</v>
      </c>
      <c r="C2443" s="151">
        <v>12.083364</v>
      </c>
    </row>
    <row r="2444" s="125" customFormat="1" ht="27.5" customHeight="1" spans="1:3">
      <c r="A2444" s="150" t="s">
        <v>748</v>
      </c>
      <c r="B2444" s="150" t="s">
        <v>749</v>
      </c>
      <c r="C2444" s="151">
        <v>6.041712</v>
      </c>
    </row>
    <row r="2445" s="125" customFormat="1" ht="15" customHeight="1" spans="1:3">
      <c r="A2445" s="150" t="s">
        <v>752</v>
      </c>
      <c r="B2445" s="150" t="s">
        <v>753</v>
      </c>
      <c r="C2445" s="151">
        <v>0.6616</v>
      </c>
    </row>
    <row r="2446" s="125" customFormat="1" ht="15" customHeight="1" spans="1:3">
      <c r="A2446" s="150" t="s">
        <v>754</v>
      </c>
      <c r="B2446" s="150" t="s">
        <v>755</v>
      </c>
      <c r="C2446" s="151">
        <v>0.6616</v>
      </c>
    </row>
    <row r="2447" s="125" customFormat="1" ht="15" customHeight="1" spans="1:3">
      <c r="A2447" s="150" t="s">
        <v>756</v>
      </c>
      <c r="B2447" s="150" t="s">
        <v>757</v>
      </c>
      <c r="C2447" s="151">
        <v>11.686116</v>
      </c>
    </row>
    <row r="2448" s="125" customFormat="1" ht="15" customHeight="1" spans="1:3">
      <c r="A2448" s="150" t="s">
        <v>758</v>
      </c>
      <c r="B2448" s="150" t="s">
        <v>759</v>
      </c>
      <c r="C2448" s="151">
        <v>11.686116</v>
      </c>
    </row>
    <row r="2449" s="125" customFormat="1" ht="15" customHeight="1" spans="1:3">
      <c r="A2449" s="150" t="s">
        <v>777</v>
      </c>
      <c r="B2449" s="150" t="s">
        <v>778</v>
      </c>
      <c r="C2449" s="151">
        <v>11.686116</v>
      </c>
    </row>
    <row r="2450" s="125" customFormat="1" ht="15" customHeight="1" spans="1:3">
      <c r="A2450" s="147"/>
      <c r="B2450" s="148" t="s">
        <v>1530</v>
      </c>
      <c r="C2450" s="149"/>
    </row>
    <row r="2451" s="125" customFormat="1" ht="15" customHeight="1" spans="1:3">
      <c r="A2451" s="150" t="s">
        <v>830</v>
      </c>
      <c r="B2451" s="150" t="s">
        <v>831</v>
      </c>
      <c r="C2451" s="151">
        <v>402.61374</v>
      </c>
    </row>
    <row r="2452" s="125" customFormat="1" ht="15" customHeight="1" spans="1:3">
      <c r="A2452" s="150" t="s">
        <v>1424</v>
      </c>
      <c r="B2452" s="150" t="s">
        <v>1425</v>
      </c>
      <c r="C2452" s="151">
        <v>402.61374</v>
      </c>
    </row>
    <row r="2453" s="125" customFormat="1" ht="15" customHeight="1" spans="1:3">
      <c r="A2453" s="150" t="s">
        <v>1426</v>
      </c>
      <c r="B2453" s="150" t="s">
        <v>1427</v>
      </c>
      <c r="C2453" s="151">
        <v>402.61374</v>
      </c>
    </row>
    <row r="2454" s="125" customFormat="1" ht="15" customHeight="1" spans="1:3">
      <c r="A2454" s="150" t="s">
        <v>742</v>
      </c>
      <c r="B2454" s="150" t="s">
        <v>743</v>
      </c>
      <c r="C2454" s="151">
        <v>53.011814</v>
      </c>
    </row>
    <row r="2455" s="125" customFormat="1" ht="15" customHeight="1" spans="1:3">
      <c r="A2455" s="150" t="s">
        <v>744</v>
      </c>
      <c r="B2455" s="150" t="s">
        <v>745</v>
      </c>
      <c r="C2455" s="151">
        <v>51.275432</v>
      </c>
    </row>
    <row r="2456" s="125" customFormat="1" ht="27.5" customHeight="1" spans="1:3">
      <c r="A2456" s="150" t="s">
        <v>746</v>
      </c>
      <c r="B2456" s="150" t="s">
        <v>747</v>
      </c>
      <c r="C2456" s="151">
        <v>29.05032</v>
      </c>
    </row>
    <row r="2457" s="125" customFormat="1" ht="27.5" customHeight="1" spans="1:3">
      <c r="A2457" s="150" t="s">
        <v>748</v>
      </c>
      <c r="B2457" s="150" t="s">
        <v>749</v>
      </c>
      <c r="C2457" s="151">
        <v>22.025112</v>
      </c>
    </row>
    <row r="2458" s="125" customFormat="1" ht="27.5" customHeight="1" spans="1:3">
      <c r="A2458" s="150" t="s">
        <v>750</v>
      </c>
      <c r="B2458" s="150" t="s">
        <v>751</v>
      </c>
      <c r="C2458" s="151">
        <v>0.2</v>
      </c>
    </row>
    <row r="2459" s="125" customFormat="1" ht="15" customHeight="1" spans="1:3">
      <c r="A2459" s="150" t="s">
        <v>752</v>
      </c>
      <c r="B2459" s="150" t="s">
        <v>753</v>
      </c>
      <c r="C2459" s="151">
        <v>1.736382</v>
      </c>
    </row>
    <row r="2460" s="125" customFormat="1" ht="15" customHeight="1" spans="1:3">
      <c r="A2460" s="150" t="s">
        <v>754</v>
      </c>
      <c r="B2460" s="150" t="s">
        <v>755</v>
      </c>
      <c r="C2460" s="151">
        <v>1.736382</v>
      </c>
    </row>
    <row r="2461" s="125" customFormat="1" ht="15" customHeight="1" spans="1:3">
      <c r="A2461" s="150" t="s">
        <v>756</v>
      </c>
      <c r="B2461" s="150" t="s">
        <v>757</v>
      </c>
      <c r="C2461" s="151">
        <v>29.847328</v>
      </c>
    </row>
    <row r="2462" s="125" customFormat="1" ht="15" customHeight="1" spans="1:3">
      <c r="A2462" s="150" t="s">
        <v>758</v>
      </c>
      <c r="B2462" s="150" t="s">
        <v>759</v>
      </c>
      <c r="C2462" s="151">
        <v>29.847328</v>
      </c>
    </row>
    <row r="2463" s="125" customFormat="1" ht="15" customHeight="1" spans="1:3">
      <c r="A2463" s="150" t="s">
        <v>777</v>
      </c>
      <c r="B2463" s="150" t="s">
        <v>778</v>
      </c>
      <c r="C2463" s="151">
        <v>29.847328</v>
      </c>
    </row>
    <row r="2464" s="125" customFormat="1" ht="15" customHeight="1" spans="1:3">
      <c r="A2464" s="147"/>
      <c r="B2464" s="148" t="s">
        <v>1531</v>
      </c>
      <c r="C2464" s="149"/>
    </row>
    <row r="2465" s="125" customFormat="1" ht="15" customHeight="1" spans="1:3">
      <c r="A2465" s="150" t="s">
        <v>830</v>
      </c>
      <c r="B2465" s="150" t="s">
        <v>831</v>
      </c>
      <c r="C2465" s="151">
        <v>904.6117</v>
      </c>
    </row>
    <row r="2466" s="125" customFormat="1" ht="15" customHeight="1" spans="1:3">
      <c r="A2466" s="150" t="s">
        <v>1424</v>
      </c>
      <c r="B2466" s="150" t="s">
        <v>1425</v>
      </c>
      <c r="C2466" s="151">
        <v>904.6117</v>
      </c>
    </row>
    <row r="2467" s="125" customFormat="1" ht="15" customHeight="1" spans="1:3">
      <c r="A2467" s="150" t="s">
        <v>1426</v>
      </c>
      <c r="B2467" s="150" t="s">
        <v>1427</v>
      </c>
      <c r="C2467" s="151">
        <v>3.9</v>
      </c>
    </row>
    <row r="2468" s="125" customFormat="1" ht="15" customHeight="1" spans="1:3">
      <c r="A2468" s="150" t="s">
        <v>1428</v>
      </c>
      <c r="B2468" s="150" t="s">
        <v>1429</v>
      </c>
      <c r="C2468" s="151">
        <v>3.5</v>
      </c>
    </row>
    <row r="2469" s="125" customFormat="1" ht="15" customHeight="1" spans="1:3">
      <c r="A2469" s="150" t="s">
        <v>1430</v>
      </c>
      <c r="B2469" s="150" t="s">
        <v>1431</v>
      </c>
      <c r="C2469" s="151">
        <v>897.2117</v>
      </c>
    </row>
    <row r="2470" s="125" customFormat="1" ht="15" customHeight="1" spans="1:3">
      <c r="A2470" s="150" t="s">
        <v>1453</v>
      </c>
      <c r="B2470" s="150" t="s">
        <v>1454</v>
      </c>
      <c r="C2470" s="151">
        <v>0</v>
      </c>
    </row>
    <row r="2471" s="125" customFormat="1" ht="15" customHeight="1" spans="1:3">
      <c r="A2471" s="150" t="s">
        <v>1455</v>
      </c>
      <c r="B2471" s="150" t="s">
        <v>1456</v>
      </c>
      <c r="C2471" s="151">
        <v>0</v>
      </c>
    </row>
    <row r="2472" s="125" customFormat="1" ht="15" customHeight="1" spans="1:3">
      <c r="A2472" s="150" t="s">
        <v>742</v>
      </c>
      <c r="B2472" s="150" t="s">
        <v>743</v>
      </c>
      <c r="C2472" s="151">
        <v>110.382524</v>
      </c>
    </row>
    <row r="2473" s="125" customFormat="1" ht="15" customHeight="1" spans="1:3">
      <c r="A2473" s="150" t="s">
        <v>744</v>
      </c>
      <c r="B2473" s="150" t="s">
        <v>745</v>
      </c>
      <c r="C2473" s="151">
        <v>105.12618</v>
      </c>
    </row>
    <row r="2474" s="125" customFormat="1" ht="27.5" customHeight="1" spans="1:3">
      <c r="A2474" s="150" t="s">
        <v>746</v>
      </c>
      <c r="B2474" s="150" t="s">
        <v>747</v>
      </c>
      <c r="C2474" s="151">
        <v>70.084068</v>
      </c>
    </row>
    <row r="2475" s="125" customFormat="1" ht="27.5" customHeight="1" spans="1:3">
      <c r="A2475" s="150" t="s">
        <v>748</v>
      </c>
      <c r="B2475" s="150" t="s">
        <v>749</v>
      </c>
      <c r="C2475" s="151">
        <v>35.042112</v>
      </c>
    </row>
    <row r="2476" s="125" customFormat="1" ht="15" customHeight="1" spans="1:3">
      <c r="A2476" s="150" t="s">
        <v>752</v>
      </c>
      <c r="B2476" s="150" t="s">
        <v>753</v>
      </c>
      <c r="C2476" s="151">
        <v>5.256344</v>
      </c>
    </row>
    <row r="2477" s="125" customFormat="1" ht="15" customHeight="1" spans="1:3">
      <c r="A2477" s="150" t="s">
        <v>754</v>
      </c>
      <c r="B2477" s="150" t="s">
        <v>755</v>
      </c>
      <c r="C2477" s="151">
        <v>5.256344</v>
      </c>
    </row>
    <row r="2478" s="125" customFormat="1" ht="15" customHeight="1" spans="1:3">
      <c r="A2478" s="150" t="s">
        <v>756</v>
      </c>
      <c r="B2478" s="150" t="s">
        <v>757</v>
      </c>
      <c r="C2478" s="151">
        <v>71.449548</v>
      </c>
    </row>
    <row r="2479" s="125" customFormat="1" ht="15" customHeight="1" spans="1:3">
      <c r="A2479" s="150" t="s">
        <v>758</v>
      </c>
      <c r="B2479" s="150" t="s">
        <v>759</v>
      </c>
      <c r="C2479" s="151">
        <v>71.449548</v>
      </c>
    </row>
    <row r="2480" s="125" customFormat="1" ht="15" customHeight="1" spans="1:3">
      <c r="A2480" s="150" t="s">
        <v>777</v>
      </c>
      <c r="B2480" s="150" t="s">
        <v>778</v>
      </c>
      <c r="C2480" s="151">
        <v>71.449548</v>
      </c>
    </row>
    <row r="2481" s="125" customFormat="1" ht="15" customHeight="1" spans="1:3">
      <c r="A2481" s="147"/>
      <c r="B2481" s="148" t="s">
        <v>1532</v>
      </c>
      <c r="C2481" s="149"/>
    </row>
    <row r="2482" s="125" customFormat="1" ht="15" customHeight="1" spans="1:3">
      <c r="A2482" s="150" t="s">
        <v>830</v>
      </c>
      <c r="B2482" s="150" t="s">
        <v>831</v>
      </c>
      <c r="C2482" s="151">
        <v>196.046</v>
      </c>
    </row>
    <row r="2483" s="125" customFormat="1" ht="15" customHeight="1" spans="1:3">
      <c r="A2483" s="150" t="s">
        <v>1424</v>
      </c>
      <c r="B2483" s="150" t="s">
        <v>1425</v>
      </c>
      <c r="C2483" s="151">
        <v>196.046</v>
      </c>
    </row>
    <row r="2484" s="125" customFormat="1" ht="15" customHeight="1" spans="1:3">
      <c r="A2484" s="150" t="s">
        <v>1426</v>
      </c>
      <c r="B2484" s="150" t="s">
        <v>1427</v>
      </c>
      <c r="C2484" s="151">
        <v>4.15</v>
      </c>
    </row>
    <row r="2485" s="125" customFormat="1" ht="15" customHeight="1" spans="1:3">
      <c r="A2485" s="150" t="s">
        <v>1428</v>
      </c>
      <c r="B2485" s="150" t="s">
        <v>1429</v>
      </c>
      <c r="C2485" s="151">
        <v>191.896</v>
      </c>
    </row>
    <row r="2486" s="125" customFormat="1" ht="15" customHeight="1" spans="1:3">
      <c r="A2486" s="150" t="s">
        <v>742</v>
      </c>
      <c r="B2486" s="150" t="s">
        <v>743</v>
      </c>
      <c r="C2486" s="151">
        <v>57.025954</v>
      </c>
    </row>
    <row r="2487" s="125" customFormat="1" ht="15" customHeight="1" spans="1:3">
      <c r="A2487" s="150" t="s">
        <v>744</v>
      </c>
      <c r="B2487" s="150" t="s">
        <v>745</v>
      </c>
      <c r="C2487" s="151">
        <v>55.705676</v>
      </c>
    </row>
    <row r="2488" s="125" customFormat="1" ht="27.5" customHeight="1" spans="1:3">
      <c r="A2488" s="150" t="s">
        <v>746</v>
      </c>
      <c r="B2488" s="150" t="s">
        <v>747</v>
      </c>
      <c r="C2488" s="151">
        <v>17.603772</v>
      </c>
    </row>
    <row r="2489" s="125" customFormat="1" ht="27.5" customHeight="1" spans="1:3">
      <c r="A2489" s="150" t="s">
        <v>748</v>
      </c>
      <c r="B2489" s="150" t="s">
        <v>749</v>
      </c>
      <c r="C2489" s="151">
        <v>37.601904</v>
      </c>
    </row>
    <row r="2490" s="125" customFormat="1" ht="27.5" customHeight="1" spans="1:3">
      <c r="A2490" s="150" t="s">
        <v>750</v>
      </c>
      <c r="B2490" s="150" t="s">
        <v>751</v>
      </c>
      <c r="C2490" s="151">
        <v>0.5</v>
      </c>
    </row>
    <row r="2491" s="125" customFormat="1" ht="15" customHeight="1" spans="1:3">
      <c r="A2491" s="150" t="s">
        <v>752</v>
      </c>
      <c r="B2491" s="150" t="s">
        <v>753</v>
      </c>
      <c r="C2491" s="151">
        <v>1.320278</v>
      </c>
    </row>
    <row r="2492" s="125" customFormat="1" ht="15" customHeight="1" spans="1:3">
      <c r="A2492" s="150" t="s">
        <v>754</v>
      </c>
      <c r="B2492" s="150" t="s">
        <v>755</v>
      </c>
      <c r="C2492" s="151">
        <v>1.320278</v>
      </c>
    </row>
    <row r="2493" s="125" customFormat="1" ht="15" customHeight="1" spans="1:3">
      <c r="A2493" s="150" t="s">
        <v>756</v>
      </c>
      <c r="B2493" s="150" t="s">
        <v>757</v>
      </c>
      <c r="C2493" s="151">
        <v>17.197916</v>
      </c>
    </row>
    <row r="2494" s="125" customFormat="1" ht="15" customHeight="1" spans="1:3">
      <c r="A2494" s="150" t="s">
        <v>758</v>
      </c>
      <c r="B2494" s="150" t="s">
        <v>759</v>
      </c>
      <c r="C2494" s="151">
        <v>17.197916</v>
      </c>
    </row>
    <row r="2495" s="125" customFormat="1" ht="15" customHeight="1" spans="1:3">
      <c r="A2495" s="150" t="s">
        <v>777</v>
      </c>
      <c r="B2495" s="150" t="s">
        <v>778</v>
      </c>
      <c r="C2495" s="151">
        <v>17.197916</v>
      </c>
    </row>
    <row r="2496" s="125" customFormat="1" ht="15" customHeight="1" spans="1:3">
      <c r="A2496" s="147"/>
      <c r="B2496" s="148" t="s">
        <v>1533</v>
      </c>
      <c r="C2496" s="149"/>
    </row>
    <row r="2497" s="125" customFormat="1" ht="15" customHeight="1" spans="1:3">
      <c r="A2497" s="150" t="s">
        <v>830</v>
      </c>
      <c r="B2497" s="150" t="s">
        <v>831</v>
      </c>
      <c r="C2497" s="151">
        <v>134.7376</v>
      </c>
    </row>
    <row r="2498" s="125" customFormat="1" ht="15" customHeight="1" spans="1:3">
      <c r="A2498" s="150" t="s">
        <v>1424</v>
      </c>
      <c r="B2498" s="150" t="s">
        <v>1425</v>
      </c>
      <c r="C2498" s="151">
        <v>134.7376</v>
      </c>
    </row>
    <row r="2499" s="125" customFormat="1" ht="15" customHeight="1" spans="1:3">
      <c r="A2499" s="150" t="s">
        <v>1426</v>
      </c>
      <c r="B2499" s="150" t="s">
        <v>1427</v>
      </c>
      <c r="C2499" s="151">
        <v>5.45</v>
      </c>
    </row>
    <row r="2500" s="125" customFormat="1" ht="15" customHeight="1" spans="1:3">
      <c r="A2500" s="150" t="s">
        <v>1428</v>
      </c>
      <c r="B2500" s="150" t="s">
        <v>1429</v>
      </c>
      <c r="C2500" s="151">
        <v>129.2876</v>
      </c>
    </row>
    <row r="2501" s="125" customFormat="1" ht="15" customHeight="1" spans="1:3">
      <c r="A2501" s="150" t="s">
        <v>1453</v>
      </c>
      <c r="B2501" s="150" t="s">
        <v>1454</v>
      </c>
      <c r="C2501" s="151">
        <v>0</v>
      </c>
    </row>
    <row r="2502" s="125" customFormat="1" ht="15" customHeight="1" spans="1:3">
      <c r="A2502" s="150" t="s">
        <v>1455</v>
      </c>
      <c r="B2502" s="150" t="s">
        <v>1456</v>
      </c>
      <c r="C2502" s="151">
        <v>0</v>
      </c>
    </row>
    <row r="2503" s="125" customFormat="1" ht="15" customHeight="1" spans="1:3">
      <c r="A2503" s="150" t="s">
        <v>742</v>
      </c>
      <c r="B2503" s="150" t="s">
        <v>743</v>
      </c>
      <c r="C2503" s="151">
        <v>18.456564</v>
      </c>
    </row>
    <row r="2504" s="125" customFormat="1" ht="15" customHeight="1" spans="1:3">
      <c r="A2504" s="150" t="s">
        <v>744</v>
      </c>
      <c r="B2504" s="150" t="s">
        <v>745</v>
      </c>
      <c r="C2504" s="151">
        <v>17.577732</v>
      </c>
    </row>
    <row r="2505" s="125" customFormat="1" ht="27.5" customHeight="1" spans="1:3">
      <c r="A2505" s="150" t="s">
        <v>746</v>
      </c>
      <c r="B2505" s="150" t="s">
        <v>747</v>
      </c>
      <c r="C2505" s="151">
        <v>11.718468</v>
      </c>
    </row>
    <row r="2506" s="125" customFormat="1" ht="27.5" customHeight="1" spans="1:3">
      <c r="A2506" s="150" t="s">
        <v>748</v>
      </c>
      <c r="B2506" s="150" t="s">
        <v>749</v>
      </c>
      <c r="C2506" s="151">
        <v>5.859264</v>
      </c>
    </row>
    <row r="2507" s="125" customFormat="1" ht="15" customHeight="1" spans="1:3">
      <c r="A2507" s="150" t="s">
        <v>752</v>
      </c>
      <c r="B2507" s="150" t="s">
        <v>753</v>
      </c>
      <c r="C2507" s="151">
        <v>0.878832</v>
      </c>
    </row>
    <row r="2508" s="125" customFormat="1" ht="15" customHeight="1" spans="1:3">
      <c r="A2508" s="150" t="s">
        <v>754</v>
      </c>
      <c r="B2508" s="150" t="s">
        <v>755</v>
      </c>
      <c r="C2508" s="151">
        <v>0.878832</v>
      </c>
    </row>
    <row r="2509" s="125" customFormat="1" ht="15" customHeight="1" spans="1:3">
      <c r="A2509" s="150" t="s">
        <v>756</v>
      </c>
      <c r="B2509" s="150" t="s">
        <v>757</v>
      </c>
      <c r="C2509" s="151">
        <v>11.638864</v>
      </c>
    </row>
    <row r="2510" s="125" customFormat="1" ht="15" customHeight="1" spans="1:3">
      <c r="A2510" s="150" t="s">
        <v>758</v>
      </c>
      <c r="B2510" s="150" t="s">
        <v>759</v>
      </c>
      <c r="C2510" s="151">
        <v>11.638864</v>
      </c>
    </row>
    <row r="2511" s="125" customFormat="1" ht="15" customHeight="1" spans="1:3">
      <c r="A2511" s="150" t="s">
        <v>777</v>
      </c>
      <c r="B2511" s="150" t="s">
        <v>778</v>
      </c>
      <c r="C2511" s="151">
        <v>11.638864</v>
      </c>
    </row>
    <row r="2512" s="125" customFormat="1" ht="15" customHeight="1" spans="1:3">
      <c r="A2512" s="147"/>
      <c r="B2512" s="148" t="s">
        <v>1534</v>
      </c>
      <c r="C2512" s="149"/>
    </row>
    <row r="2513" s="125" customFormat="1" ht="15" customHeight="1" spans="1:3">
      <c r="A2513" s="150" t="s">
        <v>830</v>
      </c>
      <c r="B2513" s="150" t="s">
        <v>831</v>
      </c>
      <c r="C2513" s="151">
        <v>162.49</v>
      </c>
    </row>
    <row r="2514" s="125" customFormat="1" ht="15" customHeight="1" spans="1:3">
      <c r="A2514" s="150" t="s">
        <v>1424</v>
      </c>
      <c r="B2514" s="150" t="s">
        <v>1425</v>
      </c>
      <c r="C2514" s="151">
        <v>162.49</v>
      </c>
    </row>
    <row r="2515" s="125" customFormat="1" ht="15" customHeight="1" spans="1:3">
      <c r="A2515" s="150" t="s">
        <v>1428</v>
      </c>
      <c r="B2515" s="150" t="s">
        <v>1429</v>
      </c>
      <c r="C2515" s="151">
        <v>162.49</v>
      </c>
    </row>
    <row r="2516" s="125" customFormat="1" ht="15" customHeight="1" spans="1:3">
      <c r="A2516" s="150" t="s">
        <v>1453</v>
      </c>
      <c r="B2516" s="150" t="s">
        <v>1454</v>
      </c>
      <c r="C2516" s="151">
        <v>0</v>
      </c>
    </row>
    <row r="2517" s="125" customFormat="1" ht="15" customHeight="1" spans="1:3">
      <c r="A2517" s="150" t="s">
        <v>1455</v>
      </c>
      <c r="B2517" s="150" t="s">
        <v>1456</v>
      </c>
      <c r="C2517" s="151">
        <v>0</v>
      </c>
    </row>
    <row r="2518" s="125" customFormat="1" ht="15" customHeight="1" spans="1:3">
      <c r="A2518" s="150" t="s">
        <v>742</v>
      </c>
      <c r="B2518" s="150" t="s">
        <v>743</v>
      </c>
      <c r="C2518" s="151">
        <v>23.415216</v>
      </c>
    </row>
    <row r="2519" s="125" customFormat="1" ht="15" customHeight="1" spans="1:3">
      <c r="A2519" s="150" t="s">
        <v>744</v>
      </c>
      <c r="B2519" s="150" t="s">
        <v>745</v>
      </c>
      <c r="C2519" s="151">
        <v>22.300224</v>
      </c>
    </row>
    <row r="2520" s="125" customFormat="1" ht="27.5" customHeight="1" spans="1:3">
      <c r="A2520" s="150" t="s">
        <v>746</v>
      </c>
      <c r="B2520" s="150" t="s">
        <v>747</v>
      </c>
      <c r="C2520" s="151">
        <v>14.866776</v>
      </c>
    </row>
    <row r="2521" s="125" customFormat="1" ht="27.5" customHeight="1" spans="1:3">
      <c r="A2521" s="150" t="s">
        <v>748</v>
      </c>
      <c r="B2521" s="150" t="s">
        <v>749</v>
      </c>
      <c r="C2521" s="151">
        <v>7.433448</v>
      </c>
    </row>
    <row r="2522" s="125" customFormat="1" ht="15" customHeight="1" spans="1:3">
      <c r="A2522" s="150" t="s">
        <v>752</v>
      </c>
      <c r="B2522" s="150" t="s">
        <v>753</v>
      </c>
      <c r="C2522" s="151">
        <v>1.114992</v>
      </c>
    </row>
    <row r="2523" s="125" customFormat="1" ht="15" customHeight="1" spans="1:3">
      <c r="A2523" s="150" t="s">
        <v>754</v>
      </c>
      <c r="B2523" s="150" t="s">
        <v>755</v>
      </c>
      <c r="C2523" s="151">
        <v>1.114992</v>
      </c>
    </row>
    <row r="2524" s="125" customFormat="1" ht="15" customHeight="1" spans="1:3">
      <c r="A2524" s="150" t="s">
        <v>756</v>
      </c>
      <c r="B2524" s="150" t="s">
        <v>757</v>
      </c>
      <c r="C2524" s="151">
        <v>14.58238</v>
      </c>
    </row>
    <row r="2525" s="125" customFormat="1" ht="15" customHeight="1" spans="1:3">
      <c r="A2525" s="150" t="s">
        <v>758</v>
      </c>
      <c r="B2525" s="150" t="s">
        <v>759</v>
      </c>
      <c r="C2525" s="151">
        <v>14.58238</v>
      </c>
    </row>
    <row r="2526" s="125" customFormat="1" ht="15" customHeight="1" spans="1:3">
      <c r="A2526" s="150" t="s">
        <v>777</v>
      </c>
      <c r="B2526" s="150" t="s">
        <v>778</v>
      </c>
      <c r="C2526" s="151">
        <v>14.58238</v>
      </c>
    </row>
    <row r="2527" s="125" customFormat="1" ht="15" customHeight="1" spans="1:3">
      <c r="A2527" s="147"/>
      <c r="B2527" s="148" t="s">
        <v>1535</v>
      </c>
      <c r="C2527" s="149"/>
    </row>
    <row r="2528" s="125" customFormat="1" ht="15" customHeight="1" spans="1:3">
      <c r="A2528" s="150" t="s">
        <v>830</v>
      </c>
      <c r="B2528" s="150" t="s">
        <v>831</v>
      </c>
      <c r="C2528" s="151">
        <v>395.5598</v>
      </c>
    </row>
    <row r="2529" s="125" customFormat="1" ht="15" customHeight="1" spans="1:3">
      <c r="A2529" s="150" t="s">
        <v>1424</v>
      </c>
      <c r="B2529" s="150" t="s">
        <v>1425</v>
      </c>
      <c r="C2529" s="151">
        <v>395.5598</v>
      </c>
    </row>
    <row r="2530" s="125" customFormat="1" ht="15" customHeight="1" spans="1:3">
      <c r="A2530" s="150" t="s">
        <v>1426</v>
      </c>
      <c r="B2530" s="150" t="s">
        <v>1427</v>
      </c>
      <c r="C2530" s="151">
        <v>395.5598</v>
      </c>
    </row>
    <row r="2531" s="125" customFormat="1" ht="15" customHeight="1" spans="1:3">
      <c r="A2531" s="150" t="s">
        <v>742</v>
      </c>
      <c r="B2531" s="150" t="s">
        <v>743</v>
      </c>
      <c r="C2531" s="151">
        <v>38.402993</v>
      </c>
    </row>
    <row r="2532" s="125" customFormat="1" ht="15" customHeight="1" spans="1:3">
      <c r="A2532" s="150" t="s">
        <v>744</v>
      </c>
      <c r="B2532" s="150" t="s">
        <v>745</v>
      </c>
      <c r="C2532" s="151">
        <v>36.574164</v>
      </c>
    </row>
    <row r="2533" s="125" customFormat="1" ht="27.5" customHeight="1" spans="1:3">
      <c r="A2533" s="150" t="s">
        <v>746</v>
      </c>
      <c r="B2533" s="150" t="s">
        <v>747</v>
      </c>
      <c r="C2533" s="151">
        <v>24.382788</v>
      </c>
    </row>
    <row r="2534" s="125" customFormat="1" ht="27.5" customHeight="1" spans="1:3">
      <c r="A2534" s="150" t="s">
        <v>748</v>
      </c>
      <c r="B2534" s="150" t="s">
        <v>749</v>
      </c>
      <c r="C2534" s="151">
        <v>12.191376</v>
      </c>
    </row>
    <row r="2535" s="125" customFormat="1" ht="15" customHeight="1" spans="1:3">
      <c r="A2535" s="150" t="s">
        <v>752</v>
      </c>
      <c r="B2535" s="150" t="s">
        <v>753</v>
      </c>
      <c r="C2535" s="151">
        <v>1.828829</v>
      </c>
    </row>
    <row r="2536" s="125" customFormat="1" ht="15" customHeight="1" spans="1:3">
      <c r="A2536" s="150" t="s">
        <v>754</v>
      </c>
      <c r="B2536" s="150" t="s">
        <v>755</v>
      </c>
      <c r="C2536" s="151">
        <v>1.828829</v>
      </c>
    </row>
    <row r="2537" s="125" customFormat="1" ht="15" customHeight="1" spans="1:3">
      <c r="A2537" s="150" t="s">
        <v>756</v>
      </c>
      <c r="B2537" s="150" t="s">
        <v>757</v>
      </c>
      <c r="C2537" s="151">
        <v>26.875544</v>
      </c>
    </row>
    <row r="2538" s="125" customFormat="1" ht="15" customHeight="1" spans="1:3">
      <c r="A2538" s="150" t="s">
        <v>758</v>
      </c>
      <c r="B2538" s="150" t="s">
        <v>759</v>
      </c>
      <c r="C2538" s="151">
        <v>26.875544</v>
      </c>
    </row>
    <row r="2539" s="125" customFormat="1" ht="15" customHeight="1" spans="1:3">
      <c r="A2539" s="150" t="s">
        <v>777</v>
      </c>
      <c r="B2539" s="150" t="s">
        <v>778</v>
      </c>
      <c r="C2539" s="151">
        <v>26.875544</v>
      </c>
    </row>
    <row r="2540" s="125" customFormat="1" ht="15" customHeight="1" spans="1:3">
      <c r="A2540" s="147"/>
      <c r="B2540" s="148" t="s">
        <v>1536</v>
      </c>
      <c r="C2540" s="149"/>
    </row>
    <row r="2541" s="125" customFormat="1" ht="15" customHeight="1" spans="1:3">
      <c r="A2541" s="150" t="s">
        <v>830</v>
      </c>
      <c r="B2541" s="150" t="s">
        <v>831</v>
      </c>
      <c r="C2541" s="151">
        <v>526.754508</v>
      </c>
    </row>
    <row r="2542" s="125" customFormat="1" ht="15" customHeight="1" spans="1:3">
      <c r="A2542" s="150" t="s">
        <v>1424</v>
      </c>
      <c r="B2542" s="150" t="s">
        <v>1425</v>
      </c>
      <c r="C2542" s="151">
        <v>526.754508</v>
      </c>
    </row>
    <row r="2543" s="125" customFormat="1" ht="15" customHeight="1" spans="1:3">
      <c r="A2543" s="150" t="s">
        <v>1426</v>
      </c>
      <c r="B2543" s="150" t="s">
        <v>1427</v>
      </c>
      <c r="C2543" s="151">
        <v>4.2</v>
      </c>
    </row>
    <row r="2544" s="125" customFormat="1" ht="15" customHeight="1" spans="1:3">
      <c r="A2544" s="150" t="s">
        <v>1428</v>
      </c>
      <c r="B2544" s="150" t="s">
        <v>1429</v>
      </c>
      <c r="C2544" s="151">
        <v>520.654508</v>
      </c>
    </row>
    <row r="2545" s="125" customFormat="1" ht="15" customHeight="1" spans="1:3">
      <c r="A2545" s="150" t="s">
        <v>1430</v>
      </c>
      <c r="B2545" s="150" t="s">
        <v>1431</v>
      </c>
      <c r="C2545" s="151">
        <v>1.9</v>
      </c>
    </row>
    <row r="2546" s="125" customFormat="1" ht="15" customHeight="1" spans="1:3">
      <c r="A2546" s="150" t="s">
        <v>742</v>
      </c>
      <c r="B2546" s="150" t="s">
        <v>743</v>
      </c>
      <c r="C2546" s="151">
        <v>64.027619</v>
      </c>
    </row>
    <row r="2547" s="125" customFormat="1" ht="15" customHeight="1" spans="1:3">
      <c r="A2547" s="150" t="s">
        <v>744</v>
      </c>
      <c r="B2547" s="150" t="s">
        <v>745</v>
      </c>
      <c r="C2547" s="151">
        <v>61.311952</v>
      </c>
    </row>
    <row r="2548" s="125" customFormat="1" ht="27.5" customHeight="1" spans="1:3">
      <c r="A2548" s="150" t="s">
        <v>746</v>
      </c>
      <c r="B2548" s="150" t="s">
        <v>747</v>
      </c>
      <c r="C2548" s="151">
        <v>36.207864</v>
      </c>
    </row>
    <row r="2549" s="125" customFormat="1" ht="27.5" customHeight="1" spans="1:3">
      <c r="A2549" s="150" t="s">
        <v>748</v>
      </c>
      <c r="B2549" s="150" t="s">
        <v>749</v>
      </c>
      <c r="C2549" s="151">
        <v>24.894088</v>
      </c>
    </row>
    <row r="2550" s="125" customFormat="1" ht="27.5" customHeight="1" spans="1:3">
      <c r="A2550" s="150" t="s">
        <v>750</v>
      </c>
      <c r="B2550" s="150" t="s">
        <v>751</v>
      </c>
      <c r="C2550" s="151">
        <v>0.21</v>
      </c>
    </row>
    <row r="2551" s="125" customFormat="1" ht="15" customHeight="1" spans="1:3">
      <c r="A2551" s="150" t="s">
        <v>752</v>
      </c>
      <c r="B2551" s="150" t="s">
        <v>753</v>
      </c>
      <c r="C2551" s="151">
        <v>2.715667</v>
      </c>
    </row>
    <row r="2552" s="125" customFormat="1" ht="15" customHeight="1" spans="1:3">
      <c r="A2552" s="150" t="s">
        <v>754</v>
      </c>
      <c r="B2552" s="150" t="s">
        <v>755</v>
      </c>
      <c r="C2552" s="151">
        <v>2.715667</v>
      </c>
    </row>
    <row r="2553" s="125" customFormat="1" ht="15" customHeight="1" spans="1:3">
      <c r="A2553" s="150" t="s">
        <v>756</v>
      </c>
      <c r="B2553" s="150" t="s">
        <v>757</v>
      </c>
      <c r="C2553" s="151">
        <v>38.45638</v>
      </c>
    </row>
    <row r="2554" s="125" customFormat="1" ht="15" customHeight="1" spans="1:3">
      <c r="A2554" s="150" t="s">
        <v>758</v>
      </c>
      <c r="B2554" s="150" t="s">
        <v>759</v>
      </c>
      <c r="C2554" s="151">
        <v>38.45638</v>
      </c>
    </row>
    <row r="2555" s="125" customFormat="1" ht="15" customHeight="1" spans="1:3">
      <c r="A2555" s="150" t="s">
        <v>777</v>
      </c>
      <c r="B2555" s="150" t="s">
        <v>778</v>
      </c>
      <c r="C2555" s="151">
        <v>38.45638</v>
      </c>
    </row>
    <row r="2556" s="125" customFormat="1" ht="15" customHeight="1" spans="1:3">
      <c r="A2556" s="147"/>
      <c r="B2556" s="148" t="s">
        <v>1537</v>
      </c>
      <c r="C2556" s="149"/>
    </row>
    <row r="2557" s="125" customFormat="1" ht="15" customHeight="1" spans="1:3">
      <c r="A2557" s="150" t="s">
        <v>830</v>
      </c>
      <c r="B2557" s="150" t="s">
        <v>831</v>
      </c>
      <c r="C2557" s="151">
        <v>169.399324</v>
      </c>
    </row>
    <row r="2558" s="125" customFormat="1" ht="15" customHeight="1" spans="1:3">
      <c r="A2558" s="150" t="s">
        <v>1424</v>
      </c>
      <c r="B2558" s="150" t="s">
        <v>1425</v>
      </c>
      <c r="C2558" s="151">
        <v>169.399324</v>
      </c>
    </row>
    <row r="2559" s="125" customFormat="1" ht="15" customHeight="1" spans="1:3">
      <c r="A2559" s="150" t="s">
        <v>1428</v>
      </c>
      <c r="B2559" s="150" t="s">
        <v>1429</v>
      </c>
      <c r="C2559" s="151">
        <v>169.399324</v>
      </c>
    </row>
    <row r="2560" s="125" customFormat="1" ht="15" customHeight="1" spans="1:3">
      <c r="A2560" s="150" t="s">
        <v>1453</v>
      </c>
      <c r="B2560" s="150" t="s">
        <v>1454</v>
      </c>
      <c r="C2560" s="151">
        <v>0</v>
      </c>
    </row>
    <row r="2561" s="125" customFormat="1" ht="15" customHeight="1" spans="1:3">
      <c r="A2561" s="150" t="s">
        <v>1455</v>
      </c>
      <c r="B2561" s="150" t="s">
        <v>1456</v>
      </c>
      <c r="C2561" s="151">
        <v>0</v>
      </c>
    </row>
    <row r="2562" s="125" customFormat="1" ht="15" customHeight="1" spans="1:3">
      <c r="A2562" s="150" t="s">
        <v>742</v>
      </c>
      <c r="B2562" s="150" t="s">
        <v>743</v>
      </c>
      <c r="C2562" s="151">
        <v>23.64732</v>
      </c>
    </row>
    <row r="2563" s="125" customFormat="1" ht="15" customHeight="1" spans="1:3">
      <c r="A2563" s="150" t="s">
        <v>744</v>
      </c>
      <c r="B2563" s="150" t="s">
        <v>745</v>
      </c>
      <c r="C2563" s="151">
        <v>22.52124</v>
      </c>
    </row>
    <row r="2564" s="125" customFormat="1" ht="27.5" customHeight="1" spans="1:3">
      <c r="A2564" s="150" t="s">
        <v>746</v>
      </c>
      <c r="B2564" s="150" t="s">
        <v>747</v>
      </c>
      <c r="C2564" s="151">
        <v>15.014136</v>
      </c>
    </row>
    <row r="2565" s="125" customFormat="1" ht="27.5" customHeight="1" spans="1:3">
      <c r="A2565" s="150" t="s">
        <v>748</v>
      </c>
      <c r="B2565" s="150" t="s">
        <v>749</v>
      </c>
      <c r="C2565" s="151">
        <v>7.507104</v>
      </c>
    </row>
    <row r="2566" s="125" customFormat="1" ht="15" customHeight="1" spans="1:3">
      <c r="A2566" s="150" t="s">
        <v>752</v>
      </c>
      <c r="B2566" s="150" t="s">
        <v>753</v>
      </c>
      <c r="C2566" s="151">
        <v>1.12608</v>
      </c>
    </row>
    <row r="2567" s="125" customFormat="1" ht="15" customHeight="1" spans="1:3">
      <c r="A2567" s="150" t="s">
        <v>754</v>
      </c>
      <c r="B2567" s="150" t="s">
        <v>755</v>
      </c>
      <c r="C2567" s="151">
        <v>1.12608</v>
      </c>
    </row>
    <row r="2568" s="125" customFormat="1" ht="15" customHeight="1" spans="1:3">
      <c r="A2568" s="150" t="s">
        <v>756</v>
      </c>
      <c r="B2568" s="150" t="s">
        <v>757</v>
      </c>
      <c r="C2568" s="151">
        <v>14.819724</v>
      </c>
    </row>
    <row r="2569" s="125" customFormat="1" ht="15" customHeight="1" spans="1:3">
      <c r="A2569" s="150" t="s">
        <v>758</v>
      </c>
      <c r="B2569" s="150" t="s">
        <v>759</v>
      </c>
      <c r="C2569" s="151">
        <v>14.819724</v>
      </c>
    </row>
    <row r="2570" s="125" customFormat="1" ht="15" customHeight="1" spans="1:3">
      <c r="A2570" s="150" t="s">
        <v>777</v>
      </c>
      <c r="B2570" s="150" t="s">
        <v>778</v>
      </c>
      <c r="C2570" s="151">
        <v>14.819724</v>
      </c>
    </row>
    <row r="2571" s="125" customFormat="1" ht="15" customHeight="1" spans="1:3">
      <c r="A2571" s="147"/>
      <c r="B2571" s="148" t="s">
        <v>1538</v>
      </c>
      <c r="C2571" s="149"/>
    </row>
    <row r="2572" s="125" customFormat="1" ht="15" customHeight="1" spans="1:3">
      <c r="A2572" s="150" t="s">
        <v>830</v>
      </c>
      <c r="B2572" s="150" t="s">
        <v>831</v>
      </c>
      <c r="C2572" s="151">
        <v>145.859192</v>
      </c>
    </row>
    <row r="2573" s="125" customFormat="1" ht="15" customHeight="1" spans="1:3">
      <c r="A2573" s="150" t="s">
        <v>1424</v>
      </c>
      <c r="B2573" s="150" t="s">
        <v>1425</v>
      </c>
      <c r="C2573" s="151">
        <v>145.859192</v>
      </c>
    </row>
    <row r="2574" s="125" customFormat="1" ht="15" customHeight="1" spans="1:3">
      <c r="A2574" s="150" t="s">
        <v>1428</v>
      </c>
      <c r="B2574" s="150" t="s">
        <v>1429</v>
      </c>
      <c r="C2574" s="151">
        <v>145.859192</v>
      </c>
    </row>
    <row r="2575" s="125" customFormat="1" ht="15" customHeight="1" spans="1:3">
      <c r="A2575" s="150" t="s">
        <v>742</v>
      </c>
      <c r="B2575" s="150" t="s">
        <v>743</v>
      </c>
      <c r="C2575" s="151">
        <v>20.202684</v>
      </c>
    </row>
    <row r="2576" s="125" customFormat="1" ht="15" customHeight="1" spans="1:3">
      <c r="A2576" s="150" t="s">
        <v>744</v>
      </c>
      <c r="B2576" s="150" t="s">
        <v>745</v>
      </c>
      <c r="C2576" s="151">
        <v>19.24062</v>
      </c>
    </row>
    <row r="2577" s="125" customFormat="1" ht="27.5" customHeight="1" spans="1:3">
      <c r="A2577" s="150" t="s">
        <v>746</v>
      </c>
      <c r="B2577" s="150" t="s">
        <v>747</v>
      </c>
      <c r="C2577" s="151">
        <v>12.827052</v>
      </c>
    </row>
    <row r="2578" s="125" customFormat="1" ht="27.5" customHeight="1" spans="1:3">
      <c r="A2578" s="150" t="s">
        <v>748</v>
      </c>
      <c r="B2578" s="150" t="s">
        <v>749</v>
      </c>
      <c r="C2578" s="151">
        <v>6.413568</v>
      </c>
    </row>
    <row r="2579" s="125" customFormat="1" ht="15" customHeight="1" spans="1:3">
      <c r="A2579" s="150" t="s">
        <v>752</v>
      </c>
      <c r="B2579" s="150" t="s">
        <v>753</v>
      </c>
      <c r="C2579" s="151">
        <v>0.962064</v>
      </c>
    </row>
    <row r="2580" s="125" customFormat="1" ht="15" customHeight="1" spans="1:3">
      <c r="A2580" s="150" t="s">
        <v>754</v>
      </c>
      <c r="B2580" s="150" t="s">
        <v>755</v>
      </c>
      <c r="C2580" s="151">
        <v>0.962064</v>
      </c>
    </row>
    <row r="2581" s="125" customFormat="1" ht="15" customHeight="1" spans="1:3">
      <c r="A2581" s="150" t="s">
        <v>756</v>
      </c>
      <c r="B2581" s="150" t="s">
        <v>757</v>
      </c>
      <c r="C2581" s="151">
        <v>12.670168</v>
      </c>
    </row>
    <row r="2582" s="125" customFormat="1" ht="15" customHeight="1" spans="1:3">
      <c r="A2582" s="150" t="s">
        <v>758</v>
      </c>
      <c r="B2582" s="150" t="s">
        <v>759</v>
      </c>
      <c r="C2582" s="151">
        <v>12.670168</v>
      </c>
    </row>
    <row r="2583" s="125" customFormat="1" ht="15" customHeight="1" spans="1:3">
      <c r="A2583" s="150" t="s">
        <v>777</v>
      </c>
      <c r="B2583" s="150" t="s">
        <v>778</v>
      </c>
      <c r="C2583" s="151">
        <v>12.670168</v>
      </c>
    </row>
    <row r="2584" s="125" customFormat="1" ht="15" customHeight="1" spans="1:3">
      <c r="A2584" s="147"/>
      <c r="B2584" s="148" t="s">
        <v>1539</v>
      </c>
      <c r="C2584" s="149"/>
    </row>
    <row r="2585" s="125" customFormat="1" ht="15" customHeight="1" spans="1:3">
      <c r="A2585" s="150" t="s">
        <v>830</v>
      </c>
      <c r="B2585" s="150" t="s">
        <v>831</v>
      </c>
      <c r="C2585" s="151">
        <v>166.142556</v>
      </c>
    </row>
    <row r="2586" s="125" customFormat="1" ht="15" customHeight="1" spans="1:3">
      <c r="A2586" s="150" t="s">
        <v>1424</v>
      </c>
      <c r="B2586" s="150" t="s">
        <v>1425</v>
      </c>
      <c r="C2586" s="151">
        <v>166.142556</v>
      </c>
    </row>
    <row r="2587" s="125" customFormat="1" ht="15" customHeight="1" spans="1:3">
      <c r="A2587" s="150" t="s">
        <v>1428</v>
      </c>
      <c r="B2587" s="150" t="s">
        <v>1429</v>
      </c>
      <c r="C2587" s="151">
        <v>166.142556</v>
      </c>
    </row>
    <row r="2588" s="125" customFormat="1" ht="15" customHeight="1" spans="1:3">
      <c r="A2588" s="150" t="s">
        <v>1453</v>
      </c>
      <c r="B2588" s="150" t="s">
        <v>1454</v>
      </c>
      <c r="C2588" s="151">
        <v>0</v>
      </c>
    </row>
    <row r="2589" s="125" customFormat="1" ht="15" customHeight="1" spans="1:3">
      <c r="A2589" s="150" t="s">
        <v>1455</v>
      </c>
      <c r="B2589" s="150" t="s">
        <v>1456</v>
      </c>
      <c r="C2589" s="151">
        <v>0</v>
      </c>
    </row>
    <row r="2590" s="125" customFormat="1" ht="15" customHeight="1" spans="1:3">
      <c r="A2590" s="150" t="s">
        <v>742</v>
      </c>
      <c r="B2590" s="150" t="s">
        <v>743</v>
      </c>
      <c r="C2590" s="151">
        <v>21.928294</v>
      </c>
    </row>
    <row r="2591" s="125" customFormat="1" ht="15" customHeight="1" spans="1:3">
      <c r="A2591" s="150" t="s">
        <v>744</v>
      </c>
      <c r="B2591" s="150" t="s">
        <v>745</v>
      </c>
      <c r="C2591" s="151">
        <v>20.884092</v>
      </c>
    </row>
    <row r="2592" s="125" customFormat="1" ht="27.5" customHeight="1" spans="1:3">
      <c r="A2592" s="150" t="s">
        <v>746</v>
      </c>
      <c r="B2592" s="150" t="s">
        <v>747</v>
      </c>
      <c r="C2592" s="151">
        <v>13.9227</v>
      </c>
    </row>
    <row r="2593" s="125" customFormat="1" ht="27.5" customHeight="1" spans="1:3">
      <c r="A2593" s="150" t="s">
        <v>748</v>
      </c>
      <c r="B2593" s="150" t="s">
        <v>749</v>
      </c>
      <c r="C2593" s="151">
        <v>6.961392</v>
      </c>
    </row>
    <row r="2594" s="125" customFormat="1" ht="15" customHeight="1" spans="1:3">
      <c r="A2594" s="150" t="s">
        <v>752</v>
      </c>
      <c r="B2594" s="150" t="s">
        <v>753</v>
      </c>
      <c r="C2594" s="151">
        <v>1.044202</v>
      </c>
    </row>
    <row r="2595" s="125" customFormat="1" ht="15" customHeight="1" spans="1:3">
      <c r="A2595" s="150" t="s">
        <v>754</v>
      </c>
      <c r="B2595" s="150" t="s">
        <v>755</v>
      </c>
      <c r="C2595" s="151">
        <v>1.044202</v>
      </c>
    </row>
    <row r="2596" s="125" customFormat="1" ht="15" customHeight="1" spans="1:3">
      <c r="A2596" s="150" t="s">
        <v>756</v>
      </c>
      <c r="B2596" s="150" t="s">
        <v>757</v>
      </c>
      <c r="C2596" s="151">
        <v>13.86154</v>
      </c>
    </row>
    <row r="2597" s="125" customFormat="1" ht="15" customHeight="1" spans="1:3">
      <c r="A2597" s="150" t="s">
        <v>758</v>
      </c>
      <c r="B2597" s="150" t="s">
        <v>759</v>
      </c>
      <c r="C2597" s="151">
        <v>13.86154</v>
      </c>
    </row>
    <row r="2598" s="125" customFormat="1" ht="15" customHeight="1" spans="1:3">
      <c r="A2598" s="150" t="s">
        <v>777</v>
      </c>
      <c r="B2598" s="150" t="s">
        <v>778</v>
      </c>
      <c r="C2598" s="151">
        <v>13.86154</v>
      </c>
    </row>
    <row r="2599" s="125" customFormat="1" ht="15" customHeight="1" spans="1:3">
      <c r="A2599" s="147"/>
      <c r="B2599" s="148" t="s">
        <v>1540</v>
      </c>
      <c r="C2599" s="149"/>
    </row>
    <row r="2600" s="125" customFormat="1" ht="15" customHeight="1" spans="1:3">
      <c r="A2600" s="150" t="s">
        <v>830</v>
      </c>
      <c r="B2600" s="150" t="s">
        <v>831</v>
      </c>
      <c r="C2600" s="151">
        <v>721.245652</v>
      </c>
    </row>
    <row r="2601" s="125" customFormat="1" ht="15" customHeight="1" spans="1:3">
      <c r="A2601" s="150" t="s">
        <v>1424</v>
      </c>
      <c r="B2601" s="150" t="s">
        <v>1425</v>
      </c>
      <c r="C2601" s="151">
        <v>721.245652</v>
      </c>
    </row>
    <row r="2602" s="125" customFormat="1" ht="15" customHeight="1" spans="1:3">
      <c r="A2602" s="150" t="s">
        <v>1426</v>
      </c>
      <c r="B2602" s="150" t="s">
        <v>1427</v>
      </c>
      <c r="C2602" s="151">
        <v>721.245652</v>
      </c>
    </row>
    <row r="2603" s="125" customFormat="1" ht="15" customHeight="1" spans="1:3">
      <c r="A2603" s="150" t="s">
        <v>742</v>
      </c>
      <c r="B2603" s="150" t="s">
        <v>743</v>
      </c>
      <c r="C2603" s="151">
        <v>101.895828</v>
      </c>
    </row>
    <row r="2604" s="125" customFormat="1" ht="15" customHeight="1" spans="1:3">
      <c r="A2604" s="150" t="s">
        <v>744</v>
      </c>
      <c r="B2604" s="150" t="s">
        <v>745</v>
      </c>
      <c r="C2604" s="151">
        <v>98.043396</v>
      </c>
    </row>
    <row r="2605" s="125" customFormat="1" ht="27.5" customHeight="1" spans="1:3">
      <c r="A2605" s="150" t="s">
        <v>746</v>
      </c>
      <c r="B2605" s="150" t="s">
        <v>747</v>
      </c>
      <c r="C2605" s="151">
        <v>51.362268</v>
      </c>
    </row>
    <row r="2606" s="125" customFormat="1" ht="27.5" customHeight="1" spans="1:3">
      <c r="A2606" s="150" t="s">
        <v>748</v>
      </c>
      <c r="B2606" s="150" t="s">
        <v>749</v>
      </c>
      <c r="C2606" s="151">
        <v>46.051128</v>
      </c>
    </row>
    <row r="2607" s="125" customFormat="1" ht="27.5" customHeight="1" spans="1:3">
      <c r="A2607" s="150" t="s">
        <v>750</v>
      </c>
      <c r="B2607" s="150" t="s">
        <v>751</v>
      </c>
      <c r="C2607" s="151">
        <v>0.63</v>
      </c>
    </row>
    <row r="2608" s="125" customFormat="1" ht="15" customHeight="1" spans="1:3">
      <c r="A2608" s="150" t="s">
        <v>752</v>
      </c>
      <c r="B2608" s="150" t="s">
        <v>753</v>
      </c>
      <c r="C2608" s="151">
        <v>3.852432</v>
      </c>
    </row>
    <row r="2609" s="125" customFormat="1" ht="15" customHeight="1" spans="1:3">
      <c r="A2609" s="150" t="s">
        <v>754</v>
      </c>
      <c r="B2609" s="150" t="s">
        <v>755</v>
      </c>
      <c r="C2609" s="151">
        <v>3.852432</v>
      </c>
    </row>
    <row r="2610" s="125" customFormat="1" ht="15" customHeight="1" spans="1:3">
      <c r="A2610" s="150" t="s">
        <v>756</v>
      </c>
      <c r="B2610" s="150" t="s">
        <v>757</v>
      </c>
      <c r="C2610" s="151">
        <v>55.759916</v>
      </c>
    </row>
    <row r="2611" s="125" customFormat="1" ht="15" customHeight="1" spans="1:3">
      <c r="A2611" s="150" t="s">
        <v>758</v>
      </c>
      <c r="B2611" s="150" t="s">
        <v>759</v>
      </c>
      <c r="C2611" s="151">
        <v>55.759916</v>
      </c>
    </row>
    <row r="2612" s="125" customFormat="1" ht="15" customHeight="1" spans="1:3">
      <c r="A2612" s="150" t="s">
        <v>777</v>
      </c>
      <c r="B2612" s="150" t="s">
        <v>778</v>
      </c>
      <c r="C2612" s="151">
        <v>55.759916</v>
      </c>
    </row>
    <row r="2613" s="125" customFormat="1" ht="15" customHeight="1" spans="1:3">
      <c r="A2613" s="147"/>
      <c r="B2613" s="148" t="s">
        <v>1541</v>
      </c>
      <c r="C2613" s="149"/>
    </row>
    <row r="2614" s="125" customFormat="1" ht="15" customHeight="1" spans="1:3">
      <c r="A2614" s="150" t="s">
        <v>830</v>
      </c>
      <c r="B2614" s="150" t="s">
        <v>831</v>
      </c>
      <c r="C2614" s="151">
        <v>591.0603</v>
      </c>
    </row>
    <row r="2615" s="125" customFormat="1" ht="15" customHeight="1" spans="1:3">
      <c r="A2615" s="150" t="s">
        <v>1424</v>
      </c>
      <c r="B2615" s="150" t="s">
        <v>1425</v>
      </c>
      <c r="C2615" s="151">
        <v>591.0603</v>
      </c>
    </row>
    <row r="2616" s="125" customFormat="1" ht="15" customHeight="1" spans="1:3">
      <c r="A2616" s="150" t="s">
        <v>1428</v>
      </c>
      <c r="B2616" s="150" t="s">
        <v>1429</v>
      </c>
      <c r="C2616" s="151">
        <v>588.6603</v>
      </c>
    </row>
    <row r="2617" s="125" customFormat="1" ht="15" customHeight="1" spans="1:3">
      <c r="A2617" s="150" t="s">
        <v>1430</v>
      </c>
      <c r="B2617" s="150" t="s">
        <v>1431</v>
      </c>
      <c r="C2617" s="151">
        <v>2.4</v>
      </c>
    </row>
    <row r="2618" s="125" customFormat="1" ht="15" customHeight="1" spans="1:3">
      <c r="A2618" s="150" t="s">
        <v>1453</v>
      </c>
      <c r="B2618" s="150" t="s">
        <v>1454</v>
      </c>
      <c r="C2618" s="151">
        <v>0</v>
      </c>
    </row>
    <row r="2619" s="125" customFormat="1" ht="15" customHeight="1" spans="1:3">
      <c r="A2619" s="150" t="s">
        <v>1455</v>
      </c>
      <c r="B2619" s="150" t="s">
        <v>1456</v>
      </c>
      <c r="C2619" s="151">
        <v>0</v>
      </c>
    </row>
    <row r="2620" s="125" customFormat="1" ht="15" customHeight="1" spans="1:3">
      <c r="A2620" s="150" t="s">
        <v>742</v>
      </c>
      <c r="B2620" s="150" t="s">
        <v>743</v>
      </c>
      <c r="C2620" s="151">
        <v>86.010909</v>
      </c>
    </row>
    <row r="2621" s="125" customFormat="1" ht="15" customHeight="1" spans="1:3">
      <c r="A2621" s="150" t="s">
        <v>744</v>
      </c>
      <c r="B2621" s="150" t="s">
        <v>745</v>
      </c>
      <c r="C2621" s="151">
        <v>80.351756</v>
      </c>
    </row>
    <row r="2622" s="125" customFormat="1" ht="27.5" customHeight="1" spans="1:3">
      <c r="A2622" s="150" t="s">
        <v>746</v>
      </c>
      <c r="B2622" s="150" t="s">
        <v>747</v>
      </c>
      <c r="C2622" s="151">
        <v>48.901056</v>
      </c>
    </row>
    <row r="2623" s="125" customFormat="1" ht="27.5" customHeight="1" spans="1:3">
      <c r="A2623" s="150" t="s">
        <v>748</v>
      </c>
      <c r="B2623" s="150" t="s">
        <v>749</v>
      </c>
      <c r="C2623" s="151">
        <v>31.2507</v>
      </c>
    </row>
    <row r="2624" s="125" customFormat="1" ht="27.5" customHeight="1" spans="1:3">
      <c r="A2624" s="150" t="s">
        <v>750</v>
      </c>
      <c r="B2624" s="150" t="s">
        <v>751</v>
      </c>
      <c r="C2624" s="151">
        <v>0.2</v>
      </c>
    </row>
    <row r="2625" s="125" customFormat="1" ht="15" customHeight="1" spans="1:3">
      <c r="A2625" s="150" t="s">
        <v>752</v>
      </c>
      <c r="B2625" s="150" t="s">
        <v>753</v>
      </c>
      <c r="C2625" s="151">
        <v>5.659153</v>
      </c>
    </row>
    <row r="2626" s="125" customFormat="1" ht="15" customHeight="1" spans="1:3">
      <c r="A2626" s="150" t="s">
        <v>754</v>
      </c>
      <c r="B2626" s="150" t="s">
        <v>755</v>
      </c>
      <c r="C2626" s="151">
        <v>5.659153</v>
      </c>
    </row>
    <row r="2627" s="125" customFormat="1" ht="15" customHeight="1" spans="1:3">
      <c r="A2627" s="150" t="s">
        <v>756</v>
      </c>
      <c r="B2627" s="150" t="s">
        <v>757</v>
      </c>
      <c r="C2627" s="151">
        <v>49.650004</v>
      </c>
    </row>
    <row r="2628" s="125" customFormat="1" ht="15" customHeight="1" spans="1:3">
      <c r="A2628" s="150" t="s">
        <v>758</v>
      </c>
      <c r="B2628" s="150" t="s">
        <v>759</v>
      </c>
      <c r="C2628" s="151">
        <v>49.650004</v>
      </c>
    </row>
    <row r="2629" s="125" customFormat="1" ht="15" customHeight="1" spans="1:3">
      <c r="A2629" s="150" t="s">
        <v>777</v>
      </c>
      <c r="B2629" s="150" t="s">
        <v>778</v>
      </c>
      <c r="C2629" s="151">
        <v>49.650004</v>
      </c>
    </row>
    <row r="2630" s="125" customFormat="1" ht="15" customHeight="1" spans="1:3">
      <c r="A2630" s="147"/>
      <c r="B2630" s="148" t="s">
        <v>1542</v>
      </c>
      <c r="C2630" s="149"/>
    </row>
    <row r="2631" s="125" customFormat="1" ht="15" customHeight="1" spans="1:3">
      <c r="A2631" s="150" t="s">
        <v>830</v>
      </c>
      <c r="B2631" s="150" t="s">
        <v>831</v>
      </c>
      <c r="C2631" s="151">
        <v>280.2434</v>
      </c>
    </row>
    <row r="2632" s="125" customFormat="1" ht="15" customHeight="1" spans="1:3">
      <c r="A2632" s="150" t="s">
        <v>1424</v>
      </c>
      <c r="B2632" s="150" t="s">
        <v>1425</v>
      </c>
      <c r="C2632" s="151">
        <v>280.2434</v>
      </c>
    </row>
    <row r="2633" s="125" customFormat="1" ht="15" customHeight="1" spans="1:3">
      <c r="A2633" s="150" t="s">
        <v>1426</v>
      </c>
      <c r="B2633" s="150" t="s">
        <v>1427</v>
      </c>
      <c r="C2633" s="151">
        <v>280.2434</v>
      </c>
    </row>
    <row r="2634" s="125" customFormat="1" ht="15" customHeight="1" spans="1:3">
      <c r="A2634" s="150" t="s">
        <v>742</v>
      </c>
      <c r="B2634" s="150" t="s">
        <v>743</v>
      </c>
      <c r="C2634" s="151">
        <v>33.165133</v>
      </c>
    </row>
    <row r="2635" s="125" customFormat="1" ht="15" customHeight="1" spans="1:3">
      <c r="A2635" s="150" t="s">
        <v>744</v>
      </c>
      <c r="B2635" s="150" t="s">
        <v>745</v>
      </c>
      <c r="C2635" s="151">
        <v>31.506024</v>
      </c>
    </row>
    <row r="2636" s="125" customFormat="1" ht="27.5" customHeight="1" spans="1:3">
      <c r="A2636" s="150" t="s">
        <v>746</v>
      </c>
      <c r="B2636" s="150" t="s">
        <v>747</v>
      </c>
      <c r="C2636" s="151">
        <v>21.004032</v>
      </c>
    </row>
    <row r="2637" s="125" customFormat="1" ht="27.5" customHeight="1" spans="1:3">
      <c r="A2637" s="150" t="s">
        <v>748</v>
      </c>
      <c r="B2637" s="150" t="s">
        <v>749</v>
      </c>
      <c r="C2637" s="151">
        <v>10.501992</v>
      </c>
    </row>
    <row r="2638" s="125" customFormat="1" ht="15" customHeight="1" spans="1:3">
      <c r="A2638" s="150" t="s">
        <v>752</v>
      </c>
      <c r="B2638" s="150" t="s">
        <v>753</v>
      </c>
      <c r="C2638" s="151">
        <v>1.659109</v>
      </c>
    </row>
    <row r="2639" s="125" customFormat="1" ht="15" customHeight="1" spans="1:3">
      <c r="A2639" s="150" t="s">
        <v>754</v>
      </c>
      <c r="B2639" s="150" t="s">
        <v>755</v>
      </c>
      <c r="C2639" s="151">
        <v>1.659109</v>
      </c>
    </row>
    <row r="2640" s="125" customFormat="1" ht="15" customHeight="1" spans="1:3">
      <c r="A2640" s="150" t="s">
        <v>756</v>
      </c>
      <c r="B2640" s="150" t="s">
        <v>757</v>
      </c>
      <c r="C2640" s="151">
        <v>22.58682</v>
      </c>
    </row>
    <row r="2641" s="125" customFormat="1" ht="15" customHeight="1" spans="1:3">
      <c r="A2641" s="150" t="s">
        <v>758</v>
      </c>
      <c r="B2641" s="150" t="s">
        <v>759</v>
      </c>
      <c r="C2641" s="151">
        <v>22.58682</v>
      </c>
    </row>
    <row r="2642" s="125" customFormat="1" ht="15" customHeight="1" spans="1:3">
      <c r="A2642" s="150" t="s">
        <v>777</v>
      </c>
      <c r="B2642" s="150" t="s">
        <v>778</v>
      </c>
      <c r="C2642" s="151">
        <v>22.58682</v>
      </c>
    </row>
    <row r="2643" s="125" customFormat="1" ht="15" customHeight="1" spans="1:3">
      <c r="A2643" s="147"/>
      <c r="B2643" s="148" t="s">
        <v>1543</v>
      </c>
      <c r="C2643" s="149"/>
    </row>
    <row r="2644" s="125" customFormat="1" ht="15" customHeight="1" spans="1:3">
      <c r="A2644" s="150" t="s">
        <v>830</v>
      </c>
      <c r="B2644" s="150" t="s">
        <v>831</v>
      </c>
      <c r="C2644" s="151">
        <v>418.508988</v>
      </c>
    </row>
    <row r="2645" s="125" customFormat="1" ht="15" customHeight="1" spans="1:3">
      <c r="A2645" s="150" t="s">
        <v>1424</v>
      </c>
      <c r="B2645" s="150" t="s">
        <v>1425</v>
      </c>
      <c r="C2645" s="151">
        <v>418.508988</v>
      </c>
    </row>
    <row r="2646" s="125" customFormat="1" ht="15" customHeight="1" spans="1:3">
      <c r="A2646" s="150" t="s">
        <v>1426</v>
      </c>
      <c r="B2646" s="150" t="s">
        <v>1427</v>
      </c>
      <c r="C2646" s="151">
        <v>3.7</v>
      </c>
    </row>
    <row r="2647" s="125" customFormat="1" ht="15" customHeight="1" spans="1:3">
      <c r="A2647" s="150" t="s">
        <v>1428</v>
      </c>
      <c r="B2647" s="150" t="s">
        <v>1429</v>
      </c>
      <c r="C2647" s="151">
        <v>414.808988</v>
      </c>
    </row>
    <row r="2648" s="125" customFormat="1" ht="15" customHeight="1" spans="1:3">
      <c r="A2648" s="150" t="s">
        <v>742</v>
      </c>
      <c r="B2648" s="150" t="s">
        <v>743</v>
      </c>
      <c r="C2648" s="151">
        <v>50.312412</v>
      </c>
    </row>
    <row r="2649" s="125" customFormat="1" ht="15" customHeight="1" spans="1:3">
      <c r="A2649" s="150" t="s">
        <v>744</v>
      </c>
      <c r="B2649" s="150" t="s">
        <v>745</v>
      </c>
      <c r="C2649" s="151">
        <v>48.118612</v>
      </c>
    </row>
    <row r="2650" s="125" customFormat="1" ht="27.5" customHeight="1" spans="1:3">
      <c r="A2650" s="150" t="s">
        <v>746</v>
      </c>
      <c r="B2650" s="150" t="s">
        <v>747</v>
      </c>
      <c r="C2650" s="151">
        <v>27.39204</v>
      </c>
    </row>
    <row r="2651" s="125" customFormat="1" ht="27.5" customHeight="1" spans="1:3">
      <c r="A2651" s="150" t="s">
        <v>748</v>
      </c>
      <c r="B2651" s="150" t="s">
        <v>749</v>
      </c>
      <c r="C2651" s="151">
        <v>20.476572</v>
      </c>
    </row>
    <row r="2652" s="125" customFormat="1" ht="27.5" customHeight="1" spans="1:3">
      <c r="A2652" s="150" t="s">
        <v>750</v>
      </c>
      <c r="B2652" s="150" t="s">
        <v>751</v>
      </c>
      <c r="C2652" s="151">
        <v>0.25</v>
      </c>
    </row>
    <row r="2653" s="125" customFormat="1" ht="15" customHeight="1" spans="1:3">
      <c r="A2653" s="150" t="s">
        <v>752</v>
      </c>
      <c r="B2653" s="150" t="s">
        <v>753</v>
      </c>
      <c r="C2653" s="151">
        <v>2.1938</v>
      </c>
    </row>
    <row r="2654" s="125" customFormat="1" ht="15" customHeight="1" spans="1:3">
      <c r="A2654" s="150" t="s">
        <v>754</v>
      </c>
      <c r="B2654" s="150" t="s">
        <v>755</v>
      </c>
      <c r="C2654" s="151">
        <v>2.1938</v>
      </c>
    </row>
    <row r="2655" s="125" customFormat="1" ht="15" customHeight="1" spans="1:3">
      <c r="A2655" s="150" t="s">
        <v>756</v>
      </c>
      <c r="B2655" s="150" t="s">
        <v>757</v>
      </c>
      <c r="C2655" s="151">
        <v>28.876604</v>
      </c>
    </row>
    <row r="2656" s="125" customFormat="1" ht="15" customHeight="1" spans="1:3">
      <c r="A2656" s="150" t="s">
        <v>758</v>
      </c>
      <c r="B2656" s="150" t="s">
        <v>759</v>
      </c>
      <c r="C2656" s="151">
        <v>28.876604</v>
      </c>
    </row>
    <row r="2657" s="125" customFormat="1" ht="15" customHeight="1" spans="1:3">
      <c r="A2657" s="150" t="s">
        <v>777</v>
      </c>
      <c r="B2657" s="150" t="s">
        <v>778</v>
      </c>
      <c r="C2657" s="151">
        <v>28.876604</v>
      </c>
    </row>
    <row r="2658" s="125" customFormat="1" ht="15" customHeight="1" spans="1:3">
      <c r="A2658" s="147"/>
      <c r="B2658" s="148" t="s">
        <v>1544</v>
      </c>
      <c r="C2658" s="149"/>
    </row>
    <row r="2659" s="125" customFormat="1" ht="15" customHeight="1" spans="1:3">
      <c r="A2659" s="150" t="s">
        <v>830</v>
      </c>
      <c r="B2659" s="150" t="s">
        <v>831</v>
      </c>
      <c r="C2659" s="151">
        <v>125.9459</v>
      </c>
    </row>
    <row r="2660" s="125" customFormat="1" ht="15" customHeight="1" spans="1:3">
      <c r="A2660" s="150" t="s">
        <v>1424</v>
      </c>
      <c r="B2660" s="150" t="s">
        <v>1425</v>
      </c>
      <c r="C2660" s="151">
        <v>125.9459</v>
      </c>
    </row>
    <row r="2661" s="125" customFormat="1" ht="15" customHeight="1" spans="1:3">
      <c r="A2661" s="150" t="s">
        <v>1426</v>
      </c>
      <c r="B2661" s="150" t="s">
        <v>1427</v>
      </c>
      <c r="C2661" s="151">
        <v>125.9459</v>
      </c>
    </row>
    <row r="2662" s="125" customFormat="1" ht="15" customHeight="1" spans="1:3">
      <c r="A2662" s="150" t="s">
        <v>742</v>
      </c>
      <c r="B2662" s="150" t="s">
        <v>743</v>
      </c>
      <c r="C2662" s="151">
        <v>13.473104</v>
      </c>
    </row>
    <row r="2663" s="125" customFormat="1" ht="15" customHeight="1" spans="1:3">
      <c r="A2663" s="150" t="s">
        <v>744</v>
      </c>
      <c r="B2663" s="150" t="s">
        <v>745</v>
      </c>
      <c r="C2663" s="151">
        <v>12.830928</v>
      </c>
    </row>
    <row r="2664" s="125" customFormat="1" ht="27.5" customHeight="1" spans="1:3">
      <c r="A2664" s="150" t="s">
        <v>746</v>
      </c>
      <c r="B2664" s="150" t="s">
        <v>747</v>
      </c>
      <c r="C2664" s="151">
        <v>8.55396</v>
      </c>
    </row>
    <row r="2665" s="125" customFormat="1" ht="27.5" customHeight="1" spans="1:3">
      <c r="A2665" s="150" t="s">
        <v>748</v>
      </c>
      <c r="B2665" s="150" t="s">
        <v>749</v>
      </c>
      <c r="C2665" s="151">
        <v>4.276968</v>
      </c>
    </row>
    <row r="2666" s="125" customFormat="1" ht="15" customHeight="1" spans="1:3">
      <c r="A2666" s="150" t="s">
        <v>752</v>
      </c>
      <c r="B2666" s="150" t="s">
        <v>753</v>
      </c>
      <c r="C2666" s="151">
        <v>0.642176</v>
      </c>
    </row>
    <row r="2667" s="125" customFormat="1" ht="15" customHeight="1" spans="1:3">
      <c r="A2667" s="150" t="s">
        <v>754</v>
      </c>
      <c r="B2667" s="150" t="s">
        <v>755</v>
      </c>
      <c r="C2667" s="151">
        <v>0.642176</v>
      </c>
    </row>
    <row r="2668" s="125" customFormat="1" ht="15" customHeight="1" spans="1:3">
      <c r="A2668" s="150" t="s">
        <v>756</v>
      </c>
      <c r="B2668" s="150" t="s">
        <v>757</v>
      </c>
      <c r="C2668" s="151">
        <v>9.276856</v>
      </c>
    </row>
    <row r="2669" s="125" customFormat="1" ht="15" customHeight="1" spans="1:3">
      <c r="A2669" s="150" t="s">
        <v>758</v>
      </c>
      <c r="B2669" s="150" t="s">
        <v>759</v>
      </c>
      <c r="C2669" s="151">
        <v>9.276856</v>
      </c>
    </row>
    <row r="2670" s="125" customFormat="1" ht="15" customHeight="1" spans="1:3">
      <c r="A2670" s="150" t="s">
        <v>777</v>
      </c>
      <c r="B2670" s="150" t="s">
        <v>778</v>
      </c>
      <c r="C2670" s="151">
        <v>9.276856</v>
      </c>
    </row>
    <row r="2671" s="125" customFormat="1" ht="15" customHeight="1" spans="1:3">
      <c r="A2671" s="147"/>
      <c r="B2671" s="148" t="s">
        <v>1545</v>
      </c>
      <c r="C2671" s="149"/>
    </row>
    <row r="2672" s="125" customFormat="1" ht="15" customHeight="1" spans="1:3">
      <c r="A2672" s="150" t="s">
        <v>742</v>
      </c>
      <c r="B2672" s="150" t="s">
        <v>743</v>
      </c>
      <c r="C2672" s="151">
        <v>525.782946</v>
      </c>
    </row>
    <row r="2673" s="125" customFormat="1" ht="15" customHeight="1" spans="1:3">
      <c r="A2673" s="150" t="s">
        <v>744</v>
      </c>
      <c r="B2673" s="150" t="s">
        <v>745</v>
      </c>
      <c r="C2673" s="151">
        <v>163.191346</v>
      </c>
    </row>
    <row r="2674" s="125" customFormat="1" ht="27.5" customHeight="1" spans="1:3">
      <c r="A2674" s="150" t="s">
        <v>746</v>
      </c>
      <c r="B2674" s="150" t="s">
        <v>747</v>
      </c>
      <c r="C2674" s="151">
        <v>86.041554</v>
      </c>
    </row>
    <row r="2675" s="125" customFormat="1" ht="27.5" customHeight="1" spans="1:3">
      <c r="A2675" s="150" t="s">
        <v>748</v>
      </c>
      <c r="B2675" s="150" t="s">
        <v>749</v>
      </c>
      <c r="C2675" s="151">
        <v>75.349792</v>
      </c>
    </row>
    <row r="2676" s="125" customFormat="1" ht="27.5" customHeight="1" spans="1:3">
      <c r="A2676" s="150" t="s">
        <v>750</v>
      </c>
      <c r="B2676" s="150" t="s">
        <v>751</v>
      </c>
      <c r="C2676" s="151">
        <v>1.8</v>
      </c>
    </row>
    <row r="2677" s="125" customFormat="1" ht="15" customHeight="1" spans="1:3">
      <c r="A2677" s="150" t="s">
        <v>1308</v>
      </c>
      <c r="B2677" s="150" t="s">
        <v>1309</v>
      </c>
      <c r="C2677" s="151">
        <v>355.25</v>
      </c>
    </row>
    <row r="2678" s="125" customFormat="1" ht="15" customHeight="1" spans="1:3">
      <c r="A2678" s="150" t="s">
        <v>1310</v>
      </c>
      <c r="B2678" s="150" t="s">
        <v>1311</v>
      </c>
      <c r="C2678" s="151">
        <v>355.25</v>
      </c>
    </row>
    <row r="2679" s="125" customFormat="1" ht="15" customHeight="1" spans="1:3">
      <c r="A2679" s="150" t="s">
        <v>752</v>
      </c>
      <c r="B2679" s="150" t="s">
        <v>753</v>
      </c>
      <c r="C2679" s="151">
        <v>7.3416</v>
      </c>
    </row>
    <row r="2680" s="125" customFormat="1" ht="15" customHeight="1" spans="1:3">
      <c r="A2680" s="150" t="s">
        <v>754</v>
      </c>
      <c r="B2680" s="150" t="s">
        <v>755</v>
      </c>
      <c r="C2680" s="151">
        <v>7.3416</v>
      </c>
    </row>
    <row r="2681" s="125" customFormat="1" ht="15" customHeight="1" spans="1:3">
      <c r="A2681" s="150" t="s">
        <v>756</v>
      </c>
      <c r="B2681" s="150" t="s">
        <v>757</v>
      </c>
      <c r="C2681" s="151">
        <v>2779.549392</v>
      </c>
    </row>
    <row r="2682" s="125" customFormat="1" ht="15" customHeight="1" spans="1:3">
      <c r="A2682" s="150" t="s">
        <v>1546</v>
      </c>
      <c r="B2682" s="150" t="s">
        <v>1547</v>
      </c>
      <c r="C2682" s="151">
        <v>769.8352</v>
      </c>
    </row>
    <row r="2683" s="125" customFormat="1" ht="15" customHeight="1" spans="1:3">
      <c r="A2683" s="150" t="s">
        <v>1548</v>
      </c>
      <c r="B2683" s="150" t="s">
        <v>739</v>
      </c>
      <c r="C2683" s="151">
        <v>703.8352</v>
      </c>
    </row>
    <row r="2684" s="125" customFormat="1" ht="15" customHeight="1" spans="1:3">
      <c r="A2684" s="150" t="s">
        <v>1549</v>
      </c>
      <c r="B2684" s="150" t="s">
        <v>1550</v>
      </c>
      <c r="C2684" s="151">
        <v>66</v>
      </c>
    </row>
    <row r="2685" s="125" customFormat="1" ht="15" customHeight="1" spans="1:3">
      <c r="A2685" s="150" t="s">
        <v>1551</v>
      </c>
      <c r="B2685" s="150" t="s">
        <v>1552</v>
      </c>
      <c r="C2685" s="151">
        <v>6</v>
      </c>
    </row>
    <row r="2686" s="125" customFormat="1" ht="15" customHeight="1" spans="1:3">
      <c r="A2686" s="150" t="s">
        <v>1553</v>
      </c>
      <c r="B2686" s="150" t="s">
        <v>1554</v>
      </c>
      <c r="C2686" s="151">
        <v>6</v>
      </c>
    </row>
    <row r="2687" s="125" customFormat="1" ht="15" customHeight="1" spans="1:3">
      <c r="A2687" s="150" t="s">
        <v>1171</v>
      </c>
      <c r="B2687" s="150" t="s">
        <v>1172</v>
      </c>
      <c r="C2687" s="151">
        <v>1139</v>
      </c>
    </row>
    <row r="2688" s="125" customFormat="1" ht="15" customHeight="1" spans="1:3">
      <c r="A2688" s="150" t="s">
        <v>1555</v>
      </c>
      <c r="B2688" s="150" t="s">
        <v>1556</v>
      </c>
      <c r="C2688" s="151">
        <v>129</v>
      </c>
    </row>
    <row r="2689" s="125" customFormat="1" ht="15" customHeight="1" spans="1:3">
      <c r="A2689" s="150" t="s">
        <v>1173</v>
      </c>
      <c r="B2689" s="150" t="s">
        <v>1174</v>
      </c>
      <c r="C2689" s="151">
        <v>1010</v>
      </c>
    </row>
    <row r="2690" s="125" customFormat="1" ht="15" customHeight="1" spans="1:3">
      <c r="A2690" s="150" t="s">
        <v>1444</v>
      </c>
      <c r="B2690" s="150" t="s">
        <v>1445</v>
      </c>
      <c r="C2690" s="151">
        <v>596.764</v>
      </c>
    </row>
    <row r="2691" s="125" customFormat="1" ht="15" customHeight="1" spans="1:3">
      <c r="A2691" s="150" t="s">
        <v>1557</v>
      </c>
      <c r="B2691" s="150" t="s">
        <v>1558</v>
      </c>
      <c r="C2691" s="151">
        <v>483.764</v>
      </c>
    </row>
    <row r="2692" s="125" customFormat="1" ht="15" customHeight="1" spans="1:3">
      <c r="A2692" s="150" t="s">
        <v>1446</v>
      </c>
      <c r="B2692" s="150" t="s">
        <v>1447</v>
      </c>
      <c r="C2692" s="151">
        <v>113</v>
      </c>
    </row>
    <row r="2693" s="125" customFormat="1" ht="15" customHeight="1" spans="1:3">
      <c r="A2693" s="150" t="s">
        <v>758</v>
      </c>
      <c r="B2693" s="150" t="s">
        <v>759</v>
      </c>
      <c r="C2693" s="151">
        <v>217.950192</v>
      </c>
    </row>
    <row r="2694" s="125" customFormat="1" ht="15" customHeight="1" spans="1:3">
      <c r="A2694" s="150" t="s">
        <v>760</v>
      </c>
      <c r="B2694" s="150" t="s">
        <v>761</v>
      </c>
      <c r="C2694" s="151">
        <v>115.950192</v>
      </c>
    </row>
    <row r="2695" s="125" customFormat="1" ht="15" customHeight="1" spans="1:3">
      <c r="A2695" s="150" t="s">
        <v>1179</v>
      </c>
      <c r="B2695" s="150" t="s">
        <v>1180</v>
      </c>
      <c r="C2695" s="151">
        <v>102</v>
      </c>
    </row>
    <row r="2696" s="125" customFormat="1" ht="15" customHeight="1" spans="1:3">
      <c r="A2696" s="150" t="s">
        <v>1559</v>
      </c>
      <c r="B2696" s="150" t="s">
        <v>1560</v>
      </c>
      <c r="C2696" s="151">
        <v>50</v>
      </c>
    </row>
    <row r="2697" s="125" customFormat="1" ht="15" customHeight="1" spans="1:3">
      <c r="A2697" s="150" t="s">
        <v>1561</v>
      </c>
      <c r="B2697" s="150" t="s">
        <v>1562</v>
      </c>
      <c r="C2697" s="151">
        <v>50</v>
      </c>
    </row>
    <row r="2698" s="125" customFormat="1" ht="15" customHeight="1" spans="1:3">
      <c r="A2698" s="150" t="s">
        <v>1563</v>
      </c>
      <c r="B2698" s="150" t="s">
        <v>1564</v>
      </c>
      <c r="C2698" s="151">
        <v>0</v>
      </c>
    </row>
    <row r="2699" s="125" customFormat="1" ht="15" customHeight="1" spans="1:3">
      <c r="A2699" s="150" t="s">
        <v>1565</v>
      </c>
      <c r="B2699" s="150" t="s">
        <v>1566</v>
      </c>
      <c r="C2699" s="151">
        <v>0</v>
      </c>
    </row>
    <row r="2700" s="125" customFormat="1" ht="15" customHeight="1" spans="1:3">
      <c r="A2700" s="150" t="s">
        <v>762</v>
      </c>
      <c r="B2700" s="150" t="s">
        <v>763</v>
      </c>
      <c r="C2700" s="151">
        <v>89.816</v>
      </c>
    </row>
    <row r="2701" s="125" customFormat="1" ht="15" customHeight="1" spans="1:3">
      <c r="A2701" s="150" t="s">
        <v>764</v>
      </c>
      <c r="B2701" s="150" t="s">
        <v>765</v>
      </c>
      <c r="C2701" s="151">
        <v>89.816</v>
      </c>
    </row>
    <row r="2702" s="125" customFormat="1" ht="15" customHeight="1" spans="1:3">
      <c r="A2702" s="150" t="s">
        <v>766</v>
      </c>
      <c r="B2702" s="150" t="s">
        <v>767</v>
      </c>
      <c r="C2702" s="151">
        <v>89.816</v>
      </c>
    </row>
    <row r="2703" s="125" customFormat="1" ht="15" customHeight="1" spans="1:3">
      <c r="A2703" s="147"/>
      <c r="B2703" s="148" t="s">
        <v>1567</v>
      </c>
      <c r="C2703" s="149"/>
    </row>
    <row r="2704" s="125" customFormat="1" ht="15" customHeight="1" spans="1:3">
      <c r="A2704" s="150" t="s">
        <v>742</v>
      </c>
      <c r="B2704" s="150" t="s">
        <v>743</v>
      </c>
      <c r="C2704" s="151">
        <v>76.3415</v>
      </c>
    </row>
    <row r="2705" s="125" customFormat="1" ht="15" customHeight="1" spans="1:3">
      <c r="A2705" s="150" t="s">
        <v>744</v>
      </c>
      <c r="B2705" s="150" t="s">
        <v>745</v>
      </c>
      <c r="C2705" s="151">
        <v>72.8415</v>
      </c>
    </row>
    <row r="2706" s="125" customFormat="1" ht="27.5" customHeight="1" spans="1:3">
      <c r="A2706" s="150" t="s">
        <v>746</v>
      </c>
      <c r="B2706" s="150" t="s">
        <v>747</v>
      </c>
      <c r="C2706" s="151">
        <v>35.3415</v>
      </c>
    </row>
    <row r="2707" s="125" customFormat="1" ht="27.5" customHeight="1" spans="1:3">
      <c r="A2707" s="150" t="s">
        <v>748</v>
      </c>
      <c r="B2707" s="150" t="s">
        <v>749</v>
      </c>
      <c r="C2707" s="151">
        <v>37</v>
      </c>
    </row>
    <row r="2708" s="125" customFormat="1" ht="27.5" customHeight="1" spans="1:3">
      <c r="A2708" s="150" t="s">
        <v>750</v>
      </c>
      <c r="B2708" s="150" t="s">
        <v>751</v>
      </c>
      <c r="C2708" s="151">
        <v>0.5</v>
      </c>
    </row>
    <row r="2709" s="125" customFormat="1" ht="15" customHeight="1" spans="1:3">
      <c r="A2709" s="150" t="s">
        <v>752</v>
      </c>
      <c r="B2709" s="150" t="s">
        <v>753</v>
      </c>
      <c r="C2709" s="151">
        <v>3.5</v>
      </c>
    </row>
    <row r="2710" s="125" customFormat="1" ht="15" customHeight="1" spans="1:3">
      <c r="A2710" s="150" t="s">
        <v>754</v>
      </c>
      <c r="B2710" s="150" t="s">
        <v>755</v>
      </c>
      <c r="C2710" s="151">
        <v>3.5</v>
      </c>
    </row>
    <row r="2711" s="125" customFormat="1" ht="15" customHeight="1" spans="1:3">
      <c r="A2711" s="150" t="s">
        <v>756</v>
      </c>
      <c r="B2711" s="150" t="s">
        <v>757</v>
      </c>
      <c r="C2711" s="151">
        <v>476.800145</v>
      </c>
    </row>
    <row r="2712" s="125" customFormat="1" ht="15" customHeight="1" spans="1:3">
      <c r="A2712" s="150" t="s">
        <v>1171</v>
      </c>
      <c r="B2712" s="150" t="s">
        <v>1172</v>
      </c>
      <c r="C2712" s="151">
        <v>446.334145</v>
      </c>
    </row>
    <row r="2713" s="125" customFormat="1" ht="15" customHeight="1" spans="1:3">
      <c r="A2713" s="150" t="s">
        <v>1568</v>
      </c>
      <c r="B2713" s="150" t="s">
        <v>1569</v>
      </c>
      <c r="C2713" s="151">
        <v>446.334145</v>
      </c>
    </row>
    <row r="2714" s="125" customFormat="1" ht="15" customHeight="1" spans="1:3">
      <c r="A2714" s="150" t="s">
        <v>758</v>
      </c>
      <c r="B2714" s="150" t="s">
        <v>759</v>
      </c>
      <c r="C2714" s="151">
        <v>30.466</v>
      </c>
    </row>
    <row r="2715" s="125" customFormat="1" ht="15" customHeight="1" spans="1:3">
      <c r="A2715" s="150" t="s">
        <v>777</v>
      </c>
      <c r="B2715" s="150" t="s">
        <v>778</v>
      </c>
      <c r="C2715" s="151">
        <v>30.466</v>
      </c>
    </row>
    <row r="2716" s="125" customFormat="1" ht="15" customHeight="1" spans="1:3">
      <c r="A2716" s="150" t="s">
        <v>762</v>
      </c>
      <c r="B2716" s="150" t="s">
        <v>763</v>
      </c>
      <c r="C2716" s="151">
        <v>41.748</v>
      </c>
    </row>
    <row r="2717" s="125" customFormat="1" ht="15" customHeight="1" spans="1:3">
      <c r="A2717" s="150" t="s">
        <v>764</v>
      </c>
      <c r="B2717" s="150" t="s">
        <v>765</v>
      </c>
      <c r="C2717" s="151">
        <v>41.748</v>
      </c>
    </row>
    <row r="2718" s="125" customFormat="1" ht="15" customHeight="1" spans="1:3">
      <c r="A2718" s="150" t="s">
        <v>766</v>
      </c>
      <c r="B2718" s="150" t="s">
        <v>767</v>
      </c>
      <c r="C2718" s="151">
        <v>41.748</v>
      </c>
    </row>
    <row r="2719" s="125" customFormat="1" ht="15" customHeight="1" spans="1:3">
      <c r="A2719" s="147"/>
      <c r="B2719" s="148" t="s">
        <v>1570</v>
      </c>
      <c r="C2719" s="149"/>
    </row>
    <row r="2720" s="125" customFormat="1" ht="15" customHeight="1" spans="1:3">
      <c r="A2720" s="150" t="s">
        <v>742</v>
      </c>
      <c r="B2720" s="150" t="s">
        <v>743</v>
      </c>
      <c r="C2720" s="151">
        <v>126.873728</v>
      </c>
    </row>
    <row r="2721" s="125" customFormat="1" ht="15" customHeight="1" spans="1:3">
      <c r="A2721" s="150" t="s">
        <v>744</v>
      </c>
      <c r="B2721" s="150" t="s">
        <v>745</v>
      </c>
      <c r="C2721" s="151">
        <v>121.27918</v>
      </c>
    </row>
    <row r="2722" s="125" customFormat="1" ht="27.5" customHeight="1" spans="1:3">
      <c r="A2722" s="150" t="s">
        <v>746</v>
      </c>
      <c r="B2722" s="150" t="s">
        <v>747</v>
      </c>
      <c r="C2722" s="151">
        <v>70.18612</v>
      </c>
    </row>
    <row r="2723" s="125" customFormat="1" ht="27.5" customHeight="1" spans="1:3">
      <c r="A2723" s="150" t="s">
        <v>748</v>
      </c>
      <c r="B2723" s="150" t="s">
        <v>749</v>
      </c>
      <c r="C2723" s="151">
        <v>49.09306</v>
      </c>
    </row>
    <row r="2724" s="125" customFormat="1" ht="27.5" customHeight="1" spans="1:3">
      <c r="A2724" s="150" t="s">
        <v>750</v>
      </c>
      <c r="B2724" s="150" t="s">
        <v>751</v>
      </c>
      <c r="C2724" s="151">
        <v>2</v>
      </c>
    </row>
    <row r="2725" s="125" customFormat="1" ht="15" customHeight="1" spans="1:3">
      <c r="A2725" s="150" t="s">
        <v>752</v>
      </c>
      <c r="B2725" s="150" t="s">
        <v>753</v>
      </c>
      <c r="C2725" s="151">
        <v>5.594548</v>
      </c>
    </row>
    <row r="2726" s="125" customFormat="1" ht="15" customHeight="1" spans="1:3">
      <c r="A2726" s="150" t="s">
        <v>754</v>
      </c>
      <c r="B2726" s="150" t="s">
        <v>755</v>
      </c>
      <c r="C2726" s="151">
        <v>5.594548</v>
      </c>
    </row>
    <row r="2727" s="125" customFormat="1" ht="15" customHeight="1" spans="1:3">
      <c r="A2727" s="150" t="s">
        <v>756</v>
      </c>
      <c r="B2727" s="150" t="s">
        <v>757</v>
      </c>
      <c r="C2727" s="151">
        <v>790.003248</v>
      </c>
    </row>
    <row r="2728" s="125" customFormat="1" ht="15" customHeight="1" spans="1:3">
      <c r="A2728" s="150" t="s">
        <v>1171</v>
      </c>
      <c r="B2728" s="150" t="s">
        <v>1172</v>
      </c>
      <c r="C2728" s="151">
        <v>726.90872</v>
      </c>
    </row>
    <row r="2729" s="125" customFormat="1" ht="15" customHeight="1" spans="1:3">
      <c r="A2729" s="150" t="s">
        <v>1571</v>
      </c>
      <c r="B2729" s="150" t="s">
        <v>1572</v>
      </c>
      <c r="C2729" s="151">
        <v>696.90872</v>
      </c>
    </row>
    <row r="2730" s="125" customFormat="1" ht="15" customHeight="1" spans="1:3">
      <c r="A2730" s="150" t="s">
        <v>1573</v>
      </c>
      <c r="B2730" s="150" t="s">
        <v>1574</v>
      </c>
      <c r="C2730" s="151">
        <v>0</v>
      </c>
    </row>
    <row r="2731" s="125" customFormat="1" ht="15" customHeight="1" spans="1:3">
      <c r="A2731" s="150" t="s">
        <v>1555</v>
      </c>
      <c r="B2731" s="150" t="s">
        <v>1556</v>
      </c>
      <c r="C2731" s="151">
        <v>20</v>
      </c>
    </row>
    <row r="2732" s="125" customFormat="1" ht="15" customHeight="1" spans="1:3">
      <c r="A2732" s="150" t="s">
        <v>1173</v>
      </c>
      <c r="B2732" s="150" t="s">
        <v>1174</v>
      </c>
      <c r="C2732" s="151">
        <v>10</v>
      </c>
    </row>
    <row r="2733" s="125" customFormat="1" ht="15" customHeight="1" spans="1:3">
      <c r="A2733" s="150" t="s">
        <v>758</v>
      </c>
      <c r="B2733" s="150" t="s">
        <v>759</v>
      </c>
      <c r="C2733" s="151">
        <v>63.094528</v>
      </c>
    </row>
    <row r="2734" s="125" customFormat="1" ht="15" customHeight="1" spans="1:3">
      <c r="A2734" s="150" t="s">
        <v>777</v>
      </c>
      <c r="B2734" s="150" t="s">
        <v>778</v>
      </c>
      <c r="C2734" s="151">
        <v>63.094528</v>
      </c>
    </row>
    <row r="2735" s="125" customFormat="1" ht="15" customHeight="1" spans="1:3">
      <c r="A2735" s="150" t="s">
        <v>762</v>
      </c>
      <c r="B2735" s="150" t="s">
        <v>763</v>
      </c>
      <c r="C2735" s="151">
        <v>85.2064</v>
      </c>
    </row>
    <row r="2736" s="125" customFormat="1" ht="15" customHeight="1" spans="1:3">
      <c r="A2736" s="150" t="s">
        <v>764</v>
      </c>
      <c r="B2736" s="150" t="s">
        <v>765</v>
      </c>
      <c r="C2736" s="151">
        <v>85.2064</v>
      </c>
    </row>
    <row r="2737" s="125" customFormat="1" ht="15" customHeight="1" spans="1:3">
      <c r="A2737" s="150" t="s">
        <v>766</v>
      </c>
      <c r="B2737" s="150" t="s">
        <v>767</v>
      </c>
      <c r="C2737" s="151">
        <v>85.2064</v>
      </c>
    </row>
    <row r="2738" s="125" customFormat="1" ht="15" customHeight="1" spans="1:3">
      <c r="A2738" s="147"/>
      <c r="B2738" s="148" t="s">
        <v>1575</v>
      </c>
      <c r="C2738" s="149"/>
    </row>
    <row r="2739" s="125" customFormat="1" ht="15" customHeight="1" spans="1:3">
      <c r="A2739" s="150" t="s">
        <v>742</v>
      </c>
      <c r="B2739" s="150" t="s">
        <v>743</v>
      </c>
      <c r="C2739" s="151">
        <v>5</v>
      </c>
    </row>
    <row r="2740" s="125" customFormat="1" ht="15" customHeight="1" spans="1:3">
      <c r="A2740" s="150" t="s">
        <v>744</v>
      </c>
      <c r="B2740" s="150" t="s">
        <v>745</v>
      </c>
      <c r="C2740" s="151">
        <v>5</v>
      </c>
    </row>
    <row r="2741" s="125" customFormat="1" ht="27.5" customHeight="1" spans="1:3">
      <c r="A2741" s="150" t="s">
        <v>748</v>
      </c>
      <c r="B2741" s="150" t="s">
        <v>749</v>
      </c>
      <c r="C2741" s="151">
        <v>0</v>
      </c>
    </row>
    <row r="2742" s="125" customFormat="1" ht="27.5" customHeight="1" spans="1:3">
      <c r="A2742" s="150" t="s">
        <v>750</v>
      </c>
      <c r="B2742" s="150" t="s">
        <v>751</v>
      </c>
      <c r="C2742" s="151">
        <v>5</v>
      </c>
    </row>
    <row r="2743" s="125" customFormat="1" ht="15" customHeight="1" spans="1:3">
      <c r="A2743" s="150" t="s">
        <v>756</v>
      </c>
      <c r="B2743" s="150" t="s">
        <v>757</v>
      </c>
      <c r="C2743" s="151">
        <v>3122.1743</v>
      </c>
    </row>
    <row r="2744" s="125" customFormat="1" ht="15" customHeight="1" spans="1:3">
      <c r="A2744" s="150" t="s">
        <v>1551</v>
      </c>
      <c r="B2744" s="150" t="s">
        <v>1552</v>
      </c>
      <c r="C2744" s="151">
        <v>2883.7624</v>
      </c>
    </row>
    <row r="2745" s="125" customFormat="1" ht="15" customHeight="1" spans="1:3">
      <c r="A2745" s="150" t="s">
        <v>1576</v>
      </c>
      <c r="B2745" s="150" t="s">
        <v>1577</v>
      </c>
      <c r="C2745" s="151">
        <v>2883.7624</v>
      </c>
    </row>
    <row r="2746" s="125" customFormat="1" ht="15" customHeight="1" spans="1:3">
      <c r="A2746" s="150" t="s">
        <v>1553</v>
      </c>
      <c r="B2746" s="150" t="s">
        <v>1554</v>
      </c>
      <c r="C2746" s="151">
        <v>0</v>
      </c>
    </row>
    <row r="2747" s="125" customFormat="1" ht="15" customHeight="1" spans="1:3">
      <c r="A2747" s="150" t="s">
        <v>758</v>
      </c>
      <c r="B2747" s="150" t="s">
        <v>759</v>
      </c>
      <c r="C2747" s="151">
        <v>238.4119</v>
      </c>
    </row>
    <row r="2748" s="125" customFormat="1" ht="15" customHeight="1" spans="1:3">
      <c r="A2748" s="150" t="s">
        <v>777</v>
      </c>
      <c r="B2748" s="150" t="s">
        <v>778</v>
      </c>
      <c r="C2748" s="151">
        <v>238.4119</v>
      </c>
    </row>
    <row r="2749" s="125" customFormat="1" ht="15" customHeight="1" spans="1:3">
      <c r="A2749" s="150" t="s">
        <v>1578</v>
      </c>
      <c r="B2749" s="150" t="s">
        <v>1579</v>
      </c>
      <c r="C2749" s="151">
        <v>0</v>
      </c>
    </row>
    <row r="2750" s="125" customFormat="1" ht="15" customHeight="1" spans="1:3">
      <c r="A2750" s="150" t="s">
        <v>1580</v>
      </c>
      <c r="B2750" s="150" t="s">
        <v>1581</v>
      </c>
      <c r="C2750" s="151">
        <v>0</v>
      </c>
    </row>
    <row r="2751" s="125" customFormat="1" ht="15" customHeight="1" spans="1:3">
      <c r="A2751" s="150" t="s">
        <v>1582</v>
      </c>
      <c r="B2751" s="150" t="s">
        <v>1583</v>
      </c>
      <c r="C2751" s="151">
        <v>0</v>
      </c>
    </row>
    <row r="2752" s="125" customFormat="1" ht="15" customHeight="1" spans="1:3">
      <c r="A2752" s="147"/>
      <c r="B2752" s="148" t="s">
        <v>1584</v>
      </c>
      <c r="C2752" s="149"/>
    </row>
    <row r="2753" s="125" customFormat="1" ht="15" customHeight="1" spans="1:3">
      <c r="A2753" s="150" t="s">
        <v>742</v>
      </c>
      <c r="B2753" s="150" t="s">
        <v>743</v>
      </c>
      <c r="C2753" s="151">
        <v>29.076</v>
      </c>
    </row>
    <row r="2754" s="125" customFormat="1" ht="15" customHeight="1" spans="1:3">
      <c r="A2754" s="150" t="s">
        <v>744</v>
      </c>
      <c r="B2754" s="150" t="s">
        <v>745</v>
      </c>
      <c r="C2754" s="151">
        <v>19.5</v>
      </c>
    </row>
    <row r="2755" s="125" customFormat="1" ht="27.5" customHeight="1" spans="1:3">
      <c r="A2755" s="150" t="s">
        <v>748</v>
      </c>
      <c r="B2755" s="150" t="s">
        <v>749</v>
      </c>
      <c r="C2755" s="151">
        <v>18</v>
      </c>
    </row>
    <row r="2756" s="125" customFormat="1" ht="27.5" customHeight="1" spans="1:3">
      <c r="A2756" s="150" t="s">
        <v>750</v>
      </c>
      <c r="B2756" s="150" t="s">
        <v>751</v>
      </c>
      <c r="C2756" s="151">
        <v>1.5</v>
      </c>
    </row>
    <row r="2757" s="125" customFormat="1" ht="15" customHeight="1" spans="1:3">
      <c r="A2757" s="150" t="s">
        <v>752</v>
      </c>
      <c r="B2757" s="150" t="s">
        <v>753</v>
      </c>
      <c r="C2757" s="151">
        <v>9.576</v>
      </c>
    </row>
    <row r="2758" s="125" customFormat="1" ht="15" customHeight="1" spans="1:3">
      <c r="A2758" s="150" t="s">
        <v>754</v>
      </c>
      <c r="B2758" s="150" t="s">
        <v>755</v>
      </c>
      <c r="C2758" s="151">
        <v>9.576</v>
      </c>
    </row>
    <row r="2759" s="125" customFormat="1" ht="15" customHeight="1" spans="1:3">
      <c r="A2759" s="150" t="s">
        <v>756</v>
      </c>
      <c r="B2759" s="150" t="s">
        <v>757</v>
      </c>
      <c r="C2759" s="151">
        <v>1246.7039</v>
      </c>
    </row>
    <row r="2760" s="125" customFormat="1" ht="15" customHeight="1" spans="1:3">
      <c r="A2760" s="150" t="s">
        <v>1551</v>
      </c>
      <c r="B2760" s="150" t="s">
        <v>1552</v>
      </c>
      <c r="C2760" s="151">
        <v>1108.8928</v>
      </c>
    </row>
    <row r="2761" s="125" customFormat="1" ht="15" customHeight="1" spans="1:3">
      <c r="A2761" s="150" t="s">
        <v>1585</v>
      </c>
      <c r="B2761" s="150" t="s">
        <v>1586</v>
      </c>
      <c r="C2761" s="151">
        <v>1108.8928</v>
      </c>
    </row>
    <row r="2762" s="125" customFormat="1" ht="15" customHeight="1" spans="1:3">
      <c r="A2762" s="150" t="s">
        <v>1171</v>
      </c>
      <c r="B2762" s="150" t="s">
        <v>1172</v>
      </c>
      <c r="C2762" s="151">
        <v>0</v>
      </c>
    </row>
    <row r="2763" s="125" customFormat="1" ht="15" customHeight="1" spans="1:3">
      <c r="A2763" s="150" t="s">
        <v>1555</v>
      </c>
      <c r="B2763" s="150" t="s">
        <v>1556</v>
      </c>
      <c r="C2763" s="151">
        <v>0</v>
      </c>
    </row>
    <row r="2764" s="125" customFormat="1" ht="15" customHeight="1" spans="1:3">
      <c r="A2764" s="150" t="s">
        <v>1587</v>
      </c>
      <c r="B2764" s="150" t="s">
        <v>1588</v>
      </c>
      <c r="C2764" s="151">
        <v>0</v>
      </c>
    </row>
    <row r="2765" s="125" customFormat="1" ht="15" customHeight="1" spans="1:3">
      <c r="A2765" s="150" t="s">
        <v>1589</v>
      </c>
      <c r="B2765" s="150" t="s">
        <v>1590</v>
      </c>
      <c r="C2765" s="151">
        <v>0</v>
      </c>
    </row>
    <row r="2766" s="125" customFormat="1" ht="15" customHeight="1" spans="1:3">
      <c r="A2766" s="150" t="s">
        <v>758</v>
      </c>
      <c r="B2766" s="150" t="s">
        <v>759</v>
      </c>
      <c r="C2766" s="151">
        <v>137.8111</v>
      </c>
    </row>
    <row r="2767" s="125" customFormat="1" ht="15" customHeight="1" spans="1:3">
      <c r="A2767" s="150" t="s">
        <v>777</v>
      </c>
      <c r="B2767" s="150" t="s">
        <v>778</v>
      </c>
      <c r="C2767" s="151">
        <v>137.8111</v>
      </c>
    </row>
    <row r="2768" s="125" customFormat="1" ht="15" customHeight="1" spans="1:3">
      <c r="A2768" s="147"/>
      <c r="B2768" s="148" t="s">
        <v>1591</v>
      </c>
      <c r="C2768" s="149"/>
    </row>
    <row r="2769" s="125" customFormat="1" ht="15" customHeight="1" spans="1:3">
      <c r="A2769" s="150" t="s">
        <v>742</v>
      </c>
      <c r="B2769" s="150" t="s">
        <v>743</v>
      </c>
      <c r="C2769" s="151">
        <v>126.853852</v>
      </c>
    </row>
    <row r="2770" s="125" customFormat="1" ht="15" customHeight="1" spans="1:3">
      <c r="A2770" s="150" t="s">
        <v>744</v>
      </c>
      <c r="B2770" s="150" t="s">
        <v>745</v>
      </c>
      <c r="C2770" s="151">
        <v>117.351032</v>
      </c>
    </row>
    <row r="2771" s="125" customFormat="1" ht="27.5" customHeight="1" spans="1:3">
      <c r="A2771" s="150" t="s">
        <v>746</v>
      </c>
      <c r="B2771" s="150" t="s">
        <v>747</v>
      </c>
      <c r="C2771" s="151">
        <v>65.2244</v>
      </c>
    </row>
    <row r="2772" s="125" customFormat="1" ht="27.5" customHeight="1" spans="1:3">
      <c r="A2772" s="150" t="s">
        <v>748</v>
      </c>
      <c r="B2772" s="150" t="s">
        <v>749</v>
      </c>
      <c r="C2772" s="151">
        <v>50.126632</v>
      </c>
    </row>
    <row r="2773" s="125" customFormat="1" ht="27.5" customHeight="1" spans="1:3">
      <c r="A2773" s="150" t="s">
        <v>750</v>
      </c>
      <c r="B2773" s="150" t="s">
        <v>751</v>
      </c>
      <c r="C2773" s="151">
        <v>2</v>
      </c>
    </row>
    <row r="2774" s="125" customFormat="1" ht="15" customHeight="1" spans="1:3">
      <c r="A2774" s="150" t="s">
        <v>969</v>
      </c>
      <c r="B2774" s="150" t="s">
        <v>970</v>
      </c>
      <c r="C2774" s="151">
        <v>2</v>
      </c>
    </row>
    <row r="2775" s="125" customFormat="1" ht="15" customHeight="1" spans="1:3">
      <c r="A2775" s="150" t="s">
        <v>971</v>
      </c>
      <c r="B2775" s="150" t="s">
        <v>972</v>
      </c>
      <c r="C2775" s="151">
        <v>2</v>
      </c>
    </row>
    <row r="2776" s="125" customFormat="1" ht="15" customHeight="1" spans="1:3">
      <c r="A2776" s="150" t="s">
        <v>752</v>
      </c>
      <c r="B2776" s="150" t="s">
        <v>753</v>
      </c>
      <c r="C2776" s="151">
        <v>7.50282</v>
      </c>
    </row>
    <row r="2777" s="125" customFormat="1" ht="15" customHeight="1" spans="1:3">
      <c r="A2777" s="150" t="s">
        <v>754</v>
      </c>
      <c r="B2777" s="150" t="s">
        <v>755</v>
      </c>
      <c r="C2777" s="151">
        <v>7.50282</v>
      </c>
    </row>
    <row r="2778" s="125" customFormat="1" ht="15" customHeight="1" spans="1:3">
      <c r="A2778" s="150" t="s">
        <v>756</v>
      </c>
      <c r="B2778" s="150" t="s">
        <v>757</v>
      </c>
      <c r="C2778" s="151">
        <v>831.223576</v>
      </c>
    </row>
    <row r="2779" s="125" customFormat="1" ht="15" customHeight="1" spans="1:3">
      <c r="A2779" s="150" t="s">
        <v>1171</v>
      </c>
      <c r="B2779" s="150" t="s">
        <v>1172</v>
      </c>
      <c r="C2779" s="151">
        <v>762.550216</v>
      </c>
    </row>
    <row r="2780" s="125" customFormat="1" ht="15" customHeight="1" spans="1:3">
      <c r="A2780" s="150" t="s">
        <v>1592</v>
      </c>
      <c r="B2780" s="150" t="s">
        <v>1593</v>
      </c>
      <c r="C2780" s="151">
        <v>762.550216</v>
      </c>
    </row>
    <row r="2781" s="125" customFormat="1" ht="15" customHeight="1" spans="1:3">
      <c r="A2781" s="150" t="s">
        <v>1573</v>
      </c>
      <c r="B2781" s="150" t="s">
        <v>1574</v>
      </c>
      <c r="C2781" s="151">
        <v>0</v>
      </c>
    </row>
    <row r="2782" s="125" customFormat="1" ht="15" customHeight="1" spans="1:3">
      <c r="A2782" s="150" t="s">
        <v>1444</v>
      </c>
      <c r="B2782" s="150" t="s">
        <v>1445</v>
      </c>
      <c r="C2782" s="151">
        <v>10</v>
      </c>
    </row>
    <row r="2783" s="125" customFormat="1" ht="15" customHeight="1" spans="1:3">
      <c r="A2783" s="150" t="s">
        <v>1557</v>
      </c>
      <c r="B2783" s="150" t="s">
        <v>1558</v>
      </c>
      <c r="C2783" s="151">
        <v>10</v>
      </c>
    </row>
    <row r="2784" s="125" customFormat="1" ht="15" customHeight="1" spans="1:3">
      <c r="A2784" s="150" t="s">
        <v>758</v>
      </c>
      <c r="B2784" s="150" t="s">
        <v>759</v>
      </c>
      <c r="C2784" s="151">
        <v>58.67336</v>
      </c>
    </row>
    <row r="2785" s="125" customFormat="1" ht="15" customHeight="1" spans="1:3">
      <c r="A2785" s="150" t="s">
        <v>777</v>
      </c>
      <c r="B2785" s="150" t="s">
        <v>778</v>
      </c>
      <c r="C2785" s="151">
        <v>58.67336</v>
      </c>
    </row>
    <row r="2786" s="125" customFormat="1" ht="15" customHeight="1" spans="1:3">
      <c r="A2786" s="150" t="s">
        <v>762</v>
      </c>
      <c r="B2786" s="150" t="s">
        <v>763</v>
      </c>
      <c r="C2786" s="151">
        <v>96.1864</v>
      </c>
    </row>
    <row r="2787" s="125" customFormat="1" ht="15" customHeight="1" spans="1:3">
      <c r="A2787" s="150" t="s">
        <v>764</v>
      </c>
      <c r="B2787" s="150" t="s">
        <v>765</v>
      </c>
      <c r="C2787" s="151">
        <v>96.1864</v>
      </c>
    </row>
    <row r="2788" s="125" customFormat="1" ht="15" customHeight="1" spans="1:3">
      <c r="A2788" s="150" t="s">
        <v>766</v>
      </c>
      <c r="B2788" s="150" t="s">
        <v>767</v>
      </c>
      <c r="C2788" s="151">
        <v>96.1864</v>
      </c>
    </row>
    <row r="2789" s="125" customFormat="1" ht="15" customHeight="1" spans="1:3">
      <c r="A2789" s="147"/>
      <c r="B2789" s="148" t="s">
        <v>1594</v>
      </c>
      <c r="C2789" s="149"/>
    </row>
    <row r="2790" s="125" customFormat="1" ht="15" customHeight="1" spans="1:3">
      <c r="A2790" s="150" t="s">
        <v>742</v>
      </c>
      <c r="B2790" s="150" t="s">
        <v>743</v>
      </c>
      <c r="C2790" s="151">
        <v>19.568128</v>
      </c>
    </row>
    <row r="2791" s="125" customFormat="1" ht="15" customHeight="1" spans="1:3">
      <c r="A2791" s="150" t="s">
        <v>744</v>
      </c>
      <c r="B2791" s="150" t="s">
        <v>745</v>
      </c>
      <c r="C2791" s="151">
        <v>17.55376</v>
      </c>
    </row>
    <row r="2792" s="125" customFormat="1" ht="27.5" customHeight="1" spans="1:3">
      <c r="A2792" s="150" t="s">
        <v>746</v>
      </c>
      <c r="B2792" s="150" t="s">
        <v>747</v>
      </c>
      <c r="C2792" s="151">
        <v>10.55376</v>
      </c>
    </row>
    <row r="2793" s="125" customFormat="1" ht="27.5" customHeight="1" spans="1:3">
      <c r="A2793" s="150" t="s">
        <v>748</v>
      </c>
      <c r="B2793" s="150" t="s">
        <v>749</v>
      </c>
      <c r="C2793" s="151">
        <v>7</v>
      </c>
    </row>
    <row r="2794" s="125" customFormat="1" ht="15" customHeight="1" spans="1:3">
      <c r="A2794" s="150" t="s">
        <v>752</v>
      </c>
      <c r="B2794" s="150" t="s">
        <v>753</v>
      </c>
      <c r="C2794" s="151">
        <v>2.014368</v>
      </c>
    </row>
    <row r="2795" s="125" customFormat="1" ht="15" customHeight="1" spans="1:3">
      <c r="A2795" s="150" t="s">
        <v>754</v>
      </c>
      <c r="B2795" s="150" t="s">
        <v>755</v>
      </c>
      <c r="C2795" s="151">
        <v>2.014368</v>
      </c>
    </row>
    <row r="2796" s="125" customFormat="1" ht="15" customHeight="1" spans="1:3">
      <c r="A2796" s="150" t="s">
        <v>756</v>
      </c>
      <c r="B2796" s="150" t="s">
        <v>757</v>
      </c>
      <c r="C2796" s="151">
        <v>141.333128</v>
      </c>
    </row>
    <row r="2797" s="125" customFormat="1" ht="15" customHeight="1" spans="1:3">
      <c r="A2797" s="150" t="s">
        <v>758</v>
      </c>
      <c r="B2797" s="150" t="s">
        <v>759</v>
      </c>
      <c r="C2797" s="151">
        <v>12.299288</v>
      </c>
    </row>
    <row r="2798" s="125" customFormat="1" ht="15" customHeight="1" spans="1:3">
      <c r="A2798" s="150" t="s">
        <v>777</v>
      </c>
      <c r="B2798" s="150" t="s">
        <v>778</v>
      </c>
      <c r="C2798" s="151">
        <v>12.299288</v>
      </c>
    </row>
    <row r="2799" s="125" customFormat="1" ht="15" customHeight="1" spans="1:3">
      <c r="A2799" s="150" t="s">
        <v>1563</v>
      </c>
      <c r="B2799" s="150" t="s">
        <v>1564</v>
      </c>
      <c r="C2799" s="151">
        <v>129.03384</v>
      </c>
    </row>
    <row r="2800" s="125" customFormat="1" ht="15" customHeight="1" spans="1:3">
      <c r="A2800" s="150" t="s">
        <v>1565</v>
      </c>
      <c r="B2800" s="150" t="s">
        <v>1566</v>
      </c>
      <c r="C2800" s="151">
        <v>129.03384</v>
      </c>
    </row>
    <row r="2801" s="125" customFormat="1" ht="15" customHeight="1" spans="1:3">
      <c r="A2801" s="150" t="s">
        <v>762</v>
      </c>
      <c r="B2801" s="150" t="s">
        <v>763</v>
      </c>
      <c r="C2801" s="151">
        <v>13.8096</v>
      </c>
    </row>
    <row r="2802" s="125" customFormat="1" ht="15" customHeight="1" spans="1:3">
      <c r="A2802" s="150" t="s">
        <v>764</v>
      </c>
      <c r="B2802" s="150" t="s">
        <v>765</v>
      </c>
      <c r="C2802" s="151">
        <v>13.8096</v>
      </c>
    </row>
    <row r="2803" s="125" customFormat="1" ht="15" customHeight="1" spans="1:3">
      <c r="A2803" s="150" t="s">
        <v>766</v>
      </c>
      <c r="B2803" s="150" t="s">
        <v>767</v>
      </c>
      <c r="C2803" s="151">
        <v>13.8096</v>
      </c>
    </row>
    <row r="2804" s="125" customFormat="1" ht="15" customHeight="1" spans="1:3">
      <c r="A2804" s="147"/>
      <c r="B2804" s="148" t="s">
        <v>1595</v>
      </c>
      <c r="C2804" s="149"/>
    </row>
    <row r="2805" s="125" customFormat="1" ht="15" customHeight="1" spans="1:3">
      <c r="A2805" s="150" t="s">
        <v>742</v>
      </c>
      <c r="B2805" s="150" t="s">
        <v>743</v>
      </c>
      <c r="C2805" s="151">
        <v>83.732517</v>
      </c>
    </row>
    <row r="2806" s="125" customFormat="1" ht="15" customHeight="1" spans="1:3">
      <c r="A2806" s="150" t="s">
        <v>744</v>
      </c>
      <c r="B2806" s="150" t="s">
        <v>745</v>
      </c>
      <c r="C2806" s="151">
        <v>20.448756</v>
      </c>
    </row>
    <row r="2807" s="125" customFormat="1" ht="27.5" customHeight="1" spans="1:3">
      <c r="A2807" s="150" t="s">
        <v>746</v>
      </c>
      <c r="B2807" s="150" t="s">
        <v>747</v>
      </c>
      <c r="C2807" s="151">
        <v>3.648756</v>
      </c>
    </row>
    <row r="2808" s="125" customFormat="1" ht="27.5" customHeight="1" spans="1:3">
      <c r="A2808" s="150" t="s">
        <v>748</v>
      </c>
      <c r="B2808" s="150" t="s">
        <v>749</v>
      </c>
      <c r="C2808" s="151">
        <v>16</v>
      </c>
    </row>
    <row r="2809" s="125" customFormat="1" ht="27.5" customHeight="1" spans="1:3">
      <c r="A2809" s="150" t="s">
        <v>750</v>
      </c>
      <c r="B2809" s="150" t="s">
        <v>751</v>
      </c>
      <c r="C2809" s="151">
        <v>0.8</v>
      </c>
    </row>
    <row r="2810" s="125" customFormat="1" ht="15" customHeight="1" spans="1:3">
      <c r="A2810" s="150" t="s">
        <v>1596</v>
      </c>
      <c r="B2810" s="150" t="s">
        <v>1597</v>
      </c>
      <c r="C2810" s="151">
        <v>62.9647</v>
      </c>
    </row>
    <row r="2811" s="125" customFormat="1" ht="15" customHeight="1" spans="1:3">
      <c r="A2811" s="150" t="s">
        <v>1598</v>
      </c>
      <c r="B2811" s="150" t="s">
        <v>739</v>
      </c>
      <c r="C2811" s="151">
        <v>52.9647</v>
      </c>
    </row>
    <row r="2812" s="125" customFormat="1" ht="15" customHeight="1" spans="1:3">
      <c r="A2812" s="150" t="s">
        <v>1599</v>
      </c>
      <c r="B2812" s="150" t="s">
        <v>1600</v>
      </c>
      <c r="C2812" s="151">
        <v>10</v>
      </c>
    </row>
    <row r="2813" s="125" customFormat="1" ht="15" customHeight="1" spans="1:3">
      <c r="A2813" s="150" t="s">
        <v>752</v>
      </c>
      <c r="B2813" s="150" t="s">
        <v>753</v>
      </c>
      <c r="C2813" s="151">
        <v>0.319061</v>
      </c>
    </row>
    <row r="2814" s="125" customFormat="1" ht="15" customHeight="1" spans="1:3">
      <c r="A2814" s="150" t="s">
        <v>754</v>
      </c>
      <c r="B2814" s="150" t="s">
        <v>755</v>
      </c>
      <c r="C2814" s="151">
        <v>0.319061</v>
      </c>
    </row>
    <row r="2815" s="125" customFormat="1" ht="15" customHeight="1" spans="1:3">
      <c r="A2815" s="150" t="s">
        <v>756</v>
      </c>
      <c r="B2815" s="150" t="s">
        <v>757</v>
      </c>
      <c r="C2815" s="151">
        <v>5.270832</v>
      </c>
    </row>
    <row r="2816" s="125" customFormat="1" ht="15" customHeight="1" spans="1:3">
      <c r="A2816" s="150" t="s">
        <v>758</v>
      </c>
      <c r="B2816" s="150" t="s">
        <v>759</v>
      </c>
      <c r="C2816" s="151">
        <v>5.270832</v>
      </c>
    </row>
    <row r="2817" s="125" customFormat="1" ht="15" customHeight="1" spans="1:3">
      <c r="A2817" s="150" t="s">
        <v>760</v>
      </c>
      <c r="B2817" s="150" t="s">
        <v>761</v>
      </c>
      <c r="C2817" s="151">
        <v>5.270832</v>
      </c>
    </row>
    <row r="2818" s="125" customFormat="1" ht="15" customHeight="1" spans="1:3">
      <c r="A2818" s="150" t="s">
        <v>762</v>
      </c>
      <c r="B2818" s="150" t="s">
        <v>763</v>
      </c>
      <c r="C2818" s="151">
        <v>5.0232</v>
      </c>
    </row>
    <row r="2819" s="125" customFormat="1" ht="15" customHeight="1" spans="1:3">
      <c r="A2819" s="150" t="s">
        <v>764</v>
      </c>
      <c r="B2819" s="150" t="s">
        <v>765</v>
      </c>
      <c r="C2819" s="151">
        <v>5.0232</v>
      </c>
    </row>
    <row r="2820" s="125" customFormat="1" ht="15" customHeight="1" spans="1:3">
      <c r="A2820" s="150" t="s">
        <v>766</v>
      </c>
      <c r="B2820" s="150" t="s">
        <v>767</v>
      </c>
      <c r="C2820" s="151">
        <v>5.0232</v>
      </c>
    </row>
    <row r="2821" s="125" customFormat="1" ht="15" customHeight="1" spans="1:3">
      <c r="A2821" s="147"/>
      <c r="B2821" s="148" t="s">
        <v>1601</v>
      </c>
      <c r="C2821" s="149"/>
    </row>
    <row r="2822" s="125" customFormat="1" ht="15" customHeight="1" spans="1:3">
      <c r="A2822" s="150" t="s">
        <v>742</v>
      </c>
      <c r="B2822" s="150" t="s">
        <v>743</v>
      </c>
      <c r="C2822" s="151">
        <v>48.275892</v>
      </c>
    </row>
    <row r="2823" s="125" customFormat="1" ht="15" customHeight="1" spans="1:3">
      <c r="A2823" s="150" t="s">
        <v>744</v>
      </c>
      <c r="B2823" s="150" t="s">
        <v>745</v>
      </c>
      <c r="C2823" s="151">
        <v>46.463892</v>
      </c>
    </row>
    <row r="2824" s="125" customFormat="1" ht="27.5" customHeight="1" spans="1:3">
      <c r="A2824" s="150" t="s">
        <v>746</v>
      </c>
      <c r="B2824" s="150" t="s">
        <v>747</v>
      </c>
      <c r="C2824" s="151">
        <v>25.975928</v>
      </c>
    </row>
    <row r="2825" s="125" customFormat="1" ht="27.5" customHeight="1" spans="1:3">
      <c r="A2825" s="150" t="s">
        <v>748</v>
      </c>
      <c r="B2825" s="150" t="s">
        <v>749</v>
      </c>
      <c r="C2825" s="151">
        <v>19.987964</v>
      </c>
    </row>
    <row r="2826" s="125" customFormat="1" ht="27.5" customHeight="1" spans="1:3">
      <c r="A2826" s="150" t="s">
        <v>750</v>
      </c>
      <c r="B2826" s="150" t="s">
        <v>751</v>
      </c>
      <c r="C2826" s="151">
        <v>0.5</v>
      </c>
    </row>
    <row r="2827" s="125" customFormat="1" ht="15" customHeight="1" spans="1:3">
      <c r="A2827" s="150" t="s">
        <v>752</v>
      </c>
      <c r="B2827" s="150" t="s">
        <v>753</v>
      </c>
      <c r="C2827" s="151">
        <v>1.812</v>
      </c>
    </row>
    <row r="2828" s="125" customFormat="1" ht="15" customHeight="1" spans="1:3">
      <c r="A2828" s="150" t="s">
        <v>754</v>
      </c>
      <c r="B2828" s="150" t="s">
        <v>755</v>
      </c>
      <c r="C2828" s="151">
        <v>1.812</v>
      </c>
    </row>
    <row r="2829" s="125" customFormat="1" ht="15" customHeight="1" spans="1:3">
      <c r="A2829" s="150" t="s">
        <v>756</v>
      </c>
      <c r="B2829" s="150" t="s">
        <v>757</v>
      </c>
      <c r="C2829" s="151">
        <v>324.734184</v>
      </c>
    </row>
    <row r="2830" s="125" customFormat="1" ht="15" customHeight="1" spans="1:3">
      <c r="A2830" s="150" t="s">
        <v>1602</v>
      </c>
      <c r="B2830" s="150" t="s">
        <v>1603</v>
      </c>
      <c r="C2830" s="151">
        <v>280.96</v>
      </c>
    </row>
    <row r="2831" s="125" customFormat="1" ht="15" customHeight="1" spans="1:3">
      <c r="A2831" s="150" t="s">
        <v>1604</v>
      </c>
      <c r="B2831" s="150" t="s">
        <v>1605</v>
      </c>
      <c r="C2831" s="151">
        <v>275.96</v>
      </c>
    </row>
    <row r="2832" s="125" customFormat="1" ht="15" customHeight="1" spans="1:3">
      <c r="A2832" s="150" t="s">
        <v>1606</v>
      </c>
      <c r="B2832" s="150" t="s">
        <v>1607</v>
      </c>
      <c r="C2832" s="151">
        <v>5</v>
      </c>
    </row>
    <row r="2833" s="125" customFormat="1" ht="15" customHeight="1" spans="1:3">
      <c r="A2833" s="150" t="s">
        <v>1171</v>
      </c>
      <c r="B2833" s="150" t="s">
        <v>1172</v>
      </c>
      <c r="C2833" s="151">
        <v>17.7264</v>
      </c>
    </row>
    <row r="2834" s="125" customFormat="1" ht="15" customHeight="1" spans="1:3">
      <c r="A2834" s="150" t="s">
        <v>1573</v>
      </c>
      <c r="B2834" s="150" t="s">
        <v>1574</v>
      </c>
      <c r="C2834" s="151">
        <v>17.7264</v>
      </c>
    </row>
    <row r="2835" s="125" customFormat="1" ht="15" customHeight="1" spans="1:3">
      <c r="A2835" s="150" t="s">
        <v>758</v>
      </c>
      <c r="B2835" s="150" t="s">
        <v>759</v>
      </c>
      <c r="C2835" s="151">
        <v>26.047784</v>
      </c>
    </row>
    <row r="2836" s="125" customFormat="1" ht="15" customHeight="1" spans="1:3">
      <c r="A2836" s="150" t="s">
        <v>777</v>
      </c>
      <c r="B2836" s="150" t="s">
        <v>778</v>
      </c>
      <c r="C2836" s="151">
        <v>26.047784</v>
      </c>
    </row>
    <row r="2837" s="125" customFormat="1" ht="15" customHeight="1" spans="1:3">
      <c r="A2837" s="150" t="s">
        <v>762</v>
      </c>
      <c r="B2837" s="150" t="s">
        <v>763</v>
      </c>
      <c r="C2837" s="151">
        <v>30.852</v>
      </c>
    </row>
    <row r="2838" s="125" customFormat="1" ht="15" customHeight="1" spans="1:3">
      <c r="A2838" s="150" t="s">
        <v>764</v>
      </c>
      <c r="B2838" s="150" t="s">
        <v>765</v>
      </c>
      <c r="C2838" s="151">
        <v>30.852</v>
      </c>
    </row>
    <row r="2839" s="125" customFormat="1" ht="15" customHeight="1" spans="1:3">
      <c r="A2839" s="150" t="s">
        <v>766</v>
      </c>
      <c r="B2839" s="150" t="s">
        <v>767</v>
      </c>
      <c r="C2839" s="151">
        <v>30.852</v>
      </c>
    </row>
    <row r="2840" s="125" customFormat="1" ht="15" customHeight="1" spans="1:3">
      <c r="A2840" s="147"/>
      <c r="B2840" s="148" t="s">
        <v>1608</v>
      </c>
      <c r="C2840" s="149"/>
    </row>
    <row r="2841" s="125" customFormat="1" ht="15" customHeight="1" spans="1:3">
      <c r="A2841" s="150" t="s">
        <v>742</v>
      </c>
      <c r="B2841" s="150" t="s">
        <v>743</v>
      </c>
      <c r="C2841" s="151">
        <v>107.462184</v>
      </c>
    </row>
    <row r="2842" s="125" customFormat="1" ht="15" customHeight="1" spans="1:3">
      <c r="A2842" s="150" t="s">
        <v>744</v>
      </c>
      <c r="B2842" s="150" t="s">
        <v>745</v>
      </c>
      <c r="C2842" s="151">
        <v>102.356364</v>
      </c>
    </row>
    <row r="2843" s="125" customFormat="1" ht="27.5" customHeight="1" spans="1:3">
      <c r="A2843" s="150" t="s">
        <v>746</v>
      </c>
      <c r="B2843" s="150" t="s">
        <v>747</v>
      </c>
      <c r="C2843" s="151">
        <v>58.237576</v>
      </c>
    </row>
    <row r="2844" s="125" customFormat="1" ht="27.5" customHeight="1" spans="1:3">
      <c r="A2844" s="150" t="s">
        <v>748</v>
      </c>
      <c r="B2844" s="150" t="s">
        <v>749</v>
      </c>
      <c r="C2844" s="151">
        <v>43.118788</v>
      </c>
    </row>
    <row r="2845" s="125" customFormat="1" ht="27.5" customHeight="1" spans="1:3">
      <c r="A2845" s="150" t="s">
        <v>750</v>
      </c>
      <c r="B2845" s="150" t="s">
        <v>751</v>
      </c>
      <c r="C2845" s="151">
        <v>1</v>
      </c>
    </row>
    <row r="2846" s="125" customFormat="1" ht="15" customHeight="1" spans="1:3">
      <c r="A2846" s="150" t="s">
        <v>752</v>
      </c>
      <c r="B2846" s="150" t="s">
        <v>753</v>
      </c>
      <c r="C2846" s="151">
        <v>5.10582</v>
      </c>
    </row>
    <row r="2847" s="125" customFormat="1" ht="15" customHeight="1" spans="1:3">
      <c r="A2847" s="150" t="s">
        <v>754</v>
      </c>
      <c r="B2847" s="150" t="s">
        <v>755</v>
      </c>
      <c r="C2847" s="151">
        <v>5.10582</v>
      </c>
    </row>
    <row r="2848" s="125" customFormat="1" ht="15" customHeight="1" spans="1:3">
      <c r="A2848" s="150" t="s">
        <v>756</v>
      </c>
      <c r="B2848" s="150" t="s">
        <v>757</v>
      </c>
      <c r="C2848" s="151">
        <v>913.304756</v>
      </c>
    </row>
    <row r="2849" s="125" customFormat="1" ht="15" customHeight="1" spans="1:3">
      <c r="A2849" s="150" t="s">
        <v>1546</v>
      </c>
      <c r="B2849" s="150" t="s">
        <v>1547</v>
      </c>
      <c r="C2849" s="151">
        <v>8</v>
      </c>
    </row>
    <row r="2850" s="125" customFormat="1" ht="15" customHeight="1" spans="1:3">
      <c r="A2850" s="150" t="s">
        <v>1549</v>
      </c>
      <c r="B2850" s="150" t="s">
        <v>1550</v>
      </c>
      <c r="C2850" s="151">
        <v>8</v>
      </c>
    </row>
    <row r="2851" s="125" customFormat="1" ht="15" customHeight="1" spans="1:3">
      <c r="A2851" s="150" t="s">
        <v>1602</v>
      </c>
      <c r="B2851" s="150" t="s">
        <v>1603</v>
      </c>
      <c r="C2851" s="151">
        <v>756.9384</v>
      </c>
    </row>
    <row r="2852" s="125" customFormat="1" ht="15" customHeight="1" spans="1:3">
      <c r="A2852" s="150" t="s">
        <v>1604</v>
      </c>
      <c r="B2852" s="150" t="s">
        <v>1605</v>
      </c>
      <c r="C2852" s="151">
        <v>724.9384</v>
      </c>
    </row>
    <row r="2853" s="125" customFormat="1" ht="15" customHeight="1" spans="1:3">
      <c r="A2853" s="150" t="s">
        <v>1606</v>
      </c>
      <c r="B2853" s="150" t="s">
        <v>1607</v>
      </c>
      <c r="C2853" s="151">
        <v>32</v>
      </c>
    </row>
    <row r="2854" s="125" customFormat="1" ht="15" customHeight="1" spans="1:3">
      <c r="A2854" s="150" t="s">
        <v>1171</v>
      </c>
      <c r="B2854" s="150" t="s">
        <v>1172</v>
      </c>
      <c r="C2854" s="151">
        <v>92.5215</v>
      </c>
    </row>
    <row r="2855" s="125" customFormat="1" ht="15" customHeight="1" spans="1:3">
      <c r="A2855" s="150" t="s">
        <v>1573</v>
      </c>
      <c r="B2855" s="150" t="s">
        <v>1574</v>
      </c>
      <c r="C2855" s="151">
        <v>92.5215</v>
      </c>
    </row>
    <row r="2856" s="125" customFormat="1" ht="15" customHeight="1" spans="1:3">
      <c r="A2856" s="150" t="s">
        <v>758</v>
      </c>
      <c r="B2856" s="150" t="s">
        <v>759</v>
      </c>
      <c r="C2856" s="151">
        <v>55.844856</v>
      </c>
    </row>
    <row r="2857" s="125" customFormat="1" ht="15" customHeight="1" spans="1:3">
      <c r="A2857" s="150" t="s">
        <v>777</v>
      </c>
      <c r="B2857" s="150" t="s">
        <v>778</v>
      </c>
      <c r="C2857" s="151">
        <v>55.844856</v>
      </c>
    </row>
    <row r="2858" s="125" customFormat="1" ht="15" customHeight="1" spans="1:3">
      <c r="A2858" s="150" t="s">
        <v>762</v>
      </c>
      <c r="B2858" s="150" t="s">
        <v>763</v>
      </c>
      <c r="C2858" s="151">
        <v>75.0652</v>
      </c>
    </row>
    <row r="2859" s="125" customFormat="1" ht="15" customHeight="1" spans="1:3">
      <c r="A2859" s="150" t="s">
        <v>764</v>
      </c>
      <c r="B2859" s="150" t="s">
        <v>765</v>
      </c>
      <c r="C2859" s="151">
        <v>75.0652</v>
      </c>
    </row>
    <row r="2860" s="125" customFormat="1" ht="15" customHeight="1" spans="1:3">
      <c r="A2860" s="150" t="s">
        <v>766</v>
      </c>
      <c r="B2860" s="150" t="s">
        <v>767</v>
      </c>
      <c r="C2860" s="151">
        <v>75.0652</v>
      </c>
    </row>
    <row r="2861" s="125" customFormat="1" ht="15" customHeight="1" spans="1:3">
      <c r="A2861" s="147"/>
      <c r="B2861" s="148" t="s">
        <v>1609</v>
      </c>
      <c r="C2861" s="149"/>
    </row>
    <row r="2862" s="125" customFormat="1" ht="15" customHeight="1" spans="1:3">
      <c r="A2862" s="150" t="s">
        <v>742</v>
      </c>
      <c r="B2862" s="150" t="s">
        <v>743</v>
      </c>
      <c r="C2862" s="151">
        <v>69.638075</v>
      </c>
    </row>
    <row r="2863" s="125" customFormat="1" ht="15" customHeight="1" spans="1:3">
      <c r="A2863" s="150" t="s">
        <v>744</v>
      </c>
      <c r="B2863" s="150" t="s">
        <v>745</v>
      </c>
      <c r="C2863" s="151">
        <v>65.35755</v>
      </c>
    </row>
    <row r="2864" s="125" customFormat="1" ht="27.5" customHeight="1" spans="1:3">
      <c r="A2864" s="150" t="s">
        <v>746</v>
      </c>
      <c r="B2864" s="150" t="s">
        <v>747</v>
      </c>
      <c r="C2864" s="151">
        <v>35.1717</v>
      </c>
    </row>
    <row r="2865" s="125" customFormat="1" ht="27.5" customHeight="1" spans="1:3">
      <c r="A2865" s="150" t="s">
        <v>748</v>
      </c>
      <c r="B2865" s="150" t="s">
        <v>749</v>
      </c>
      <c r="C2865" s="151">
        <v>29.58585</v>
      </c>
    </row>
    <row r="2866" s="125" customFormat="1" ht="27.5" customHeight="1" spans="1:3">
      <c r="A2866" s="150" t="s">
        <v>750</v>
      </c>
      <c r="B2866" s="150" t="s">
        <v>751</v>
      </c>
      <c r="C2866" s="151">
        <v>0.6</v>
      </c>
    </row>
    <row r="2867" s="125" customFormat="1" ht="15" customHeight="1" spans="1:3">
      <c r="A2867" s="150" t="s">
        <v>752</v>
      </c>
      <c r="B2867" s="150" t="s">
        <v>753</v>
      </c>
      <c r="C2867" s="151">
        <v>4.280525</v>
      </c>
    </row>
    <row r="2868" s="125" customFormat="1" ht="15" customHeight="1" spans="1:3">
      <c r="A2868" s="150" t="s">
        <v>754</v>
      </c>
      <c r="B2868" s="150" t="s">
        <v>755</v>
      </c>
      <c r="C2868" s="151">
        <v>4.280525</v>
      </c>
    </row>
    <row r="2869" s="125" customFormat="1" ht="15" customHeight="1" spans="1:3">
      <c r="A2869" s="150" t="s">
        <v>756</v>
      </c>
      <c r="B2869" s="150" t="s">
        <v>757</v>
      </c>
      <c r="C2869" s="151">
        <v>530.15685</v>
      </c>
    </row>
    <row r="2870" s="125" customFormat="1" ht="15" customHeight="1" spans="1:3">
      <c r="A2870" s="150" t="s">
        <v>1602</v>
      </c>
      <c r="B2870" s="150" t="s">
        <v>1603</v>
      </c>
      <c r="C2870" s="151">
        <v>461.9296</v>
      </c>
    </row>
    <row r="2871" s="125" customFormat="1" ht="15" customHeight="1" spans="1:3">
      <c r="A2871" s="150" t="s">
        <v>1604</v>
      </c>
      <c r="B2871" s="150" t="s">
        <v>1605</v>
      </c>
      <c r="C2871" s="151">
        <v>449.9296</v>
      </c>
    </row>
    <row r="2872" s="125" customFormat="1" ht="15" customHeight="1" spans="1:3">
      <c r="A2872" s="150" t="s">
        <v>1606</v>
      </c>
      <c r="B2872" s="150" t="s">
        <v>1607</v>
      </c>
      <c r="C2872" s="151">
        <v>12</v>
      </c>
    </row>
    <row r="2873" s="125" customFormat="1" ht="15" customHeight="1" spans="1:3">
      <c r="A2873" s="150" t="s">
        <v>1171</v>
      </c>
      <c r="B2873" s="150" t="s">
        <v>1172</v>
      </c>
      <c r="C2873" s="151">
        <v>32.5944</v>
      </c>
    </row>
    <row r="2874" s="125" customFormat="1" ht="15" customHeight="1" spans="1:3">
      <c r="A2874" s="150" t="s">
        <v>1573</v>
      </c>
      <c r="B2874" s="150" t="s">
        <v>1574</v>
      </c>
      <c r="C2874" s="151">
        <v>32.5944</v>
      </c>
    </row>
    <row r="2875" s="125" customFormat="1" ht="15" customHeight="1" spans="1:3">
      <c r="A2875" s="150" t="s">
        <v>758</v>
      </c>
      <c r="B2875" s="150" t="s">
        <v>759</v>
      </c>
      <c r="C2875" s="151">
        <v>35.63285</v>
      </c>
    </row>
    <row r="2876" s="125" customFormat="1" ht="15" customHeight="1" spans="1:3">
      <c r="A2876" s="150" t="s">
        <v>777</v>
      </c>
      <c r="B2876" s="150" t="s">
        <v>778</v>
      </c>
      <c r="C2876" s="151">
        <v>35.63285</v>
      </c>
    </row>
    <row r="2877" s="125" customFormat="1" ht="15" customHeight="1" spans="1:3">
      <c r="A2877" s="150" t="s">
        <v>762</v>
      </c>
      <c r="B2877" s="150" t="s">
        <v>763</v>
      </c>
      <c r="C2877" s="151">
        <v>43.8936</v>
      </c>
    </row>
    <row r="2878" s="125" customFormat="1" ht="15" customHeight="1" spans="1:3">
      <c r="A2878" s="150" t="s">
        <v>764</v>
      </c>
      <c r="B2878" s="150" t="s">
        <v>765</v>
      </c>
      <c r="C2878" s="151">
        <v>43.8936</v>
      </c>
    </row>
    <row r="2879" s="125" customFormat="1" ht="15" customHeight="1" spans="1:3">
      <c r="A2879" s="150" t="s">
        <v>766</v>
      </c>
      <c r="B2879" s="150" t="s">
        <v>767</v>
      </c>
      <c r="C2879" s="151">
        <v>43.8936</v>
      </c>
    </row>
    <row r="2880" s="125" customFormat="1" ht="15" customHeight="1" spans="1:3">
      <c r="A2880" s="147"/>
      <c r="B2880" s="148" t="s">
        <v>1610</v>
      </c>
      <c r="C2880" s="149"/>
    </row>
    <row r="2881" s="125" customFormat="1" ht="15" customHeight="1" spans="1:3">
      <c r="A2881" s="150" t="s">
        <v>742</v>
      </c>
      <c r="B2881" s="150" t="s">
        <v>743</v>
      </c>
      <c r="C2881" s="151">
        <v>28.307772</v>
      </c>
    </row>
    <row r="2882" s="125" customFormat="1" ht="15" customHeight="1" spans="1:3">
      <c r="A2882" s="150" t="s">
        <v>744</v>
      </c>
      <c r="B2882" s="150" t="s">
        <v>745</v>
      </c>
      <c r="C2882" s="151">
        <v>26.65008</v>
      </c>
    </row>
    <row r="2883" s="125" customFormat="1" ht="27.5" customHeight="1" spans="1:3">
      <c r="A2883" s="150" t="s">
        <v>746</v>
      </c>
      <c r="B2883" s="150" t="s">
        <v>747</v>
      </c>
      <c r="C2883" s="151">
        <v>17.76672</v>
      </c>
    </row>
    <row r="2884" s="125" customFormat="1" ht="27.5" customHeight="1" spans="1:3">
      <c r="A2884" s="150" t="s">
        <v>748</v>
      </c>
      <c r="B2884" s="150" t="s">
        <v>749</v>
      </c>
      <c r="C2884" s="151">
        <v>8.88336</v>
      </c>
    </row>
    <row r="2885" s="125" customFormat="1" ht="15" customHeight="1" spans="1:3">
      <c r="A2885" s="150" t="s">
        <v>752</v>
      </c>
      <c r="B2885" s="150" t="s">
        <v>753</v>
      </c>
      <c r="C2885" s="151">
        <v>1.657692</v>
      </c>
    </row>
    <row r="2886" s="125" customFormat="1" ht="15" customHeight="1" spans="1:3">
      <c r="A2886" s="150" t="s">
        <v>754</v>
      </c>
      <c r="B2886" s="150" t="s">
        <v>755</v>
      </c>
      <c r="C2886" s="151">
        <v>1.657692</v>
      </c>
    </row>
    <row r="2887" s="125" customFormat="1" ht="15" customHeight="1" spans="1:3">
      <c r="A2887" s="150" t="s">
        <v>756</v>
      </c>
      <c r="B2887" s="150" t="s">
        <v>757</v>
      </c>
      <c r="C2887" s="151">
        <v>259.045592</v>
      </c>
    </row>
    <row r="2888" s="125" customFormat="1" ht="15" customHeight="1" spans="1:3">
      <c r="A2888" s="150" t="s">
        <v>1602</v>
      </c>
      <c r="B2888" s="150" t="s">
        <v>1603</v>
      </c>
      <c r="C2888" s="151">
        <v>225.9212</v>
      </c>
    </row>
    <row r="2889" s="125" customFormat="1" ht="15" customHeight="1" spans="1:3">
      <c r="A2889" s="150" t="s">
        <v>1604</v>
      </c>
      <c r="B2889" s="150" t="s">
        <v>1605</v>
      </c>
      <c r="C2889" s="151">
        <v>220.9212</v>
      </c>
    </row>
    <row r="2890" s="125" customFormat="1" ht="15" customHeight="1" spans="1:3">
      <c r="A2890" s="150" t="s">
        <v>1606</v>
      </c>
      <c r="B2890" s="150" t="s">
        <v>1607</v>
      </c>
      <c r="C2890" s="151">
        <v>5</v>
      </c>
    </row>
    <row r="2891" s="125" customFormat="1" ht="15" customHeight="1" spans="1:3">
      <c r="A2891" s="150" t="s">
        <v>1171</v>
      </c>
      <c r="B2891" s="150" t="s">
        <v>1172</v>
      </c>
      <c r="C2891" s="151">
        <v>14.7732</v>
      </c>
    </row>
    <row r="2892" s="125" customFormat="1" ht="15" customHeight="1" spans="1:3">
      <c r="A2892" s="150" t="s">
        <v>1573</v>
      </c>
      <c r="B2892" s="150" t="s">
        <v>1574</v>
      </c>
      <c r="C2892" s="151">
        <v>14.7732</v>
      </c>
    </row>
    <row r="2893" s="125" customFormat="1" ht="15" customHeight="1" spans="1:3">
      <c r="A2893" s="150" t="s">
        <v>758</v>
      </c>
      <c r="B2893" s="150" t="s">
        <v>759</v>
      </c>
      <c r="C2893" s="151">
        <v>18.351192</v>
      </c>
    </row>
    <row r="2894" s="125" customFormat="1" ht="15" customHeight="1" spans="1:3">
      <c r="A2894" s="150" t="s">
        <v>777</v>
      </c>
      <c r="B2894" s="150" t="s">
        <v>778</v>
      </c>
      <c r="C2894" s="151">
        <v>18.351192</v>
      </c>
    </row>
    <row r="2895" s="125" customFormat="1" ht="15" customHeight="1" spans="1:3">
      <c r="A2895" s="150" t="s">
        <v>762</v>
      </c>
      <c r="B2895" s="150" t="s">
        <v>763</v>
      </c>
      <c r="C2895" s="151">
        <v>27.2988</v>
      </c>
    </row>
    <row r="2896" s="125" customFormat="1" ht="15" customHeight="1" spans="1:3">
      <c r="A2896" s="150" t="s">
        <v>764</v>
      </c>
      <c r="B2896" s="150" t="s">
        <v>765</v>
      </c>
      <c r="C2896" s="151">
        <v>27.2988</v>
      </c>
    </row>
    <row r="2897" s="125" customFormat="1" ht="15" customHeight="1" spans="1:3">
      <c r="A2897" s="150" t="s">
        <v>766</v>
      </c>
      <c r="B2897" s="150" t="s">
        <v>767</v>
      </c>
      <c r="C2897" s="151">
        <v>27.2988</v>
      </c>
    </row>
    <row r="2898" s="125" customFormat="1" ht="15" customHeight="1" spans="1:3">
      <c r="A2898" s="147"/>
      <c r="B2898" s="148" t="s">
        <v>1611</v>
      </c>
      <c r="C2898" s="149"/>
    </row>
    <row r="2899" s="125" customFormat="1" ht="15" customHeight="1" spans="1:3">
      <c r="A2899" s="150" t="s">
        <v>742</v>
      </c>
      <c r="B2899" s="150" t="s">
        <v>743</v>
      </c>
      <c r="C2899" s="151">
        <v>46.83174</v>
      </c>
    </row>
    <row r="2900" s="125" customFormat="1" ht="15" customHeight="1" spans="1:3">
      <c r="A2900" s="150" t="s">
        <v>744</v>
      </c>
      <c r="B2900" s="150" t="s">
        <v>745</v>
      </c>
      <c r="C2900" s="151">
        <v>44.948976</v>
      </c>
    </row>
    <row r="2901" s="125" customFormat="1" ht="27.5" customHeight="1" spans="1:3">
      <c r="A2901" s="150" t="s">
        <v>746</v>
      </c>
      <c r="B2901" s="150" t="s">
        <v>747</v>
      </c>
      <c r="C2901" s="151">
        <v>24.965984</v>
      </c>
    </row>
    <row r="2902" s="125" customFormat="1" ht="27.5" customHeight="1" spans="1:3">
      <c r="A2902" s="150" t="s">
        <v>748</v>
      </c>
      <c r="B2902" s="150" t="s">
        <v>749</v>
      </c>
      <c r="C2902" s="151">
        <v>19.482992</v>
      </c>
    </row>
    <row r="2903" s="125" customFormat="1" ht="27.5" customHeight="1" spans="1:3">
      <c r="A2903" s="150" t="s">
        <v>750</v>
      </c>
      <c r="B2903" s="150" t="s">
        <v>751</v>
      </c>
      <c r="C2903" s="151">
        <v>0.5</v>
      </c>
    </row>
    <row r="2904" s="125" customFormat="1" ht="15" customHeight="1" spans="1:3">
      <c r="A2904" s="150" t="s">
        <v>752</v>
      </c>
      <c r="B2904" s="150" t="s">
        <v>753</v>
      </c>
      <c r="C2904" s="151">
        <v>1.882764</v>
      </c>
    </row>
    <row r="2905" s="125" customFormat="1" ht="15" customHeight="1" spans="1:3">
      <c r="A2905" s="150" t="s">
        <v>754</v>
      </c>
      <c r="B2905" s="150" t="s">
        <v>755</v>
      </c>
      <c r="C2905" s="151">
        <v>1.882764</v>
      </c>
    </row>
    <row r="2906" s="125" customFormat="1" ht="15" customHeight="1" spans="1:3">
      <c r="A2906" s="150" t="s">
        <v>756</v>
      </c>
      <c r="B2906" s="150" t="s">
        <v>757</v>
      </c>
      <c r="C2906" s="151">
        <v>288.043028</v>
      </c>
    </row>
    <row r="2907" s="125" customFormat="1" ht="15" customHeight="1" spans="1:3">
      <c r="A2907" s="150" t="s">
        <v>1602</v>
      </c>
      <c r="B2907" s="150" t="s">
        <v>1603</v>
      </c>
      <c r="C2907" s="151">
        <v>252.3251</v>
      </c>
    </row>
    <row r="2908" s="125" customFormat="1" ht="15" customHeight="1" spans="1:3">
      <c r="A2908" s="150" t="s">
        <v>1604</v>
      </c>
      <c r="B2908" s="150" t="s">
        <v>1605</v>
      </c>
      <c r="C2908" s="151">
        <v>247.3251</v>
      </c>
    </row>
    <row r="2909" s="125" customFormat="1" ht="15" customHeight="1" spans="1:3">
      <c r="A2909" s="150" t="s">
        <v>1606</v>
      </c>
      <c r="B2909" s="150" t="s">
        <v>1607</v>
      </c>
      <c r="C2909" s="151">
        <v>5</v>
      </c>
    </row>
    <row r="2910" s="125" customFormat="1" ht="15" customHeight="1" spans="1:3">
      <c r="A2910" s="150" t="s">
        <v>1171</v>
      </c>
      <c r="B2910" s="150" t="s">
        <v>1172</v>
      </c>
      <c r="C2910" s="151">
        <v>13.1004</v>
      </c>
    </row>
    <row r="2911" s="125" customFormat="1" ht="15" customHeight="1" spans="1:3">
      <c r="A2911" s="150" t="s">
        <v>1573</v>
      </c>
      <c r="B2911" s="150" t="s">
        <v>1574</v>
      </c>
      <c r="C2911" s="151">
        <v>13.1004</v>
      </c>
    </row>
    <row r="2912" s="125" customFormat="1" ht="15" customHeight="1" spans="1:3">
      <c r="A2912" s="150" t="s">
        <v>758</v>
      </c>
      <c r="B2912" s="150" t="s">
        <v>759</v>
      </c>
      <c r="C2912" s="151">
        <v>22.617528</v>
      </c>
    </row>
    <row r="2913" s="125" customFormat="1" ht="15" customHeight="1" spans="1:3">
      <c r="A2913" s="150" t="s">
        <v>777</v>
      </c>
      <c r="B2913" s="150" t="s">
        <v>778</v>
      </c>
      <c r="C2913" s="151">
        <v>22.617528</v>
      </c>
    </row>
    <row r="2914" s="125" customFormat="1" ht="15" customHeight="1" spans="1:3">
      <c r="A2914" s="150" t="s">
        <v>762</v>
      </c>
      <c r="B2914" s="150" t="s">
        <v>763</v>
      </c>
      <c r="C2914" s="151">
        <v>30.7684</v>
      </c>
    </row>
    <row r="2915" s="125" customFormat="1" ht="15" customHeight="1" spans="1:3">
      <c r="A2915" s="150" t="s">
        <v>764</v>
      </c>
      <c r="B2915" s="150" t="s">
        <v>765</v>
      </c>
      <c r="C2915" s="151">
        <v>30.7684</v>
      </c>
    </row>
    <row r="2916" s="125" customFormat="1" ht="15" customHeight="1" spans="1:3">
      <c r="A2916" s="150" t="s">
        <v>766</v>
      </c>
      <c r="B2916" s="150" t="s">
        <v>767</v>
      </c>
      <c r="C2916" s="151">
        <v>30.7684</v>
      </c>
    </row>
    <row r="2917" s="125" customFormat="1" ht="15" customHeight="1" spans="1:3">
      <c r="A2917" s="147"/>
      <c r="B2917" s="148" t="s">
        <v>1612</v>
      </c>
      <c r="C2917" s="149"/>
    </row>
    <row r="2918" s="125" customFormat="1" ht="15" customHeight="1" spans="1:3">
      <c r="A2918" s="150" t="s">
        <v>742</v>
      </c>
      <c r="B2918" s="150" t="s">
        <v>743</v>
      </c>
      <c r="C2918" s="151">
        <v>38.077356</v>
      </c>
    </row>
    <row r="2919" s="125" customFormat="1" ht="15" customHeight="1" spans="1:3">
      <c r="A2919" s="150" t="s">
        <v>744</v>
      </c>
      <c r="B2919" s="150" t="s">
        <v>745</v>
      </c>
      <c r="C2919" s="151">
        <v>36.375456</v>
      </c>
    </row>
    <row r="2920" s="125" customFormat="1" ht="27.5" customHeight="1" spans="1:3">
      <c r="A2920" s="150" t="s">
        <v>746</v>
      </c>
      <c r="B2920" s="150" t="s">
        <v>747</v>
      </c>
      <c r="C2920" s="151">
        <v>24.250304</v>
      </c>
    </row>
    <row r="2921" s="125" customFormat="1" ht="27.5" customHeight="1" spans="1:3">
      <c r="A2921" s="150" t="s">
        <v>748</v>
      </c>
      <c r="B2921" s="150" t="s">
        <v>749</v>
      </c>
      <c r="C2921" s="151">
        <v>12.125152</v>
      </c>
    </row>
    <row r="2922" s="125" customFormat="1" ht="15" customHeight="1" spans="1:3">
      <c r="A2922" s="150" t="s">
        <v>752</v>
      </c>
      <c r="B2922" s="150" t="s">
        <v>753</v>
      </c>
      <c r="C2922" s="151">
        <v>1.7019</v>
      </c>
    </row>
    <row r="2923" s="125" customFormat="1" ht="15" customHeight="1" spans="1:3">
      <c r="A2923" s="150" t="s">
        <v>754</v>
      </c>
      <c r="B2923" s="150" t="s">
        <v>755</v>
      </c>
      <c r="C2923" s="151">
        <v>1.7019</v>
      </c>
    </row>
    <row r="2924" s="125" customFormat="1" ht="15" customHeight="1" spans="1:3">
      <c r="A2924" s="150" t="s">
        <v>756</v>
      </c>
      <c r="B2924" s="150" t="s">
        <v>757</v>
      </c>
      <c r="C2924" s="151">
        <v>305.771336</v>
      </c>
    </row>
    <row r="2925" s="125" customFormat="1" ht="15" customHeight="1" spans="1:3">
      <c r="A2925" s="150" t="s">
        <v>1602</v>
      </c>
      <c r="B2925" s="150" t="s">
        <v>1603</v>
      </c>
      <c r="C2925" s="151">
        <v>268.307504</v>
      </c>
    </row>
    <row r="2926" s="125" customFormat="1" ht="15" customHeight="1" spans="1:3">
      <c r="A2926" s="150" t="s">
        <v>1604</v>
      </c>
      <c r="B2926" s="150" t="s">
        <v>1605</v>
      </c>
      <c r="C2926" s="151">
        <v>263.307504</v>
      </c>
    </row>
    <row r="2927" s="125" customFormat="1" ht="15" customHeight="1" spans="1:3">
      <c r="A2927" s="150" t="s">
        <v>1606</v>
      </c>
      <c r="B2927" s="150" t="s">
        <v>1607</v>
      </c>
      <c r="C2927" s="151">
        <v>5</v>
      </c>
    </row>
    <row r="2928" s="125" customFormat="1" ht="15" customHeight="1" spans="1:3">
      <c r="A2928" s="150" t="s">
        <v>1171</v>
      </c>
      <c r="B2928" s="150" t="s">
        <v>1172</v>
      </c>
      <c r="C2928" s="151">
        <v>14.3556</v>
      </c>
    </row>
    <row r="2929" s="125" customFormat="1" ht="15" customHeight="1" spans="1:3">
      <c r="A2929" s="150" t="s">
        <v>1573</v>
      </c>
      <c r="B2929" s="150" t="s">
        <v>1574</v>
      </c>
      <c r="C2929" s="151">
        <v>14.3556</v>
      </c>
    </row>
    <row r="2930" s="125" customFormat="1" ht="15" customHeight="1" spans="1:3">
      <c r="A2930" s="150" t="s">
        <v>758</v>
      </c>
      <c r="B2930" s="150" t="s">
        <v>759</v>
      </c>
      <c r="C2930" s="151">
        <v>23.108232</v>
      </c>
    </row>
    <row r="2931" s="125" customFormat="1" ht="15" customHeight="1" spans="1:3">
      <c r="A2931" s="150" t="s">
        <v>777</v>
      </c>
      <c r="B2931" s="150" t="s">
        <v>778</v>
      </c>
      <c r="C2931" s="151">
        <v>23.108232</v>
      </c>
    </row>
    <row r="2932" s="125" customFormat="1" ht="15" customHeight="1" spans="1:3">
      <c r="A2932" s="150" t="s">
        <v>762</v>
      </c>
      <c r="B2932" s="150" t="s">
        <v>763</v>
      </c>
      <c r="C2932" s="151">
        <v>33.3336</v>
      </c>
    </row>
    <row r="2933" s="125" customFormat="1" ht="15" customHeight="1" spans="1:3">
      <c r="A2933" s="150" t="s">
        <v>764</v>
      </c>
      <c r="B2933" s="150" t="s">
        <v>765</v>
      </c>
      <c r="C2933" s="151">
        <v>33.3336</v>
      </c>
    </row>
    <row r="2934" s="125" customFormat="1" ht="15" customHeight="1" spans="1:3">
      <c r="A2934" s="150" t="s">
        <v>766</v>
      </c>
      <c r="B2934" s="150" t="s">
        <v>767</v>
      </c>
      <c r="C2934" s="151">
        <v>33.3336</v>
      </c>
    </row>
    <row r="2935" s="125" customFormat="1" ht="15" customHeight="1" spans="1:3">
      <c r="A2935" s="147"/>
      <c r="B2935" s="148" t="s">
        <v>1613</v>
      </c>
      <c r="C2935" s="149"/>
    </row>
    <row r="2936" s="125" customFormat="1" ht="15" customHeight="1" spans="1:3">
      <c r="A2936" s="150" t="s">
        <v>742</v>
      </c>
      <c r="B2936" s="150" t="s">
        <v>743</v>
      </c>
      <c r="C2936" s="151">
        <v>24.0002</v>
      </c>
    </row>
    <row r="2937" s="125" customFormat="1" ht="15" customHeight="1" spans="1:3">
      <c r="A2937" s="150" t="s">
        <v>744</v>
      </c>
      <c r="B2937" s="150" t="s">
        <v>745</v>
      </c>
      <c r="C2937" s="151">
        <v>22.49592</v>
      </c>
    </row>
    <row r="2938" s="125" customFormat="1" ht="27.5" customHeight="1" spans="1:3">
      <c r="A2938" s="150" t="s">
        <v>746</v>
      </c>
      <c r="B2938" s="150" t="s">
        <v>747</v>
      </c>
      <c r="C2938" s="151">
        <v>14.99728</v>
      </c>
    </row>
    <row r="2939" s="125" customFormat="1" ht="27.5" customHeight="1" spans="1:3">
      <c r="A2939" s="150" t="s">
        <v>748</v>
      </c>
      <c r="B2939" s="150" t="s">
        <v>749</v>
      </c>
      <c r="C2939" s="151">
        <v>7.49864</v>
      </c>
    </row>
    <row r="2940" s="125" customFormat="1" ht="15" customHeight="1" spans="1:3">
      <c r="A2940" s="150" t="s">
        <v>752</v>
      </c>
      <c r="B2940" s="150" t="s">
        <v>753</v>
      </c>
      <c r="C2940" s="151">
        <v>1.50428</v>
      </c>
    </row>
    <row r="2941" s="125" customFormat="1" ht="15" customHeight="1" spans="1:3">
      <c r="A2941" s="150" t="s">
        <v>754</v>
      </c>
      <c r="B2941" s="150" t="s">
        <v>755</v>
      </c>
      <c r="C2941" s="151">
        <v>1.50428</v>
      </c>
    </row>
    <row r="2942" s="125" customFormat="1" ht="15" customHeight="1" spans="1:3">
      <c r="A2942" s="150" t="s">
        <v>756</v>
      </c>
      <c r="B2942" s="150" t="s">
        <v>757</v>
      </c>
      <c r="C2942" s="151">
        <v>203.15764</v>
      </c>
    </row>
    <row r="2943" s="125" customFormat="1" ht="15" customHeight="1" spans="1:3">
      <c r="A2943" s="150" t="s">
        <v>1602</v>
      </c>
      <c r="B2943" s="150" t="s">
        <v>1603</v>
      </c>
      <c r="C2943" s="151">
        <v>177.2932</v>
      </c>
    </row>
    <row r="2944" s="125" customFormat="1" ht="15" customHeight="1" spans="1:3">
      <c r="A2944" s="150" t="s">
        <v>1604</v>
      </c>
      <c r="B2944" s="150" t="s">
        <v>1605</v>
      </c>
      <c r="C2944" s="151">
        <v>172.2932</v>
      </c>
    </row>
    <row r="2945" s="125" customFormat="1" ht="15" customHeight="1" spans="1:3">
      <c r="A2945" s="150" t="s">
        <v>1606</v>
      </c>
      <c r="B2945" s="150" t="s">
        <v>1607</v>
      </c>
      <c r="C2945" s="151">
        <v>5</v>
      </c>
    </row>
    <row r="2946" s="125" customFormat="1" ht="15" customHeight="1" spans="1:3">
      <c r="A2946" s="150" t="s">
        <v>1171</v>
      </c>
      <c r="B2946" s="150" t="s">
        <v>1172</v>
      </c>
      <c r="C2946" s="151">
        <v>11.6328</v>
      </c>
    </row>
    <row r="2947" s="125" customFormat="1" ht="15" customHeight="1" spans="1:3">
      <c r="A2947" s="150" t="s">
        <v>1573</v>
      </c>
      <c r="B2947" s="150" t="s">
        <v>1574</v>
      </c>
      <c r="C2947" s="151">
        <v>11.6328</v>
      </c>
    </row>
    <row r="2948" s="125" customFormat="1" ht="15" customHeight="1" spans="1:3">
      <c r="A2948" s="150" t="s">
        <v>758</v>
      </c>
      <c r="B2948" s="150" t="s">
        <v>759</v>
      </c>
      <c r="C2948" s="151">
        <v>14.23164</v>
      </c>
    </row>
    <row r="2949" s="125" customFormat="1" ht="15" customHeight="1" spans="1:3">
      <c r="A2949" s="150" t="s">
        <v>777</v>
      </c>
      <c r="B2949" s="150" t="s">
        <v>778</v>
      </c>
      <c r="C2949" s="151">
        <v>14.23164</v>
      </c>
    </row>
    <row r="2950" s="125" customFormat="1" ht="15" customHeight="1" spans="1:3">
      <c r="A2950" s="150" t="s">
        <v>762</v>
      </c>
      <c r="B2950" s="150" t="s">
        <v>763</v>
      </c>
      <c r="C2950" s="151">
        <v>19.482</v>
      </c>
    </row>
    <row r="2951" s="125" customFormat="1" ht="15" customHeight="1" spans="1:3">
      <c r="A2951" s="150" t="s">
        <v>764</v>
      </c>
      <c r="B2951" s="150" t="s">
        <v>765</v>
      </c>
      <c r="C2951" s="151">
        <v>19.482</v>
      </c>
    </row>
    <row r="2952" s="125" customFormat="1" ht="15" customHeight="1" spans="1:3">
      <c r="A2952" s="150" t="s">
        <v>766</v>
      </c>
      <c r="B2952" s="150" t="s">
        <v>767</v>
      </c>
      <c r="C2952" s="151">
        <v>19.482</v>
      </c>
    </row>
    <row r="2953" s="125" customFormat="1" ht="15" customHeight="1" spans="1:3">
      <c r="A2953" s="147"/>
      <c r="B2953" s="148" t="s">
        <v>1614</v>
      </c>
      <c r="C2953" s="149"/>
    </row>
    <row r="2954" s="125" customFormat="1" ht="15" customHeight="1" spans="1:3">
      <c r="A2954" s="150" t="s">
        <v>742</v>
      </c>
      <c r="B2954" s="150" t="s">
        <v>743</v>
      </c>
      <c r="C2954" s="151">
        <v>24.81128</v>
      </c>
    </row>
    <row r="2955" s="125" customFormat="1" ht="15" customHeight="1" spans="1:3">
      <c r="A2955" s="150" t="s">
        <v>744</v>
      </c>
      <c r="B2955" s="150" t="s">
        <v>745</v>
      </c>
      <c r="C2955" s="151">
        <v>23.370024</v>
      </c>
    </row>
    <row r="2956" s="125" customFormat="1" ht="27.5" customHeight="1" spans="1:3">
      <c r="A2956" s="150" t="s">
        <v>746</v>
      </c>
      <c r="B2956" s="150" t="s">
        <v>747</v>
      </c>
      <c r="C2956" s="151">
        <v>15.580016</v>
      </c>
    </row>
    <row r="2957" s="125" customFormat="1" ht="27.5" customHeight="1" spans="1:3">
      <c r="A2957" s="150" t="s">
        <v>748</v>
      </c>
      <c r="B2957" s="150" t="s">
        <v>749</v>
      </c>
      <c r="C2957" s="151">
        <v>7.790008</v>
      </c>
    </row>
    <row r="2958" s="125" customFormat="1" ht="15" customHeight="1" spans="1:3">
      <c r="A2958" s="150" t="s">
        <v>752</v>
      </c>
      <c r="B2958" s="150" t="s">
        <v>753</v>
      </c>
      <c r="C2958" s="151">
        <v>1.441256</v>
      </c>
    </row>
    <row r="2959" s="125" customFormat="1" ht="15" customHeight="1" spans="1:3">
      <c r="A2959" s="150" t="s">
        <v>754</v>
      </c>
      <c r="B2959" s="150" t="s">
        <v>755</v>
      </c>
      <c r="C2959" s="151">
        <v>1.441256</v>
      </c>
    </row>
    <row r="2960" s="125" customFormat="1" ht="15" customHeight="1" spans="1:3">
      <c r="A2960" s="150" t="s">
        <v>756</v>
      </c>
      <c r="B2960" s="150" t="s">
        <v>757</v>
      </c>
      <c r="C2960" s="151">
        <v>163.89318</v>
      </c>
    </row>
    <row r="2961" s="125" customFormat="1" ht="15" customHeight="1" spans="1:3">
      <c r="A2961" s="150" t="s">
        <v>1602</v>
      </c>
      <c r="B2961" s="150" t="s">
        <v>1603</v>
      </c>
      <c r="C2961" s="151">
        <v>142.4884</v>
      </c>
    </row>
    <row r="2962" s="125" customFormat="1" ht="15" customHeight="1" spans="1:3">
      <c r="A2962" s="150" t="s">
        <v>1604</v>
      </c>
      <c r="B2962" s="150" t="s">
        <v>1605</v>
      </c>
      <c r="C2962" s="151">
        <v>138.4884</v>
      </c>
    </row>
    <row r="2963" s="125" customFormat="1" ht="15" customHeight="1" spans="1:3">
      <c r="A2963" s="150" t="s">
        <v>1606</v>
      </c>
      <c r="B2963" s="150" t="s">
        <v>1607</v>
      </c>
      <c r="C2963" s="151">
        <v>4</v>
      </c>
    </row>
    <row r="2964" s="125" customFormat="1" ht="15" customHeight="1" spans="1:3">
      <c r="A2964" s="150" t="s">
        <v>1171</v>
      </c>
      <c r="B2964" s="150" t="s">
        <v>1172</v>
      </c>
      <c r="C2964" s="151">
        <v>7.3913</v>
      </c>
    </row>
    <row r="2965" s="125" customFormat="1" ht="15" customHeight="1" spans="1:3">
      <c r="A2965" s="150" t="s">
        <v>1573</v>
      </c>
      <c r="B2965" s="150" t="s">
        <v>1574</v>
      </c>
      <c r="C2965" s="151">
        <v>7.3913</v>
      </c>
    </row>
    <row r="2966" s="125" customFormat="1" ht="15" customHeight="1" spans="1:3">
      <c r="A2966" s="150" t="s">
        <v>758</v>
      </c>
      <c r="B2966" s="150" t="s">
        <v>759</v>
      </c>
      <c r="C2966" s="151">
        <v>14.01348</v>
      </c>
    </row>
    <row r="2967" s="125" customFormat="1" ht="15" customHeight="1" spans="1:3">
      <c r="A2967" s="150" t="s">
        <v>777</v>
      </c>
      <c r="B2967" s="150" t="s">
        <v>778</v>
      </c>
      <c r="C2967" s="151">
        <v>14.01348</v>
      </c>
    </row>
    <row r="2968" s="125" customFormat="1" ht="15" customHeight="1" spans="1:3">
      <c r="A2968" s="150" t="s">
        <v>762</v>
      </c>
      <c r="B2968" s="150" t="s">
        <v>763</v>
      </c>
      <c r="C2968" s="151">
        <v>18.1404</v>
      </c>
    </row>
    <row r="2969" s="125" customFormat="1" ht="15" customHeight="1" spans="1:3">
      <c r="A2969" s="150" t="s">
        <v>764</v>
      </c>
      <c r="B2969" s="150" t="s">
        <v>765</v>
      </c>
      <c r="C2969" s="151">
        <v>18.1404</v>
      </c>
    </row>
    <row r="2970" s="125" customFormat="1" ht="15" customHeight="1" spans="1:3">
      <c r="A2970" s="150" t="s">
        <v>766</v>
      </c>
      <c r="B2970" s="150" t="s">
        <v>767</v>
      </c>
      <c r="C2970" s="151">
        <v>18.1404</v>
      </c>
    </row>
    <row r="2971" s="125" customFormat="1" ht="15" customHeight="1" spans="1:3">
      <c r="A2971" s="147"/>
      <c r="B2971" s="148" t="s">
        <v>1615</v>
      </c>
      <c r="C2971" s="149"/>
    </row>
    <row r="2972" s="125" customFormat="1" ht="15" customHeight="1" spans="1:3">
      <c r="A2972" s="150" t="s">
        <v>742</v>
      </c>
      <c r="B2972" s="150" t="s">
        <v>743</v>
      </c>
      <c r="C2972" s="151">
        <v>21.803072</v>
      </c>
    </row>
    <row r="2973" s="125" customFormat="1" ht="15" customHeight="1" spans="1:3">
      <c r="A2973" s="150" t="s">
        <v>744</v>
      </c>
      <c r="B2973" s="150" t="s">
        <v>745</v>
      </c>
      <c r="C2973" s="151">
        <v>20.52568</v>
      </c>
    </row>
    <row r="2974" s="125" customFormat="1" ht="27.5" customHeight="1" spans="1:3">
      <c r="A2974" s="150" t="s">
        <v>746</v>
      </c>
      <c r="B2974" s="150" t="s">
        <v>747</v>
      </c>
      <c r="C2974" s="151">
        <v>13.01712</v>
      </c>
    </row>
    <row r="2975" s="125" customFormat="1" ht="27.5" customHeight="1" spans="1:3">
      <c r="A2975" s="150" t="s">
        <v>748</v>
      </c>
      <c r="B2975" s="150" t="s">
        <v>749</v>
      </c>
      <c r="C2975" s="151">
        <v>7.50856</v>
      </c>
    </row>
    <row r="2976" s="125" customFormat="1" ht="15" customHeight="1" spans="1:3">
      <c r="A2976" s="150" t="s">
        <v>752</v>
      </c>
      <c r="B2976" s="150" t="s">
        <v>753</v>
      </c>
      <c r="C2976" s="151">
        <v>1.277392</v>
      </c>
    </row>
    <row r="2977" s="125" customFormat="1" ht="15" customHeight="1" spans="1:3">
      <c r="A2977" s="150" t="s">
        <v>754</v>
      </c>
      <c r="B2977" s="150" t="s">
        <v>755</v>
      </c>
      <c r="C2977" s="151">
        <v>1.277392</v>
      </c>
    </row>
    <row r="2978" s="125" customFormat="1" ht="15" customHeight="1" spans="1:3">
      <c r="A2978" s="150" t="s">
        <v>756</v>
      </c>
      <c r="B2978" s="150" t="s">
        <v>757</v>
      </c>
      <c r="C2978" s="151">
        <v>146.57876</v>
      </c>
    </row>
    <row r="2979" s="125" customFormat="1" ht="15" customHeight="1" spans="1:3">
      <c r="A2979" s="150" t="s">
        <v>1602</v>
      </c>
      <c r="B2979" s="150" t="s">
        <v>1603</v>
      </c>
      <c r="C2979" s="151">
        <v>122.9044</v>
      </c>
    </row>
    <row r="2980" s="125" customFormat="1" ht="15" customHeight="1" spans="1:3">
      <c r="A2980" s="150" t="s">
        <v>1604</v>
      </c>
      <c r="B2980" s="150" t="s">
        <v>1605</v>
      </c>
      <c r="C2980" s="151">
        <v>119.9044</v>
      </c>
    </row>
    <row r="2981" s="125" customFormat="1" ht="15" customHeight="1" spans="1:3">
      <c r="A2981" s="150" t="s">
        <v>1606</v>
      </c>
      <c r="B2981" s="150" t="s">
        <v>1607</v>
      </c>
      <c r="C2981" s="151">
        <v>3</v>
      </c>
    </row>
    <row r="2982" s="125" customFormat="1" ht="15" customHeight="1" spans="1:3">
      <c r="A2982" s="150" t="s">
        <v>1171</v>
      </c>
      <c r="B2982" s="150" t="s">
        <v>1172</v>
      </c>
      <c r="C2982" s="151">
        <v>9.882</v>
      </c>
    </row>
    <row r="2983" s="125" customFormat="1" ht="15" customHeight="1" spans="1:3">
      <c r="A2983" s="150" t="s">
        <v>1573</v>
      </c>
      <c r="B2983" s="150" t="s">
        <v>1574</v>
      </c>
      <c r="C2983" s="151">
        <v>9.882</v>
      </c>
    </row>
    <row r="2984" s="125" customFormat="1" ht="15" customHeight="1" spans="1:3">
      <c r="A2984" s="150" t="s">
        <v>758</v>
      </c>
      <c r="B2984" s="150" t="s">
        <v>759</v>
      </c>
      <c r="C2984" s="151">
        <v>13.79236</v>
      </c>
    </row>
    <row r="2985" s="125" customFormat="1" ht="15" customHeight="1" spans="1:3">
      <c r="A2985" s="150" t="s">
        <v>777</v>
      </c>
      <c r="B2985" s="150" t="s">
        <v>778</v>
      </c>
      <c r="C2985" s="151">
        <v>13.79236</v>
      </c>
    </row>
    <row r="2986" s="125" customFormat="1" ht="15" customHeight="1" spans="1:3">
      <c r="A2986" s="150" t="s">
        <v>762</v>
      </c>
      <c r="B2986" s="150" t="s">
        <v>763</v>
      </c>
      <c r="C2986" s="151">
        <v>16.1644</v>
      </c>
    </row>
    <row r="2987" s="125" customFormat="1" ht="15" customHeight="1" spans="1:3">
      <c r="A2987" s="150" t="s">
        <v>764</v>
      </c>
      <c r="B2987" s="150" t="s">
        <v>765</v>
      </c>
      <c r="C2987" s="151">
        <v>16.1644</v>
      </c>
    </row>
    <row r="2988" s="125" customFormat="1" ht="15" customHeight="1" spans="1:3">
      <c r="A2988" s="150" t="s">
        <v>766</v>
      </c>
      <c r="B2988" s="150" t="s">
        <v>767</v>
      </c>
      <c r="C2988" s="151">
        <v>16.1644</v>
      </c>
    </row>
    <row r="2989" s="125" customFormat="1" ht="15" customHeight="1" spans="1:3">
      <c r="A2989" s="147"/>
      <c r="B2989" s="148" t="s">
        <v>1616</v>
      </c>
      <c r="C2989" s="149"/>
    </row>
    <row r="2990" s="125" customFormat="1" ht="15" customHeight="1" spans="1:3">
      <c r="A2990" s="150" t="s">
        <v>742</v>
      </c>
      <c r="B2990" s="150" t="s">
        <v>743</v>
      </c>
      <c r="C2990" s="151">
        <v>35.78648</v>
      </c>
    </row>
    <row r="2991" s="125" customFormat="1" ht="15" customHeight="1" spans="1:3">
      <c r="A2991" s="150" t="s">
        <v>744</v>
      </c>
      <c r="B2991" s="150" t="s">
        <v>745</v>
      </c>
      <c r="C2991" s="151">
        <v>34.400688</v>
      </c>
    </row>
    <row r="2992" s="125" customFormat="1" ht="27.5" customHeight="1" spans="1:3">
      <c r="A2992" s="150" t="s">
        <v>746</v>
      </c>
      <c r="B2992" s="150" t="s">
        <v>747</v>
      </c>
      <c r="C2992" s="151">
        <v>17.933792</v>
      </c>
    </row>
    <row r="2993" s="125" customFormat="1" ht="27.5" customHeight="1" spans="1:3">
      <c r="A2993" s="150" t="s">
        <v>748</v>
      </c>
      <c r="B2993" s="150" t="s">
        <v>749</v>
      </c>
      <c r="C2993" s="151">
        <v>15.966896</v>
      </c>
    </row>
    <row r="2994" s="125" customFormat="1" ht="27.5" customHeight="1" spans="1:3">
      <c r="A2994" s="150" t="s">
        <v>750</v>
      </c>
      <c r="B2994" s="150" t="s">
        <v>751</v>
      </c>
      <c r="C2994" s="151">
        <v>0.5</v>
      </c>
    </row>
    <row r="2995" s="125" customFormat="1" ht="15" customHeight="1" spans="1:3">
      <c r="A2995" s="150" t="s">
        <v>752</v>
      </c>
      <c r="B2995" s="150" t="s">
        <v>753</v>
      </c>
      <c r="C2995" s="151">
        <v>1.385792</v>
      </c>
    </row>
    <row r="2996" s="125" customFormat="1" ht="15" customHeight="1" spans="1:3">
      <c r="A2996" s="150" t="s">
        <v>754</v>
      </c>
      <c r="B2996" s="150" t="s">
        <v>755</v>
      </c>
      <c r="C2996" s="151">
        <v>1.385792</v>
      </c>
    </row>
    <row r="2997" s="125" customFormat="1" ht="15" customHeight="1" spans="1:3">
      <c r="A2997" s="150" t="s">
        <v>756</v>
      </c>
      <c r="B2997" s="150" t="s">
        <v>757</v>
      </c>
      <c r="C2997" s="151">
        <v>216.538332</v>
      </c>
    </row>
    <row r="2998" s="125" customFormat="1" ht="15" customHeight="1" spans="1:3">
      <c r="A2998" s="150" t="s">
        <v>1602</v>
      </c>
      <c r="B2998" s="150" t="s">
        <v>1603</v>
      </c>
      <c r="C2998" s="151">
        <v>188.9872</v>
      </c>
    </row>
    <row r="2999" s="125" customFormat="1" ht="15" customHeight="1" spans="1:3">
      <c r="A2999" s="150" t="s">
        <v>1604</v>
      </c>
      <c r="B2999" s="150" t="s">
        <v>1605</v>
      </c>
      <c r="C2999" s="151">
        <v>183.9872</v>
      </c>
    </row>
    <row r="3000" s="125" customFormat="1" ht="15" customHeight="1" spans="1:3">
      <c r="A3000" s="150" t="s">
        <v>1606</v>
      </c>
      <c r="B3000" s="150" t="s">
        <v>1607</v>
      </c>
      <c r="C3000" s="151">
        <v>5</v>
      </c>
    </row>
    <row r="3001" s="125" customFormat="1" ht="15" customHeight="1" spans="1:3">
      <c r="A3001" s="150" t="s">
        <v>1171</v>
      </c>
      <c r="B3001" s="150" t="s">
        <v>1172</v>
      </c>
      <c r="C3001" s="151">
        <v>9.7075</v>
      </c>
    </row>
    <row r="3002" s="125" customFormat="1" ht="15" customHeight="1" spans="1:3">
      <c r="A3002" s="150" t="s">
        <v>1573</v>
      </c>
      <c r="B3002" s="150" t="s">
        <v>1574</v>
      </c>
      <c r="C3002" s="151">
        <v>9.7075</v>
      </c>
    </row>
    <row r="3003" s="125" customFormat="1" ht="15" customHeight="1" spans="1:3">
      <c r="A3003" s="150" t="s">
        <v>758</v>
      </c>
      <c r="B3003" s="150" t="s">
        <v>759</v>
      </c>
      <c r="C3003" s="151">
        <v>17.843632</v>
      </c>
    </row>
    <row r="3004" s="125" customFormat="1" ht="15" customHeight="1" spans="1:3">
      <c r="A3004" s="150" t="s">
        <v>777</v>
      </c>
      <c r="B3004" s="150" t="s">
        <v>778</v>
      </c>
      <c r="C3004" s="151">
        <v>17.843632</v>
      </c>
    </row>
    <row r="3005" s="125" customFormat="1" ht="15" customHeight="1" spans="1:3">
      <c r="A3005" s="150" t="s">
        <v>762</v>
      </c>
      <c r="B3005" s="150" t="s">
        <v>763</v>
      </c>
      <c r="C3005" s="151">
        <v>22.0344</v>
      </c>
    </row>
    <row r="3006" s="125" customFormat="1" ht="15" customHeight="1" spans="1:3">
      <c r="A3006" s="150" t="s">
        <v>764</v>
      </c>
      <c r="B3006" s="150" t="s">
        <v>765</v>
      </c>
      <c r="C3006" s="151">
        <v>22.0344</v>
      </c>
    </row>
    <row r="3007" s="125" customFormat="1" ht="15" customHeight="1" spans="1:3">
      <c r="A3007" s="150" t="s">
        <v>766</v>
      </c>
      <c r="B3007" s="150" t="s">
        <v>767</v>
      </c>
      <c r="C3007" s="151">
        <v>22.0344</v>
      </c>
    </row>
    <row r="3008" s="125" customFormat="1" ht="15" customHeight="1" spans="1:3">
      <c r="A3008" s="147"/>
      <c r="B3008" s="148" t="s">
        <v>1617</v>
      </c>
      <c r="C3008" s="149"/>
    </row>
    <row r="3009" s="125" customFormat="1" ht="15" customHeight="1" spans="1:3">
      <c r="A3009" s="150" t="s">
        <v>742</v>
      </c>
      <c r="B3009" s="150" t="s">
        <v>743</v>
      </c>
      <c r="C3009" s="151">
        <v>78.725318</v>
      </c>
    </row>
    <row r="3010" s="125" customFormat="1" ht="15" customHeight="1" spans="1:3">
      <c r="A3010" s="150" t="s">
        <v>744</v>
      </c>
      <c r="B3010" s="150" t="s">
        <v>745</v>
      </c>
      <c r="C3010" s="151">
        <v>74.92725</v>
      </c>
    </row>
    <row r="3011" s="125" customFormat="1" ht="27.5" customHeight="1" spans="1:3">
      <c r="A3011" s="150" t="s">
        <v>746</v>
      </c>
      <c r="B3011" s="150" t="s">
        <v>747</v>
      </c>
      <c r="C3011" s="151">
        <v>49.9515</v>
      </c>
    </row>
    <row r="3012" s="125" customFormat="1" ht="27.5" customHeight="1" spans="1:3">
      <c r="A3012" s="150" t="s">
        <v>748</v>
      </c>
      <c r="B3012" s="150" t="s">
        <v>749</v>
      </c>
      <c r="C3012" s="151">
        <v>24.97575</v>
      </c>
    </row>
    <row r="3013" s="125" customFormat="1" ht="15" customHeight="1" spans="1:3">
      <c r="A3013" s="150" t="s">
        <v>752</v>
      </c>
      <c r="B3013" s="150" t="s">
        <v>753</v>
      </c>
      <c r="C3013" s="151">
        <v>3.798068</v>
      </c>
    </row>
    <row r="3014" s="125" customFormat="1" ht="15" customHeight="1" spans="1:3">
      <c r="A3014" s="150" t="s">
        <v>754</v>
      </c>
      <c r="B3014" s="150" t="s">
        <v>755</v>
      </c>
      <c r="C3014" s="151">
        <v>3.798068</v>
      </c>
    </row>
    <row r="3015" s="125" customFormat="1" ht="15" customHeight="1" spans="1:3">
      <c r="A3015" s="150" t="s">
        <v>756</v>
      </c>
      <c r="B3015" s="150" t="s">
        <v>757</v>
      </c>
      <c r="C3015" s="151">
        <v>584.4534</v>
      </c>
    </row>
    <row r="3016" s="125" customFormat="1" ht="15" customHeight="1" spans="1:3">
      <c r="A3016" s="150" t="s">
        <v>1602</v>
      </c>
      <c r="B3016" s="150" t="s">
        <v>1603</v>
      </c>
      <c r="C3016" s="151">
        <v>506.2079</v>
      </c>
    </row>
    <row r="3017" s="125" customFormat="1" ht="15" customHeight="1" spans="1:3">
      <c r="A3017" s="150" t="s">
        <v>1604</v>
      </c>
      <c r="B3017" s="150" t="s">
        <v>1605</v>
      </c>
      <c r="C3017" s="151">
        <v>496.2079</v>
      </c>
    </row>
    <row r="3018" s="125" customFormat="1" ht="15" customHeight="1" spans="1:3">
      <c r="A3018" s="150" t="s">
        <v>1606</v>
      </c>
      <c r="B3018" s="150" t="s">
        <v>1607</v>
      </c>
      <c r="C3018" s="151">
        <v>10</v>
      </c>
    </row>
    <row r="3019" s="125" customFormat="1" ht="15" customHeight="1" spans="1:3">
      <c r="A3019" s="150" t="s">
        <v>1171</v>
      </c>
      <c r="B3019" s="150" t="s">
        <v>1172</v>
      </c>
      <c r="C3019" s="151">
        <v>31.3735</v>
      </c>
    </row>
    <row r="3020" s="125" customFormat="1" ht="15" customHeight="1" spans="1:3">
      <c r="A3020" s="150" t="s">
        <v>1573</v>
      </c>
      <c r="B3020" s="150" t="s">
        <v>1574</v>
      </c>
      <c r="C3020" s="151">
        <v>31.3735</v>
      </c>
    </row>
    <row r="3021" s="125" customFormat="1" ht="15" customHeight="1" spans="1:3">
      <c r="A3021" s="150" t="s">
        <v>758</v>
      </c>
      <c r="B3021" s="150" t="s">
        <v>759</v>
      </c>
      <c r="C3021" s="151">
        <v>46.872</v>
      </c>
    </row>
    <row r="3022" s="125" customFormat="1" ht="15" customHeight="1" spans="1:3">
      <c r="A3022" s="150" t="s">
        <v>777</v>
      </c>
      <c r="B3022" s="150" t="s">
        <v>778</v>
      </c>
      <c r="C3022" s="151">
        <v>46.872</v>
      </c>
    </row>
    <row r="3023" s="125" customFormat="1" ht="15" customHeight="1" spans="1:3">
      <c r="A3023" s="150" t="s">
        <v>762</v>
      </c>
      <c r="B3023" s="150" t="s">
        <v>763</v>
      </c>
      <c r="C3023" s="151">
        <v>62.16</v>
      </c>
    </row>
    <row r="3024" s="125" customFormat="1" ht="15" customHeight="1" spans="1:3">
      <c r="A3024" s="150" t="s">
        <v>764</v>
      </c>
      <c r="B3024" s="150" t="s">
        <v>765</v>
      </c>
      <c r="C3024" s="151">
        <v>62.16</v>
      </c>
    </row>
    <row r="3025" s="125" customFormat="1" ht="15" customHeight="1" spans="1:3">
      <c r="A3025" s="150" t="s">
        <v>766</v>
      </c>
      <c r="B3025" s="150" t="s">
        <v>767</v>
      </c>
      <c r="C3025" s="151">
        <v>62.16</v>
      </c>
    </row>
    <row r="3026" s="125" customFormat="1" ht="15" customHeight="1" spans="1:3">
      <c r="A3026" s="147"/>
      <c r="B3026" s="148" t="s">
        <v>1618</v>
      </c>
      <c r="C3026" s="149"/>
    </row>
    <row r="3027" s="125" customFormat="1" ht="15" customHeight="1" spans="1:3">
      <c r="A3027" s="150" t="s">
        <v>742</v>
      </c>
      <c r="B3027" s="150" t="s">
        <v>743</v>
      </c>
      <c r="C3027" s="151">
        <v>16.499552</v>
      </c>
    </row>
    <row r="3028" s="125" customFormat="1" ht="15" customHeight="1" spans="1:3">
      <c r="A3028" s="150" t="s">
        <v>744</v>
      </c>
      <c r="B3028" s="150" t="s">
        <v>745</v>
      </c>
      <c r="C3028" s="151">
        <v>15.989712</v>
      </c>
    </row>
    <row r="3029" s="125" customFormat="1" ht="27.5" customHeight="1" spans="1:3">
      <c r="A3029" s="150" t="s">
        <v>746</v>
      </c>
      <c r="B3029" s="150" t="s">
        <v>747</v>
      </c>
      <c r="C3029" s="151">
        <v>10.659808</v>
      </c>
    </row>
    <row r="3030" s="125" customFormat="1" ht="27.5" customHeight="1" spans="1:3">
      <c r="A3030" s="150" t="s">
        <v>748</v>
      </c>
      <c r="B3030" s="150" t="s">
        <v>749</v>
      </c>
      <c r="C3030" s="151">
        <v>5.329904</v>
      </c>
    </row>
    <row r="3031" s="125" customFormat="1" ht="15" customHeight="1" spans="1:3">
      <c r="A3031" s="150" t="s">
        <v>752</v>
      </c>
      <c r="B3031" s="150" t="s">
        <v>753</v>
      </c>
      <c r="C3031" s="151">
        <v>0.50984</v>
      </c>
    </row>
    <row r="3032" s="125" customFormat="1" ht="15" customHeight="1" spans="1:3">
      <c r="A3032" s="150" t="s">
        <v>754</v>
      </c>
      <c r="B3032" s="150" t="s">
        <v>755</v>
      </c>
      <c r="C3032" s="151">
        <v>0.50984</v>
      </c>
    </row>
    <row r="3033" s="125" customFormat="1" ht="15" customHeight="1" spans="1:3">
      <c r="A3033" s="150" t="s">
        <v>756</v>
      </c>
      <c r="B3033" s="150" t="s">
        <v>757</v>
      </c>
      <c r="C3033" s="151">
        <v>69.200584</v>
      </c>
    </row>
    <row r="3034" s="125" customFormat="1" ht="15" customHeight="1" spans="1:3">
      <c r="A3034" s="150" t="s">
        <v>1602</v>
      </c>
      <c r="B3034" s="150" t="s">
        <v>1603</v>
      </c>
      <c r="C3034" s="151">
        <v>48.1064</v>
      </c>
    </row>
    <row r="3035" s="125" customFormat="1" ht="15" customHeight="1" spans="1:3">
      <c r="A3035" s="150" t="s">
        <v>1604</v>
      </c>
      <c r="B3035" s="150" t="s">
        <v>1605</v>
      </c>
      <c r="C3035" s="151">
        <v>44.1064</v>
      </c>
    </row>
    <row r="3036" s="125" customFormat="1" ht="15" customHeight="1" spans="1:3">
      <c r="A3036" s="150" t="s">
        <v>1606</v>
      </c>
      <c r="B3036" s="150" t="s">
        <v>1607</v>
      </c>
      <c r="C3036" s="151">
        <v>4</v>
      </c>
    </row>
    <row r="3037" s="125" customFormat="1" ht="15" customHeight="1" spans="1:3">
      <c r="A3037" s="150" t="s">
        <v>1171</v>
      </c>
      <c r="B3037" s="150" t="s">
        <v>1172</v>
      </c>
      <c r="C3037" s="151">
        <v>8.3199</v>
      </c>
    </row>
    <row r="3038" s="125" customFormat="1" ht="15" customHeight="1" spans="1:3">
      <c r="A3038" s="150" t="s">
        <v>1573</v>
      </c>
      <c r="B3038" s="150" t="s">
        <v>1574</v>
      </c>
      <c r="C3038" s="151">
        <v>8.3199</v>
      </c>
    </row>
    <row r="3039" s="125" customFormat="1" ht="15" customHeight="1" spans="1:3">
      <c r="A3039" s="150" t="s">
        <v>758</v>
      </c>
      <c r="B3039" s="150" t="s">
        <v>759</v>
      </c>
      <c r="C3039" s="151">
        <v>12.774284</v>
      </c>
    </row>
    <row r="3040" s="125" customFormat="1" ht="15" customHeight="1" spans="1:3">
      <c r="A3040" s="150" t="s">
        <v>777</v>
      </c>
      <c r="B3040" s="150" t="s">
        <v>778</v>
      </c>
      <c r="C3040" s="151">
        <v>12.774284</v>
      </c>
    </row>
    <row r="3041" s="125" customFormat="1" ht="15" customHeight="1" spans="1:3">
      <c r="A3041" s="150" t="s">
        <v>762</v>
      </c>
      <c r="B3041" s="150" t="s">
        <v>763</v>
      </c>
      <c r="C3041" s="151">
        <v>17.1084</v>
      </c>
    </row>
    <row r="3042" s="125" customFormat="1" ht="15" customHeight="1" spans="1:3">
      <c r="A3042" s="150" t="s">
        <v>764</v>
      </c>
      <c r="B3042" s="150" t="s">
        <v>765</v>
      </c>
      <c r="C3042" s="151">
        <v>17.1084</v>
      </c>
    </row>
    <row r="3043" s="125" customFormat="1" ht="15" customHeight="1" spans="1:3">
      <c r="A3043" s="150" t="s">
        <v>766</v>
      </c>
      <c r="B3043" s="150" t="s">
        <v>767</v>
      </c>
      <c r="C3043" s="151">
        <v>17.1084</v>
      </c>
    </row>
    <row r="3044" s="125" customFormat="1" ht="15" customHeight="1" spans="1:3">
      <c r="A3044" s="147"/>
      <c r="B3044" s="148" t="s">
        <v>1619</v>
      </c>
      <c r="C3044" s="149"/>
    </row>
    <row r="3045" s="125" customFormat="1" ht="15" customHeight="1" spans="1:3">
      <c r="A3045" s="150" t="s">
        <v>742</v>
      </c>
      <c r="B3045" s="150" t="s">
        <v>743</v>
      </c>
      <c r="C3045" s="151">
        <v>62.642648</v>
      </c>
    </row>
    <row r="3046" s="125" customFormat="1" ht="15" customHeight="1" spans="1:3">
      <c r="A3046" s="150" t="s">
        <v>744</v>
      </c>
      <c r="B3046" s="150" t="s">
        <v>745</v>
      </c>
      <c r="C3046" s="151">
        <v>58.978</v>
      </c>
    </row>
    <row r="3047" s="125" customFormat="1" ht="27.5" customHeight="1" spans="1:3">
      <c r="A3047" s="150" t="s">
        <v>746</v>
      </c>
      <c r="B3047" s="150" t="s">
        <v>747</v>
      </c>
      <c r="C3047" s="151">
        <v>34.252</v>
      </c>
    </row>
    <row r="3048" s="125" customFormat="1" ht="27.5" customHeight="1" spans="1:3">
      <c r="A3048" s="150" t="s">
        <v>748</v>
      </c>
      <c r="B3048" s="150" t="s">
        <v>749</v>
      </c>
      <c r="C3048" s="151">
        <v>24.126</v>
      </c>
    </row>
    <row r="3049" s="125" customFormat="1" ht="27.5" customHeight="1" spans="1:3">
      <c r="A3049" s="150" t="s">
        <v>750</v>
      </c>
      <c r="B3049" s="150" t="s">
        <v>751</v>
      </c>
      <c r="C3049" s="151">
        <v>0.6</v>
      </c>
    </row>
    <row r="3050" s="125" customFormat="1" ht="15" customHeight="1" spans="1:3">
      <c r="A3050" s="150" t="s">
        <v>752</v>
      </c>
      <c r="B3050" s="150" t="s">
        <v>753</v>
      </c>
      <c r="C3050" s="151">
        <v>3.664648</v>
      </c>
    </row>
    <row r="3051" s="125" customFormat="1" ht="15" customHeight="1" spans="1:3">
      <c r="A3051" s="150" t="s">
        <v>754</v>
      </c>
      <c r="B3051" s="150" t="s">
        <v>755</v>
      </c>
      <c r="C3051" s="151">
        <v>3.664648</v>
      </c>
    </row>
    <row r="3052" s="125" customFormat="1" ht="15" customHeight="1" spans="1:3">
      <c r="A3052" s="150" t="s">
        <v>756</v>
      </c>
      <c r="B3052" s="150" t="s">
        <v>757</v>
      </c>
      <c r="C3052" s="151">
        <v>427.949516</v>
      </c>
    </row>
    <row r="3053" s="125" customFormat="1" ht="15" customHeight="1" spans="1:3">
      <c r="A3053" s="150" t="s">
        <v>1602</v>
      </c>
      <c r="B3053" s="150" t="s">
        <v>1603</v>
      </c>
      <c r="C3053" s="151">
        <v>371.2164</v>
      </c>
    </row>
    <row r="3054" s="125" customFormat="1" ht="15" customHeight="1" spans="1:3">
      <c r="A3054" s="150" t="s">
        <v>1604</v>
      </c>
      <c r="B3054" s="150" t="s">
        <v>1605</v>
      </c>
      <c r="C3054" s="151">
        <v>361.2164</v>
      </c>
    </row>
    <row r="3055" s="125" customFormat="1" ht="15" customHeight="1" spans="1:3">
      <c r="A3055" s="150" t="s">
        <v>1606</v>
      </c>
      <c r="B3055" s="150" t="s">
        <v>1607</v>
      </c>
      <c r="C3055" s="151">
        <v>10</v>
      </c>
    </row>
    <row r="3056" s="125" customFormat="1" ht="15" customHeight="1" spans="1:3">
      <c r="A3056" s="150" t="s">
        <v>1171</v>
      </c>
      <c r="B3056" s="150" t="s">
        <v>1172</v>
      </c>
      <c r="C3056" s="151">
        <v>22.8614</v>
      </c>
    </row>
    <row r="3057" s="125" customFormat="1" ht="15" customHeight="1" spans="1:3">
      <c r="A3057" s="150" t="s">
        <v>1573</v>
      </c>
      <c r="B3057" s="150" t="s">
        <v>1574</v>
      </c>
      <c r="C3057" s="151">
        <v>22.8614</v>
      </c>
    </row>
    <row r="3058" s="125" customFormat="1" ht="15" customHeight="1" spans="1:3">
      <c r="A3058" s="150" t="s">
        <v>758</v>
      </c>
      <c r="B3058" s="150" t="s">
        <v>759</v>
      </c>
      <c r="C3058" s="151">
        <v>33.871716</v>
      </c>
    </row>
    <row r="3059" s="125" customFormat="1" ht="15" customHeight="1" spans="1:3">
      <c r="A3059" s="150" t="s">
        <v>777</v>
      </c>
      <c r="B3059" s="150" t="s">
        <v>778</v>
      </c>
      <c r="C3059" s="151">
        <v>33.871716</v>
      </c>
    </row>
    <row r="3060" s="125" customFormat="1" ht="15" customHeight="1" spans="1:3">
      <c r="A3060" s="150" t="s">
        <v>762</v>
      </c>
      <c r="B3060" s="150" t="s">
        <v>763</v>
      </c>
      <c r="C3060" s="151">
        <v>43.0508</v>
      </c>
    </row>
    <row r="3061" s="125" customFormat="1" ht="15" customHeight="1" spans="1:3">
      <c r="A3061" s="150" t="s">
        <v>764</v>
      </c>
      <c r="B3061" s="150" t="s">
        <v>765</v>
      </c>
      <c r="C3061" s="151">
        <v>43.0508</v>
      </c>
    </row>
    <row r="3062" s="125" customFormat="1" ht="15" customHeight="1" spans="1:3">
      <c r="A3062" s="150" t="s">
        <v>766</v>
      </c>
      <c r="B3062" s="150" t="s">
        <v>767</v>
      </c>
      <c r="C3062" s="151">
        <v>43.0508</v>
      </c>
    </row>
    <row r="3063" s="125" customFormat="1" ht="15" customHeight="1" spans="1:3">
      <c r="A3063" s="147"/>
      <c r="B3063" s="148" t="s">
        <v>1620</v>
      </c>
      <c r="C3063" s="149"/>
    </row>
    <row r="3064" s="125" customFormat="1" ht="15" customHeight="1" spans="1:3">
      <c r="A3064" s="150" t="s">
        <v>742</v>
      </c>
      <c r="B3064" s="150" t="s">
        <v>743</v>
      </c>
      <c r="C3064" s="151">
        <v>46.775904</v>
      </c>
    </row>
    <row r="3065" s="125" customFormat="1" ht="15" customHeight="1" spans="1:3">
      <c r="A3065" s="150" t="s">
        <v>744</v>
      </c>
      <c r="B3065" s="150" t="s">
        <v>745</v>
      </c>
      <c r="C3065" s="151">
        <v>44.641696</v>
      </c>
    </row>
    <row r="3066" s="125" customFormat="1" ht="27.5" customHeight="1" spans="1:3">
      <c r="A3066" s="150" t="s">
        <v>746</v>
      </c>
      <c r="B3066" s="150" t="s">
        <v>747</v>
      </c>
      <c r="C3066" s="151">
        <v>24.094464</v>
      </c>
    </row>
    <row r="3067" s="125" customFormat="1" ht="27.5" customHeight="1" spans="1:3">
      <c r="A3067" s="150" t="s">
        <v>748</v>
      </c>
      <c r="B3067" s="150" t="s">
        <v>749</v>
      </c>
      <c r="C3067" s="151">
        <v>20.047232</v>
      </c>
    </row>
    <row r="3068" s="125" customFormat="1" ht="27.5" customHeight="1" spans="1:3">
      <c r="A3068" s="150" t="s">
        <v>750</v>
      </c>
      <c r="B3068" s="150" t="s">
        <v>751</v>
      </c>
      <c r="C3068" s="151">
        <v>0.5</v>
      </c>
    </row>
    <row r="3069" s="125" customFormat="1" ht="15" customHeight="1" spans="1:3">
      <c r="A3069" s="150" t="s">
        <v>752</v>
      </c>
      <c r="B3069" s="150" t="s">
        <v>753</v>
      </c>
      <c r="C3069" s="151">
        <v>2.134208</v>
      </c>
    </row>
    <row r="3070" s="125" customFormat="1" ht="15" customHeight="1" spans="1:3">
      <c r="A3070" s="150" t="s">
        <v>754</v>
      </c>
      <c r="B3070" s="150" t="s">
        <v>755</v>
      </c>
      <c r="C3070" s="151">
        <v>2.134208</v>
      </c>
    </row>
    <row r="3071" s="125" customFormat="1" ht="15" customHeight="1" spans="1:3">
      <c r="A3071" s="150" t="s">
        <v>756</v>
      </c>
      <c r="B3071" s="150" t="s">
        <v>757</v>
      </c>
      <c r="C3071" s="151">
        <v>369.30858</v>
      </c>
    </row>
    <row r="3072" s="125" customFormat="1" ht="15" customHeight="1" spans="1:3">
      <c r="A3072" s="150" t="s">
        <v>1602</v>
      </c>
      <c r="B3072" s="150" t="s">
        <v>1603</v>
      </c>
      <c r="C3072" s="151">
        <v>317.4788</v>
      </c>
    </row>
    <row r="3073" s="125" customFormat="1" ht="15" customHeight="1" spans="1:3">
      <c r="A3073" s="150" t="s">
        <v>1604</v>
      </c>
      <c r="B3073" s="150" t="s">
        <v>1605</v>
      </c>
      <c r="C3073" s="151">
        <v>307.4788</v>
      </c>
    </row>
    <row r="3074" s="125" customFormat="1" ht="15" customHeight="1" spans="1:3">
      <c r="A3074" s="150" t="s">
        <v>1606</v>
      </c>
      <c r="B3074" s="150" t="s">
        <v>1607</v>
      </c>
      <c r="C3074" s="151">
        <v>10</v>
      </c>
    </row>
    <row r="3075" s="125" customFormat="1" ht="15" customHeight="1" spans="1:3">
      <c r="A3075" s="150" t="s">
        <v>1171</v>
      </c>
      <c r="B3075" s="150" t="s">
        <v>1172</v>
      </c>
      <c r="C3075" s="151">
        <v>31.0351</v>
      </c>
    </row>
    <row r="3076" s="125" customFormat="1" ht="15" customHeight="1" spans="1:3">
      <c r="A3076" s="150" t="s">
        <v>1573</v>
      </c>
      <c r="B3076" s="150" t="s">
        <v>1574</v>
      </c>
      <c r="C3076" s="151">
        <v>31.0351</v>
      </c>
    </row>
    <row r="3077" s="125" customFormat="1" ht="15" customHeight="1" spans="1:3">
      <c r="A3077" s="150" t="s">
        <v>758</v>
      </c>
      <c r="B3077" s="150" t="s">
        <v>759</v>
      </c>
      <c r="C3077" s="151">
        <v>20.79468</v>
      </c>
    </row>
    <row r="3078" s="125" customFormat="1" ht="15" customHeight="1" spans="1:3">
      <c r="A3078" s="150" t="s">
        <v>777</v>
      </c>
      <c r="B3078" s="150" t="s">
        <v>778</v>
      </c>
      <c r="C3078" s="151">
        <v>20.79468</v>
      </c>
    </row>
    <row r="3079" s="125" customFormat="1" ht="15" customHeight="1" spans="1:3">
      <c r="A3079" s="150" t="s">
        <v>762</v>
      </c>
      <c r="B3079" s="150" t="s">
        <v>763</v>
      </c>
      <c r="C3079" s="151">
        <v>30.33</v>
      </c>
    </row>
    <row r="3080" s="125" customFormat="1" ht="15" customHeight="1" spans="1:3">
      <c r="A3080" s="150" t="s">
        <v>764</v>
      </c>
      <c r="B3080" s="150" t="s">
        <v>765</v>
      </c>
      <c r="C3080" s="151">
        <v>30.33</v>
      </c>
    </row>
    <row r="3081" s="125" customFormat="1" ht="15" customHeight="1" spans="1:3">
      <c r="A3081" s="150" t="s">
        <v>766</v>
      </c>
      <c r="B3081" s="150" t="s">
        <v>767</v>
      </c>
      <c r="C3081" s="151">
        <v>30.33</v>
      </c>
    </row>
    <row r="3082" s="125" customFormat="1" ht="15" customHeight="1" spans="1:3">
      <c r="A3082" s="147"/>
      <c r="B3082" s="148" t="s">
        <v>1621</v>
      </c>
      <c r="C3082" s="149"/>
    </row>
    <row r="3083" s="125" customFormat="1" ht="15" customHeight="1" spans="1:3">
      <c r="A3083" s="150" t="s">
        <v>742</v>
      </c>
      <c r="B3083" s="150" t="s">
        <v>743</v>
      </c>
      <c r="C3083" s="151">
        <v>33.40042</v>
      </c>
    </row>
    <row r="3084" s="125" customFormat="1" ht="15" customHeight="1" spans="1:3">
      <c r="A3084" s="150" t="s">
        <v>744</v>
      </c>
      <c r="B3084" s="150" t="s">
        <v>745</v>
      </c>
      <c r="C3084" s="151">
        <v>32.13792</v>
      </c>
    </row>
    <row r="3085" s="125" customFormat="1" ht="27.5" customHeight="1" spans="1:3">
      <c r="A3085" s="150" t="s">
        <v>746</v>
      </c>
      <c r="B3085" s="150" t="s">
        <v>747</v>
      </c>
      <c r="C3085" s="151">
        <v>16.42528</v>
      </c>
    </row>
    <row r="3086" s="125" customFormat="1" ht="27.5" customHeight="1" spans="1:3">
      <c r="A3086" s="150" t="s">
        <v>748</v>
      </c>
      <c r="B3086" s="150" t="s">
        <v>749</v>
      </c>
      <c r="C3086" s="151">
        <v>15.21264</v>
      </c>
    </row>
    <row r="3087" s="125" customFormat="1" ht="27.5" customHeight="1" spans="1:3">
      <c r="A3087" s="150" t="s">
        <v>750</v>
      </c>
      <c r="B3087" s="150" t="s">
        <v>751</v>
      </c>
      <c r="C3087" s="151">
        <v>0.5</v>
      </c>
    </row>
    <row r="3088" s="125" customFormat="1" ht="15" customHeight="1" spans="1:3">
      <c r="A3088" s="150" t="s">
        <v>752</v>
      </c>
      <c r="B3088" s="150" t="s">
        <v>753</v>
      </c>
      <c r="C3088" s="151">
        <v>1.2625</v>
      </c>
    </row>
    <row r="3089" s="125" customFormat="1" ht="15" customHeight="1" spans="1:3">
      <c r="A3089" s="150" t="s">
        <v>754</v>
      </c>
      <c r="B3089" s="150" t="s">
        <v>755</v>
      </c>
      <c r="C3089" s="151">
        <v>1.2625</v>
      </c>
    </row>
    <row r="3090" s="125" customFormat="1" ht="15" customHeight="1" spans="1:3">
      <c r="A3090" s="150" t="s">
        <v>756</v>
      </c>
      <c r="B3090" s="150" t="s">
        <v>757</v>
      </c>
      <c r="C3090" s="151">
        <v>230.8993</v>
      </c>
    </row>
    <row r="3091" s="125" customFormat="1" ht="15" customHeight="1" spans="1:3">
      <c r="A3091" s="150" t="s">
        <v>1602</v>
      </c>
      <c r="B3091" s="150" t="s">
        <v>1603</v>
      </c>
      <c r="C3091" s="151">
        <v>195.2244</v>
      </c>
    </row>
    <row r="3092" s="125" customFormat="1" ht="15" customHeight="1" spans="1:3">
      <c r="A3092" s="150" t="s">
        <v>1604</v>
      </c>
      <c r="B3092" s="150" t="s">
        <v>1605</v>
      </c>
      <c r="C3092" s="151">
        <v>185.2244</v>
      </c>
    </row>
    <row r="3093" s="125" customFormat="1" ht="15" customHeight="1" spans="1:3">
      <c r="A3093" s="150" t="s">
        <v>1606</v>
      </c>
      <c r="B3093" s="150" t="s">
        <v>1607</v>
      </c>
      <c r="C3093" s="151">
        <v>10</v>
      </c>
    </row>
    <row r="3094" s="125" customFormat="1" ht="15" customHeight="1" spans="1:3">
      <c r="A3094" s="150" t="s">
        <v>1171</v>
      </c>
      <c r="B3094" s="150" t="s">
        <v>1172</v>
      </c>
      <c r="C3094" s="151">
        <v>20.3162</v>
      </c>
    </row>
    <row r="3095" s="125" customFormat="1" ht="15" customHeight="1" spans="1:3">
      <c r="A3095" s="150" t="s">
        <v>1573</v>
      </c>
      <c r="B3095" s="150" t="s">
        <v>1574</v>
      </c>
      <c r="C3095" s="151">
        <v>20.3162</v>
      </c>
    </row>
    <row r="3096" s="125" customFormat="1" ht="15" customHeight="1" spans="1:3">
      <c r="A3096" s="150" t="s">
        <v>758</v>
      </c>
      <c r="B3096" s="150" t="s">
        <v>759</v>
      </c>
      <c r="C3096" s="151">
        <v>15.3587</v>
      </c>
    </row>
    <row r="3097" s="125" customFormat="1" ht="15" customHeight="1" spans="1:3">
      <c r="A3097" s="150" t="s">
        <v>777</v>
      </c>
      <c r="B3097" s="150" t="s">
        <v>778</v>
      </c>
      <c r="C3097" s="151">
        <v>15.3587</v>
      </c>
    </row>
    <row r="3098" s="125" customFormat="1" ht="15" customHeight="1" spans="1:3">
      <c r="A3098" s="150" t="s">
        <v>762</v>
      </c>
      <c r="B3098" s="150" t="s">
        <v>763</v>
      </c>
      <c r="C3098" s="151">
        <v>20.5842</v>
      </c>
    </row>
    <row r="3099" s="125" customFormat="1" ht="15" customHeight="1" spans="1:3">
      <c r="A3099" s="150" t="s">
        <v>764</v>
      </c>
      <c r="B3099" s="150" t="s">
        <v>765</v>
      </c>
      <c r="C3099" s="151">
        <v>20.5842</v>
      </c>
    </row>
    <row r="3100" s="125" customFormat="1" ht="15" customHeight="1" spans="1:3">
      <c r="A3100" s="150" t="s">
        <v>766</v>
      </c>
      <c r="B3100" s="150" t="s">
        <v>767</v>
      </c>
      <c r="C3100" s="151">
        <v>20.5842</v>
      </c>
    </row>
    <row r="3101" s="125" customFormat="1" ht="15" customHeight="1" spans="1:3">
      <c r="A3101" s="147"/>
      <c r="B3101" s="148" t="s">
        <v>1622</v>
      </c>
      <c r="C3101" s="149"/>
    </row>
    <row r="3102" s="125" customFormat="1" ht="15" customHeight="1" spans="1:3">
      <c r="A3102" s="150" t="s">
        <v>742</v>
      </c>
      <c r="B3102" s="150" t="s">
        <v>743</v>
      </c>
      <c r="C3102" s="151">
        <v>36.66606</v>
      </c>
    </row>
    <row r="3103" s="125" customFormat="1" ht="15" customHeight="1" spans="1:3">
      <c r="A3103" s="150" t="s">
        <v>744</v>
      </c>
      <c r="B3103" s="150" t="s">
        <v>745</v>
      </c>
      <c r="C3103" s="151">
        <v>34.79784</v>
      </c>
    </row>
    <row r="3104" s="125" customFormat="1" ht="27.5" customHeight="1" spans="1:3">
      <c r="A3104" s="150" t="s">
        <v>746</v>
      </c>
      <c r="B3104" s="150" t="s">
        <v>747</v>
      </c>
      <c r="C3104" s="151">
        <v>18.19856</v>
      </c>
    </row>
    <row r="3105" s="125" customFormat="1" ht="27.5" customHeight="1" spans="1:3">
      <c r="A3105" s="150" t="s">
        <v>748</v>
      </c>
      <c r="B3105" s="150" t="s">
        <v>749</v>
      </c>
      <c r="C3105" s="151">
        <v>16.09928</v>
      </c>
    </row>
    <row r="3106" s="125" customFormat="1" ht="27.5" customHeight="1" spans="1:3">
      <c r="A3106" s="150" t="s">
        <v>750</v>
      </c>
      <c r="B3106" s="150" t="s">
        <v>751</v>
      </c>
      <c r="C3106" s="151">
        <v>0.5</v>
      </c>
    </row>
    <row r="3107" s="125" customFormat="1" ht="15" customHeight="1" spans="1:3">
      <c r="A3107" s="150" t="s">
        <v>752</v>
      </c>
      <c r="B3107" s="150" t="s">
        <v>753</v>
      </c>
      <c r="C3107" s="151">
        <v>1.86822</v>
      </c>
    </row>
    <row r="3108" s="125" customFormat="1" ht="15" customHeight="1" spans="1:3">
      <c r="A3108" s="150" t="s">
        <v>754</v>
      </c>
      <c r="B3108" s="150" t="s">
        <v>755</v>
      </c>
      <c r="C3108" s="151">
        <v>1.86822</v>
      </c>
    </row>
    <row r="3109" s="125" customFormat="1" ht="15" customHeight="1" spans="1:3">
      <c r="A3109" s="150" t="s">
        <v>756</v>
      </c>
      <c r="B3109" s="150" t="s">
        <v>757</v>
      </c>
      <c r="C3109" s="151">
        <v>260.676536</v>
      </c>
    </row>
    <row r="3110" s="125" customFormat="1" ht="15" customHeight="1" spans="1:3">
      <c r="A3110" s="150" t="s">
        <v>1602</v>
      </c>
      <c r="B3110" s="150" t="s">
        <v>1603</v>
      </c>
      <c r="C3110" s="151">
        <v>224.538</v>
      </c>
    </row>
    <row r="3111" s="125" customFormat="1" ht="15" customHeight="1" spans="1:3">
      <c r="A3111" s="150" t="s">
        <v>1604</v>
      </c>
      <c r="B3111" s="150" t="s">
        <v>1605</v>
      </c>
      <c r="C3111" s="151">
        <v>219.538</v>
      </c>
    </row>
    <row r="3112" s="125" customFormat="1" ht="15" customHeight="1" spans="1:3">
      <c r="A3112" s="150" t="s">
        <v>1606</v>
      </c>
      <c r="B3112" s="150" t="s">
        <v>1607</v>
      </c>
      <c r="C3112" s="151">
        <v>5</v>
      </c>
    </row>
    <row r="3113" s="125" customFormat="1" ht="15" customHeight="1" spans="1:3">
      <c r="A3113" s="150" t="s">
        <v>1171</v>
      </c>
      <c r="B3113" s="150" t="s">
        <v>1172</v>
      </c>
      <c r="C3113" s="151">
        <v>17.4408</v>
      </c>
    </row>
    <row r="3114" s="125" customFormat="1" ht="15" customHeight="1" spans="1:3">
      <c r="A3114" s="150" t="s">
        <v>1573</v>
      </c>
      <c r="B3114" s="150" t="s">
        <v>1574</v>
      </c>
      <c r="C3114" s="151">
        <v>17.4408</v>
      </c>
    </row>
    <row r="3115" s="125" customFormat="1" ht="15" customHeight="1" spans="1:3">
      <c r="A3115" s="150" t="s">
        <v>758</v>
      </c>
      <c r="B3115" s="150" t="s">
        <v>759</v>
      </c>
      <c r="C3115" s="151">
        <v>18.697736</v>
      </c>
    </row>
    <row r="3116" s="125" customFormat="1" ht="15" customHeight="1" spans="1:3">
      <c r="A3116" s="150" t="s">
        <v>777</v>
      </c>
      <c r="B3116" s="150" t="s">
        <v>778</v>
      </c>
      <c r="C3116" s="151">
        <v>18.697736</v>
      </c>
    </row>
    <row r="3117" s="125" customFormat="1" ht="15" customHeight="1" spans="1:3">
      <c r="A3117" s="150" t="s">
        <v>762</v>
      </c>
      <c r="B3117" s="150" t="s">
        <v>763</v>
      </c>
      <c r="C3117" s="151">
        <v>25.328</v>
      </c>
    </row>
    <row r="3118" s="125" customFormat="1" ht="15" customHeight="1" spans="1:3">
      <c r="A3118" s="150" t="s">
        <v>764</v>
      </c>
      <c r="B3118" s="150" t="s">
        <v>765</v>
      </c>
      <c r="C3118" s="151">
        <v>25.328</v>
      </c>
    </row>
    <row r="3119" s="125" customFormat="1" ht="15" customHeight="1" spans="1:3">
      <c r="A3119" s="150" t="s">
        <v>766</v>
      </c>
      <c r="B3119" s="150" t="s">
        <v>767</v>
      </c>
      <c r="C3119" s="151">
        <v>25.328</v>
      </c>
    </row>
    <row r="3120" s="125" customFormat="1" ht="15" customHeight="1" spans="1:3">
      <c r="A3120" s="147"/>
      <c r="B3120" s="148" t="s">
        <v>1623</v>
      </c>
      <c r="C3120" s="149"/>
    </row>
    <row r="3121" s="125" customFormat="1" ht="15" customHeight="1" spans="1:3">
      <c r="A3121" s="150" t="s">
        <v>734</v>
      </c>
      <c r="B3121" s="150" t="s">
        <v>735</v>
      </c>
      <c r="C3121" s="151">
        <v>72.969</v>
      </c>
    </row>
    <row r="3122" s="125" customFormat="1" ht="15" customHeight="1" spans="1:3">
      <c r="A3122" s="150" t="s">
        <v>1624</v>
      </c>
      <c r="B3122" s="150" t="s">
        <v>1625</v>
      </c>
      <c r="C3122" s="151">
        <v>72.969</v>
      </c>
    </row>
    <row r="3123" s="125" customFormat="1" ht="15" customHeight="1" spans="1:3">
      <c r="A3123" s="150" t="s">
        <v>1626</v>
      </c>
      <c r="B3123" s="150" t="s">
        <v>739</v>
      </c>
      <c r="C3123" s="151">
        <v>72.969</v>
      </c>
    </row>
    <row r="3124" s="125" customFormat="1" ht="15" customHeight="1" spans="1:3">
      <c r="A3124" s="150" t="s">
        <v>742</v>
      </c>
      <c r="B3124" s="150" t="s">
        <v>743</v>
      </c>
      <c r="C3124" s="151">
        <v>6.9156</v>
      </c>
    </row>
    <row r="3125" s="125" customFormat="1" ht="15" customHeight="1" spans="1:3">
      <c r="A3125" s="150" t="s">
        <v>744</v>
      </c>
      <c r="B3125" s="150" t="s">
        <v>745</v>
      </c>
      <c r="C3125" s="151">
        <v>6.776</v>
      </c>
    </row>
    <row r="3126" s="125" customFormat="1" ht="27.5" customHeight="1" spans="1:3">
      <c r="A3126" s="150" t="s">
        <v>746</v>
      </c>
      <c r="B3126" s="150" t="s">
        <v>747</v>
      </c>
      <c r="C3126" s="151">
        <v>6.776</v>
      </c>
    </row>
    <row r="3127" s="125" customFormat="1" ht="15" customHeight="1" spans="1:3">
      <c r="A3127" s="150" t="s">
        <v>752</v>
      </c>
      <c r="B3127" s="150" t="s">
        <v>753</v>
      </c>
      <c r="C3127" s="151">
        <v>0.1396</v>
      </c>
    </row>
    <row r="3128" s="125" customFormat="1" ht="15" customHeight="1" spans="1:3">
      <c r="A3128" s="150" t="s">
        <v>754</v>
      </c>
      <c r="B3128" s="150" t="s">
        <v>755</v>
      </c>
      <c r="C3128" s="151">
        <v>0.1396</v>
      </c>
    </row>
    <row r="3129" s="125" customFormat="1" ht="15" customHeight="1" spans="1:3">
      <c r="A3129" s="150" t="s">
        <v>756</v>
      </c>
      <c r="B3129" s="150" t="s">
        <v>757</v>
      </c>
      <c r="C3129" s="151">
        <v>3.95168</v>
      </c>
    </row>
    <row r="3130" s="125" customFormat="1" ht="15" customHeight="1" spans="1:3">
      <c r="A3130" s="150" t="s">
        <v>758</v>
      </c>
      <c r="B3130" s="150" t="s">
        <v>759</v>
      </c>
      <c r="C3130" s="151">
        <v>3.95168</v>
      </c>
    </row>
    <row r="3131" s="125" customFormat="1" ht="15" customHeight="1" spans="1:3">
      <c r="A3131" s="150" t="s">
        <v>760</v>
      </c>
      <c r="B3131" s="150" t="s">
        <v>761</v>
      </c>
      <c r="C3131" s="151">
        <v>3.95168</v>
      </c>
    </row>
    <row r="3132" s="125" customFormat="1" ht="15" customHeight="1" spans="1:3">
      <c r="A3132" s="150" t="s">
        <v>762</v>
      </c>
      <c r="B3132" s="150" t="s">
        <v>763</v>
      </c>
      <c r="C3132" s="151">
        <v>6.3044</v>
      </c>
    </row>
    <row r="3133" s="125" customFormat="1" ht="15" customHeight="1" spans="1:3">
      <c r="A3133" s="150" t="s">
        <v>764</v>
      </c>
      <c r="B3133" s="150" t="s">
        <v>765</v>
      </c>
      <c r="C3133" s="151">
        <v>6.3044</v>
      </c>
    </row>
    <row r="3134" s="125" customFormat="1" ht="15" customHeight="1" spans="1:3">
      <c r="A3134" s="150" t="s">
        <v>766</v>
      </c>
      <c r="B3134" s="150" t="s">
        <v>767</v>
      </c>
      <c r="C3134" s="151">
        <v>6.3044</v>
      </c>
    </row>
    <row r="3135" s="125" customFormat="1" ht="15" customHeight="1" spans="1:3">
      <c r="A3135" s="147"/>
      <c r="B3135" s="148" t="s">
        <v>1627</v>
      </c>
      <c r="C3135" s="149"/>
    </row>
    <row r="3136" s="125" customFormat="1" ht="15" customHeight="1" spans="1:3">
      <c r="A3136" s="150" t="s">
        <v>734</v>
      </c>
      <c r="B3136" s="150" t="s">
        <v>735</v>
      </c>
      <c r="C3136" s="151">
        <v>308.2799</v>
      </c>
    </row>
    <row r="3137" s="125" customFormat="1" ht="27.5" customHeight="1" spans="1:3">
      <c r="A3137" s="150" t="s">
        <v>769</v>
      </c>
      <c r="B3137" s="150" t="s">
        <v>770</v>
      </c>
      <c r="C3137" s="151">
        <v>308.2799</v>
      </c>
    </row>
    <row r="3138" s="125" customFormat="1" ht="27.5" customHeight="1" spans="1:3">
      <c r="A3138" s="150" t="s">
        <v>772</v>
      </c>
      <c r="B3138" s="150" t="s">
        <v>773</v>
      </c>
      <c r="C3138" s="151">
        <v>308.2799</v>
      </c>
    </row>
    <row r="3139" s="125" customFormat="1" ht="15" customHeight="1" spans="1:3">
      <c r="A3139" s="150" t="s">
        <v>742</v>
      </c>
      <c r="B3139" s="150" t="s">
        <v>743</v>
      </c>
      <c r="C3139" s="151">
        <v>77.32</v>
      </c>
    </row>
    <row r="3140" s="125" customFormat="1" ht="15" customHeight="1" spans="1:3">
      <c r="A3140" s="150" t="s">
        <v>744</v>
      </c>
      <c r="B3140" s="150" t="s">
        <v>745</v>
      </c>
      <c r="C3140" s="151">
        <v>74.52</v>
      </c>
    </row>
    <row r="3141" s="125" customFormat="1" ht="27.5" customHeight="1" spans="1:3">
      <c r="A3141" s="150" t="s">
        <v>746</v>
      </c>
      <c r="B3141" s="150" t="s">
        <v>747</v>
      </c>
      <c r="C3141" s="151">
        <v>49.68</v>
      </c>
    </row>
    <row r="3142" s="125" customFormat="1" ht="27.5" customHeight="1" spans="1:3">
      <c r="A3142" s="150" t="s">
        <v>748</v>
      </c>
      <c r="B3142" s="150" t="s">
        <v>749</v>
      </c>
      <c r="C3142" s="151">
        <v>24.84</v>
      </c>
    </row>
    <row r="3143" s="125" customFormat="1" ht="15" customHeight="1" spans="1:3">
      <c r="A3143" s="150" t="s">
        <v>969</v>
      </c>
      <c r="B3143" s="150" t="s">
        <v>970</v>
      </c>
      <c r="C3143" s="151">
        <v>0.3</v>
      </c>
    </row>
    <row r="3144" s="125" customFormat="1" ht="15" customHeight="1" spans="1:3">
      <c r="A3144" s="150" t="s">
        <v>1100</v>
      </c>
      <c r="B3144" s="150" t="s">
        <v>1101</v>
      </c>
      <c r="C3144" s="151">
        <v>0.3</v>
      </c>
    </row>
    <row r="3145" s="125" customFormat="1" ht="15" customHeight="1" spans="1:3">
      <c r="A3145" s="150" t="s">
        <v>752</v>
      </c>
      <c r="B3145" s="150" t="s">
        <v>753</v>
      </c>
      <c r="C3145" s="151">
        <v>2.5</v>
      </c>
    </row>
    <row r="3146" s="125" customFormat="1" ht="15" customHeight="1" spans="1:3">
      <c r="A3146" s="150" t="s">
        <v>754</v>
      </c>
      <c r="B3146" s="150" t="s">
        <v>755</v>
      </c>
      <c r="C3146" s="151">
        <v>2.5</v>
      </c>
    </row>
    <row r="3147" s="125" customFormat="1" ht="15" customHeight="1" spans="1:3">
      <c r="A3147" s="150" t="s">
        <v>756</v>
      </c>
      <c r="B3147" s="150" t="s">
        <v>757</v>
      </c>
      <c r="C3147" s="151">
        <v>28.2</v>
      </c>
    </row>
    <row r="3148" s="125" customFormat="1" ht="15" customHeight="1" spans="1:3">
      <c r="A3148" s="150" t="s">
        <v>758</v>
      </c>
      <c r="B3148" s="150" t="s">
        <v>759</v>
      </c>
      <c r="C3148" s="151">
        <v>28.2</v>
      </c>
    </row>
    <row r="3149" s="125" customFormat="1" ht="15" customHeight="1" spans="1:3">
      <c r="A3149" s="150" t="s">
        <v>777</v>
      </c>
      <c r="B3149" s="150" t="s">
        <v>778</v>
      </c>
      <c r="C3149" s="151">
        <v>28.2</v>
      </c>
    </row>
    <row r="3150" s="125" customFormat="1" ht="15" customHeight="1" spans="1:3">
      <c r="A3150" s="150" t="s">
        <v>762</v>
      </c>
      <c r="B3150" s="150" t="s">
        <v>763</v>
      </c>
      <c r="C3150" s="151">
        <v>36.96</v>
      </c>
    </row>
    <row r="3151" s="125" customFormat="1" ht="15" customHeight="1" spans="1:3">
      <c r="A3151" s="150" t="s">
        <v>764</v>
      </c>
      <c r="B3151" s="150" t="s">
        <v>765</v>
      </c>
      <c r="C3151" s="151">
        <v>36.96</v>
      </c>
    </row>
    <row r="3152" s="125" customFormat="1" ht="15" customHeight="1" spans="1:3">
      <c r="A3152" s="150" t="s">
        <v>766</v>
      </c>
      <c r="B3152" s="150" t="s">
        <v>767</v>
      </c>
      <c r="C3152" s="151">
        <v>36.96</v>
      </c>
    </row>
    <row r="3153" s="125" customFormat="1" ht="15" customHeight="1" spans="1:3">
      <c r="A3153" s="147"/>
      <c r="B3153" s="148" t="s">
        <v>1628</v>
      </c>
      <c r="C3153" s="149"/>
    </row>
    <row r="3154" s="125" customFormat="1" ht="15" customHeight="1" spans="1:3">
      <c r="A3154" s="150" t="s">
        <v>734</v>
      </c>
      <c r="B3154" s="150" t="s">
        <v>735</v>
      </c>
      <c r="C3154" s="151">
        <v>970</v>
      </c>
    </row>
    <row r="3155" s="125" customFormat="1" ht="15" customHeight="1" spans="1:3">
      <c r="A3155" s="150" t="s">
        <v>1629</v>
      </c>
      <c r="B3155" s="150" t="s">
        <v>1630</v>
      </c>
      <c r="C3155" s="151">
        <v>970</v>
      </c>
    </row>
    <row r="3156" s="125" customFormat="1" ht="15" customHeight="1" spans="1:3">
      <c r="A3156" s="150" t="s">
        <v>1631</v>
      </c>
      <c r="B3156" s="150" t="s">
        <v>739</v>
      </c>
      <c r="C3156" s="151">
        <v>970</v>
      </c>
    </row>
    <row r="3157" s="125" customFormat="1" ht="15" customHeight="1" spans="1:3">
      <c r="A3157" s="150" t="s">
        <v>756</v>
      </c>
      <c r="B3157" s="150" t="s">
        <v>757</v>
      </c>
      <c r="C3157" s="151">
        <v>70</v>
      </c>
    </row>
    <row r="3158" s="125" customFormat="1" ht="15" customHeight="1" spans="1:3">
      <c r="A3158" s="150" t="s">
        <v>758</v>
      </c>
      <c r="B3158" s="150" t="s">
        <v>759</v>
      </c>
      <c r="C3158" s="151">
        <v>70</v>
      </c>
    </row>
    <row r="3159" s="125" customFormat="1" ht="15" customHeight="1" spans="1:3">
      <c r="A3159" s="150" t="s">
        <v>760</v>
      </c>
      <c r="B3159" s="150" t="s">
        <v>761</v>
      </c>
      <c r="C3159" s="151">
        <v>70</v>
      </c>
    </row>
    <row r="3160" s="125" customFormat="1" ht="15" customHeight="1" spans="1:3">
      <c r="A3160" s="150" t="s">
        <v>762</v>
      </c>
      <c r="B3160" s="150" t="s">
        <v>763</v>
      </c>
      <c r="C3160" s="151">
        <v>110</v>
      </c>
    </row>
    <row r="3161" s="125" customFormat="1" ht="15" customHeight="1" spans="1:3">
      <c r="A3161" s="150" t="s">
        <v>764</v>
      </c>
      <c r="B3161" s="150" t="s">
        <v>765</v>
      </c>
      <c r="C3161" s="151">
        <v>110</v>
      </c>
    </row>
    <row r="3162" s="125" customFormat="1" ht="15" customHeight="1" spans="1:3">
      <c r="A3162" s="150" t="s">
        <v>766</v>
      </c>
      <c r="B3162" s="150" t="s">
        <v>767</v>
      </c>
      <c r="C3162" s="151">
        <v>110</v>
      </c>
    </row>
    <row r="3163" s="125" customFormat="1" ht="15" customHeight="1" spans="1:3">
      <c r="A3163" s="147"/>
      <c r="B3163" s="148" t="s">
        <v>1632</v>
      </c>
      <c r="C3163" s="149"/>
    </row>
    <row r="3164" s="125" customFormat="1" ht="15" customHeight="1" spans="1:3">
      <c r="A3164" s="150" t="s">
        <v>1116</v>
      </c>
      <c r="B3164" s="150" t="s">
        <v>1117</v>
      </c>
      <c r="C3164" s="151">
        <v>400</v>
      </c>
    </row>
    <row r="3165" s="125" customFormat="1" ht="15" customHeight="1" spans="1:3">
      <c r="A3165" s="150" t="s">
        <v>1118</v>
      </c>
      <c r="B3165" s="150" t="s">
        <v>1119</v>
      </c>
      <c r="C3165" s="151">
        <v>97.2</v>
      </c>
    </row>
    <row r="3166" s="125" customFormat="1" ht="15" customHeight="1" spans="1:3">
      <c r="A3166" s="150" t="s">
        <v>1120</v>
      </c>
      <c r="B3166" s="150" t="s">
        <v>739</v>
      </c>
      <c r="C3166" s="151">
        <v>97.2</v>
      </c>
    </row>
    <row r="3167" s="125" customFormat="1" ht="15" customHeight="1" spans="1:3">
      <c r="A3167" s="150" t="s">
        <v>1633</v>
      </c>
      <c r="B3167" s="150" t="s">
        <v>1634</v>
      </c>
      <c r="C3167" s="151">
        <v>302.8</v>
      </c>
    </row>
    <row r="3168" s="125" customFormat="1" ht="15" customHeight="1" spans="1:3">
      <c r="A3168" s="150" t="s">
        <v>1635</v>
      </c>
      <c r="B3168" s="150" t="s">
        <v>739</v>
      </c>
      <c r="C3168" s="151">
        <v>302.8</v>
      </c>
    </row>
    <row r="3169" s="125" customFormat="1" ht="15" customHeight="1" spans="1:3">
      <c r="A3169" s="147"/>
      <c r="B3169" s="148" t="s">
        <v>1636</v>
      </c>
      <c r="C3169" s="149"/>
    </row>
    <row r="3170" s="125" customFormat="1" ht="15" customHeight="1" spans="1:3">
      <c r="A3170" s="150" t="s">
        <v>889</v>
      </c>
      <c r="B3170" s="150" t="s">
        <v>890</v>
      </c>
      <c r="C3170" s="151">
        <v>323.3203</v>
      </c>
    </row>
    <row r="3171" s="125" customFormat="1" ht="15" customHeight="1" spans="1:3">
      <c r="A3171" s="150" t="s">
        <v>1637</v>
      </c>
      <c r="B3171" s="150" t="s">
        <v>1638</v>
      </c>
      <c r="C3171" s="151">
        <v>323.3203</v>
      </c>
    </row>
    <row r="3172" s="125" customFormat="1" ht="15" customHeight="1" spans="1:3">
      <c r="A3172" s="150" t="s">
        <v>1639</v>
      </c>
      <c r="B3172" s="150" t="s">
        <v>1640</v>
      </c>
      <c r="C3172" s="151">
        <v>323.3203</v>
      </c>
    </row>
    <row r="3173" s="125" customFormat="1" ht="15" customHeight="1" spans="1:3">
      <c r="A3173" s="150" t="s">
        <v>742</v>
      </c>
      <c r="B3173" s="150" t="s">
        <v>743</v>
      </c>
      <c r="C3173" s="151">
        <v>17.162568</v>
      </c>
    </row>
    <row r="3174" s="125" customFormat="1" ht="15" customHeight="1" spans="1:3">
      <c r="A3174" s="150" t="s">
        <v>744</v>
      </c>
      <c r="B3174" s="150" t="s">
        <v>745</v>
      </c>
      <c r="C3174" s="151">
        <v>16.64928</v>
      </c>
    </row>
    <row r="3175" s="125" customFormat="1" ht="27.5" customHeight="1" spans="1:3">
      <c r="A3175" s="150" t="s">
        <v>746</v>
      </c>
      <c r="B3175" s="150" t="s">
        <v>747</v>
      </c>
      <c r="C3175" s="151">
        <v>11.609928</v>
      </c>
    </row>
    <row r="3176" s="125" customFormat="1" ht="27.5" customHeight="1" spans="1:3">
      <c r="A3176" s="150" t="s">
        <v>748</v>
      </c>
      <c r="B3176" s="150" t="s">
        <v>749</v>
      </c>
      <c r="C3176" s="151">
        <v>5.039352</v>
      </c>
    </row>
    <row r="3177" s="125" customFormat="1" ht="15" customHeight="1" spans="1:3">
      <c r="A3177" s="150" t="s">
        <v>752</v>
      </c>
      <c r="B3177" s="150" t="s">
        <v>753</v>
      </c>
      <c r="C3177" s="151">
        <v>0.513288</v>
      </c>
    </row>
    <row r="3178" s="125" customFormat="1" ht="15" customHeight="1" spans="1:3">
      <c r="A3178" s="150" t="s">
        <v>754</v>
      </c>
      <c r="B3178" s="150" t="s">
        <v>755</v>
      </c>
      <c r="C3178" s="151">
        <v>0.513288</v>
      </c>
    </row>
    <row r="3179" s="125" customFormat="1" ht="15" customHeight="1" spans="1:3">
      <c r="A3179" s="150" t="s">
        <v>756</v>
      </c>
      <c r="B3179" s="150" t="s">
        <v>757</v>
      </c>
      <c r="C3179" s="151">
        <v>11.366</v>
      </c>
    </row>
    <row r="3180" s="125" customFormat="1" ht="15" customHeight="1" spans="1:3">
      <c r="A3180" s="150" t="s">
        <v>758</v>
      </c>
      <c r="B3180" s="150" t="s">
        <v>759</v>
      </c>
      <c r="C3180" s="151">
        <v>11.366</v>
      </c>
    </row>
    <row r="3181" s="125" customFormat="1" ht="15" customHeight="1" spans="1:3">
      <c r="A3181" s="150" t="s">
        <v>760</v>
      </c>
      <c r="B3181" s="150" t="s">
        <v>761</v>
      </c>
      <c r="C3181" s="151">
        <v>11.366</v>
      </c>
    </row>
    <row r="3182" s="125" customFormat="1" ht="15" customHeight="1" spans="1:3">
      <c r="A3182" s="150" t="s">
        <v>762</v>
      </c>
      <c r="B3182" s="150" t="s">
        <v>763</v>
      </c>
      <c r="C3182" s="151">
        <v>17.1444</v>
      </c>
    </row>
    <row r="3183" s="125" customFormat="1" ht="15" customHeight="1" spans="1:3">
      <c r="A3183" s="150" t="s">
        <v>764</v>
      </c>
      <c r="B3183" s="150" t="s">
        <v>765</v>
      </c>
      <c r="C3183" s="151">
        <v>17.1444</v>
      </c>
    </row>
    <row r="3184" s="125" customFormat="1" ht="15" customHeight="1" spans="1:3">
      <c r="A3184" s="150" t="s">
        <v>766</v>
      </c>
      <c r="B3184" s="150" t="s">
        <v>767</v>
      </c>
      <c r="C3184" s="151">
        <v>17.1444</v>
      </c>
    </row>
    <row r="3185" s="125" customFormat="1" ht="15" customHeight="1" spans="1:3">
      <c r="A3185" s="147"/>
      <c r="B3185" s="148" t="s">
        <v>1641</v>
      </c>
      <c r="C3185" s="149"/>
    </row>
    <row r="3186" s="125" customFormat="1" ht="15" customHeight="1" spans="1:3">
      <c r="A3186" s="150" t="s">
        <v>734</v>
      </c>
      <c r="B3186" s="150" t="s">
        <v>735</v>
      </c>
      <c r="C3186" s="151">
        <v>50.4</v>
      </c>
    </row>
    <row r="3187" s="125" customFormat="1" ht="15" customHeight="1" spans="1:3">
      <c r="A3187" s="150" t="s">
        <v>1006</v>
      </c>
      <c r="B3187" s="150" t="s">
        <v>1007</v>
      </c>
      <c r="C3187" s="151">
        <v>50.4</v>
      </c>
    </row>
    <row r="3188" s="125" customFormat="1" ht="15" customHeight="1" spans="1:3">
      <c r="A3188" s="150" t="s">
        <v>1008</v>
      </c>
      <c r="B3188" s="150" t="s">
        <v>739</v>
      </c>
      <c r="C3188" s="151">
        <v>14.4</v>
      </c>
    </row>
    <row r="3189" s="125" customFormat="1" ht="15" customHeight="1" spans="1:3">
      <c r="A3189" s="150" t="s">
        <v>1013</v>
      </c>
      <c r="B3189" s="150" t="s">
        <v>1014</v>
      </c>
      <c r="C3189" s="151">
        <v>36</v>
      </c>
    </row>
    <row r="3190" s="125" customFormat="1" ht="15" customHeight="1" spans="1:3">
      <c r="A3190" s="150" t="s">
        <v>1642</v>
      </c>
      <c r="B3190" s="150" t="s">
        <v>1643</v>
      </c>
      <c r="C3190" s="151">
        <v>4</v>
      </c>
    </row>
    <row r="3191" s="125" customFormat="1" ht="15" customHeight="1" spans="1:3">
      <c r="A3191" s="150" t="s">
        <v>1644</v>
      </c>
      <c r="B3191" s="150" t="s">
        <v>1645</v>
      </c>
      <c r="C3191" s="151">
        <v>4</v>
      </c>
    </row>
    <row r="3192" s="125" customFormat="1" ht="15" customHeight="1" spans="1:3">
      <c r="A3192" s="150" t="s">
        <v>1646</v>
      </c>
      <c r="B3192" s="150" t="s">
        <v>1647</v>
      </c>
      <c r="C3192" s="151">
        <v>4</v>
      </c>
    </row>
    <row r="3193" s="125" customFormat="1" ht="15" customHeight="1" spans="1:3">
      <c r="A3193" s="147"/>
      <c r="B3193" s="148" t="s">
        <v>1648</v>
      </c>
      <c r="C3193" s="149"/>
    </row>
    <row r="3194" s="125" customFormat="1" ht="15" customHeight="1" spans="1:3">
      <c r="A3194" s="150" t="s">
        <v>734</v>
      </c>
      <c r="B3194" s="150" t="s">
        <v>735</v>
      </c>
      <c r="C3194" s="151">
        <v>15000</v>
      </c>
    </row>
    <row r="3195" s="125" customFormat="1" ht="15" customHeight="1" spans="1:3">
      <c r="A3195" s="150" t="s">
        <v>1649</v>
      </c>
      <c r="B3195" s="150" t="s">
        <v>1650</v>
      </c>
      <c r="C3195" s="151">
        <v>15000</v>
      </c>
    </row>
    <row r="3196" s="125" customFormat="1" ht="15" customHeight="1" spans="1:3">
      <c r="A3196" s="150" t="s">
        <v>1651</v>
      </c>
      <c r="B3196" s="150" t="s">
        <v>1652</v>
      </c>
      <c r="C3196" s="151">
        <v>15000</v>
      </c>
    </row>
    <row r="3197" s="125" customFormat="1" ht="15" customHeight="1" spans="1:3">
      <c r="A3197" s="147"/>
      <c r="B3197" s="148" t="s">
        <v>1653</v>
      </c>
      <c r="C3197" s="149"/>
    </row>
    <row r="3198" s="125" customFormat="1" ht="15" customHeight="1" spans="1:3">
      <c r="A3198" s="150" t="s">
        <v>879</v>
      </c>
      <c r="B3198" s="150" t="s">
        <v>880</v>
      </c>
      <c r="C3198" s="151">
        <v>0</v>
      </c>
    </row>
    <row r="3199" s="125" customFormat="1" ht="27.5" customHeight="1" spans="1:3">
      <c r="A3199" s="150" t="s">
        <v>881</v>
      </c>
      <c r="B3199" s="150" t="s">
        <v>882</v>
      </c>
      <c r="C3199" s="151">
        <v>0</v>
      </c>
    </row>
    <row r="3200" s="125" customFormat="1" ht="15" customHeight="1" spans="1:3">
      <c r="A3200" s="150" t="s">
        <v>1072</v>
      </c>
      <c r="B3200" s="150" t="s">
        <v>1073</v>
      </c>
      <c r="C3200" s="151">
        <v>0</v>
      </c>
    </row>
    <row r="3201" s="125" customFormat="1" ht="15" customHeight="1" spans="1:3">
      <c r="A3201" s="147"/>
      <c r="B3201" s="148" t="s">
        <v>1654</v>
      </c>
      <c r="C3201" s="149"/>
    </row>
    <row r="3202" s="125" customFormat="1" ht="15" customHeight="1" spans="1:3">
      <c r="A3202" s="150" t="s">
        <v>1251</v>
      </c>
      <c r="B3202" s="150" t="s">
        <v>1252</v>
      </c>
      <c r="C3202" s="151">
        <v>52442</v>
      </c>
    </row>
    <row r="3203" s="125" customFormat="1" ht="27.5" customHeight="1" spans="1:3">
      <c r="A3203" s="150" t="s">
        <v>1655</v>
      </c>
      <c r="B3203" s="150" t="s">
        <v>1656</v>
      </c>
      <c r="C3203" s="151">
        <v>0</v>
      </c>
    </row>
    <row r="3204" s="125" customFormat="1" ht="15" customHeight="1" spans="1:3">
      <c r="A3204" s="150" t="s">
        <v>1657</v>
      </c>
      <c r="B3204" s="150" t="s">
        <v>1658</v>
      </c>
      <c r="C3204" s="151">
        <v>0</v>
      </c>
    </row>
    <row r="3205" s="125" customFormat="1" ht="15" customHeight="1" spans="1:3">
      <c r="A3205" s="150" t="s">
        <v>1659</v>
      </c>
      <c r="B3205" s="150" t="s">
        <v>1660</v>
      </c>
      <c r="C3205" s="151">
        <v>52442</v>
      </c>
    </row>
    <row r="3206" s="125" customFormat="1" ht="15" customHeight="1" spans="1:3">
      <c r="A3206" s="150" t="s">
        <v>1661</v>
      </c>
      <c r="B3206" s="150" t="s">
        <v>1662</v>
      </c>
      <c r="C3206" s="151">
        <v>52442</v>
      </c>
    </row>
    <row r="3207" s="125" customFormat="1" ht="15" customHeight="1" spans="1:3">
      <c r="A3207" s="147"/>
      <c r="B3207" s="147"/>
      <c r="C3207" s="149"/>
    </row>
    <row r="3208" s="125" customFormat="1" ht="15" customHeight="1" spans="1:3">
      <c r="A3208" s="152" t="s">
        <v>100</v>
      </c>
      <c r="B3208" s="152"/>
      <c r="C3208" s="151">
        <v>269577.082733</v>
      </c>
    </row>
  </sheetData>
  <mergeCells count="5">
    <mergeCell ref="A2:C2"/>
    <mergeCell ref="A3208:B3208"/>
    <mergeCell ref="A4:A5"/>
    <mergeCell ref="B4:B5"/>
    <mergeCell ref="C4:C5"/>
  </mergeCells>
  <pageMargins left="0.699305555555556" right="0.699305555555556"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G135"/>
  <sheetViews>
    <sheetView workbookViewId="0">
      <pane ySplit="4" topLeftCell="A5" activePane="bottomLeft" state="frozen"/>
      <selection/>
      <selection pane="bottomLeft" activeCell="F13" sqref="F13"/>
    </sheetView>
  </sheetViews>
  <sheetFormatPr defaultColWidth="9" defaultRowHeight="14.25" outlineLevelCol="6"/>
  <cols>
    <col min="1" max="1" width="6.41666666666667" style="125" customWidth="1"/>
    <col min="2" max="2" width="5.5" style="125" customWidth="1"/>
    <col min="3" max="3" width="18.025" style="125" customWidth="1"/>
    <col min="4" max="4" width="5.5" style="125" customWidth="1"/>
    <col min="5" max="5" width="6.41666666666667" style="125" customWidth="1"/>
    <col min="6" max="6" width="25.0583333333333" style="125" customWidth="1"/>
    <col min="7" max="7" width="18.8416666666667" style="125" customWidth="1"/>
    <col min="8" max="16384" width="9" style="125"/>
  </cols>
  <sheetData>
    <row r="1" s="125" customFormat="1" ht="30" customHeight="1" spans="1:7">
      <c r="A1" s="126" t="s">
        <v>1663</v>
      </c>
      <c r="B1" s="126"/>
      <c r="C1" s="126"/>
      <c r="D1" s="126"/>
      <c r="E1" s="126"/>
      <c r="F1" s="126"/>
      <c r="G1" s="126"/>
    </row>
    <row r="2" s="125" customFormat="1" ht="15" customHeight="1" spans="1:7">
      <c r="A2" s="127"/>
      <c r="B2" s="128"/>
      <c r="C2" s="128"/>
      <c r="D2" s="128"/>
      <c r="E2" s="128"/>
      <c r="F2" s="128"/>
      <c r="G2" s="128"/>
    </row>
    <row r="3" s="125" customFormat="1" ht="15" customHeight="1" spans="1:7">
      <c r="A3" s="129"/>
      <c r="B3" s="130"/>
      <c r="C3" s="130"/>
      <c r="D3" s="130"/>
      <c r="E3" s="130"/>
      <c r="F3" s="130"/>
      <c r="G3" s="131" t="s">
        <v>1664</v>
      </c>
    </row>
    <row r="4" s="125" customFormat="1" ht="15" customHeight="1" spans="1:7">
      <c r="A4" s="132" t="s">
        <v>1665</v>
      </c>
      <c r="B4" s="132"/>
      <c r="C4" s="132"/>
      <c r="D4" s="132" t="s">
        <v>1666</v>
      </c>
      <c r="E4" s="132"/>
      <c r="F4" s="132"/>
      <c r="G4" s="132" t="s">
        <v>1667</v>
      </c>
    </row>
    <row r="5" s="125" customFormat="1" ht="15" customHeight="1" spans="1:7">
      <c r="A5" s="132" t="s">
        <v>8</v>
      </c>
      <c r="B5" s="132"/>
      <c r="C5" s="132" t="s">
        <v>1668</v>
      </c>
      <c r="D5" s="132" t="s">
        <v>8</v>
      </c>
      <c r="E5" s="132"/>
      <c r="F5" s="132" t="s">
        <v>1668</v>
      </c>
      <c r="G5" s="132"/>
    </row>
    <row r="6" s="125" customFormat="1" ht="13" customHeight="1" spans="1:7">
      <c r="A6" s="132" t="s">
        <v>1669</v>
      </c>
      <c r="B6" s="132" t="s">
        <v>1670</v>
      </c>
      <c r="C6" s="132"/>
      <c r="D6" s="132" t="s">
        <v>1669</v>
      </c>
      <c r="E6" s="132" t="s">
        <v>1670</v>
      </c>
      <c r="F6" s="132"/>
      <c r="G6" s="132"/>
    </row>
    <row r="7" s="125" customFormat="1" ht="15.25" customHeight="1" spans="1:7">
      <c r="A7" s="133" t="s">
        <v>100</v>
      </c>
      <c r="B7" s="134"/>
      <c r="C7" s="134"/>
      <c r="D7" s="134"/>
      <c r="E7" s="134"/>
      <c r="F7" s="134"/>
      <c r="G7" s="135">
        <v>125703.020133</v>
      </c>
    </row>
    <row r="8" s="125" customFormat="1" ht="15.25" customHeight="1" spans="1:7">
      <c r="A8" s="133" t="s">
        <v>1671</v>
      </c>
      <c r="B8" s="136"/>
      <c r="C8" s="137" t="s">
        <v>1672</v>
      </c>
      <c r="D8" s="136"/>
      <c r="E8" s="136"/>
      <c r="F8" s="136"/>
      <c r="G8" s="135">
        <v>31064.813374</v>
      </c>
    </row>
    <row r="9" s="125" customFormat="1" ht="15.25" customHeight="1" spans="1:7">
      <c r="A9" s="136"/>
      <c r="B9" s="133" t="s">
        <v>1673</v>
      </c>
      <c r="C9" s="137" t="s">
        <v>1674</v>
      </c>
      <c r="D9" s="136"/>
      <c r="E9" s="136"/>
      <c r="F9" s="136"/>
      <c r="G9" s="135">
        <v>20692.232445</v>
      </c>
    </row>
    <row r="10" s="125" customFormat="1" ht="15.25" customHeight="1" spans="1:7">
      <c r="A10" s="136"/>
      <c r="B10" s="136"/>
      <c r="C10" s="136"/>
      <c r="D10" s="133" t="s">
        <v>1675</v>
      </c>
      <c r="E10" s="136"/>
      <c r="F10" s="137" t="s">
        <v>1676</v>
      </c>
      <c r="G10" s="135">
        <v>20692.232445</v>
      </c>
    </row>
    <row r="11" s="125" customFormat="1" ht="15.25" customHeight="1" spans="1:7">
      <c r="A11" s="136"/>
      <c r="B11" s="136"/>
      <c r="C11" s="136"/>
      <c r="D11" s="136"/>
      <c r="E11" s="133" t="s">
        <v>1673</v>
      </c>
      <c r="F11" s="137" t="s">
        <v>1677</v>
      </c>
      <c r="G11" s="138">
        <v>9090.8646</v>
      </c>
    </row>
    <row r="12" s="125" customFormat="1" ht="15.25" customHeight="1" spans="1:7">
      <c r="A12" s="136"/>
      <c r="B12" s="136"/>
      <c r="C12" s="136"/>
      <c r="D12" s="136"/>
      <c r="E12" s="133" t="s">
        <v>1678</v>
      </c>
      <c r="F12" s="137" t="s">
        <v>1679</v>
      </c>
      <c r="G12" s="138">
        <v>8046.1257</v>
      </c>
    </row>
    <row r="13" s="125" customFormat="1" ht="15.25" customHeight="1" spans="1:7">
      <c r="A13" s="136"/>
      <c r="B13" s="136"/>
      <c r="C13" s="136"/>
      <c r="D13" s="136"/>
      <c r="E13" s="133" t="s">
        <v>1680</v>
      </c>
      <c r="F13" s="137" t="s">
        <v>1681</v>
      </c>
      <c r="G13" s="138">
        <v>776.7389</v>
      </c>
    </row>
    <row r="14" s="125" customFormat="1" ht="15.25" customHeight="1" spans="1:7">
      <c r="A14" s="136"/>
      <c r="B14" s="136"/>
      <c r="C14" s="136"/>
      <c r="D14" s="136"/>
      <c r="E14" s="133" t="s">
        <v>1682</v>
      </c>
      <c r="F14" s="137" t="s">
        <v>1683</v>
      </c>
      <c r="G14" s="138">
        <v>2778.503245</v>
      </c>
    </row>
    <row r="15" s="125" customFormat="1" ht="15.25" customHeight="1" spans="1:7">
      <c r="A15" s="136"/>
      <c r="B15" s="133" t="s">
        <v>1678</v>
      </c>
      <c r="C15" s="137" t="s">
        <v>1684</v>
      </c>
      <c r="D15" s="136"/>
      <c r="E15" s="136"/>
      <c r="F15" s="136"/>
      <c r="G15" s="135">
        <v>6677.280829</v>
      </c>
    </row>
    <row r="16" s="125" customFormat="1" ht="15.25" customHeight="1" spans="1:7">
      <c r="A16" s="136"/>
      <c r="B16" s="136"/>
      <c r="C16" s="136"/>
      <c r="D16" s="133" t="s">
        <v>1675</v>
      </c>
      <c r="E16" s="136"/>
      <c r="F16" s="137" t="s">
        <v>1676</v>
      </c>
      <c r="G16" s="135">
        <v>6677.280829</v>
      </c>
    </row>
    <row r="17" s="125" customFormat="1" ht="15.25" customHeight="1" spans="1:7">
      <c r="A17" s="136"/>
      <c r="B17" s="136"/>
      <c r="C17" s="136"/>
      <c r="D17" s="136"/>
      <c r="E17" s="133" t="s">
        <v>1685</v>
      </c>
      <c r="F17" s="137" t="s">
        <v>1686</v>
      </c>
      <c r="G17" s="138">
        <v>2736.274799</v>
      </c>
    </row>
    <row r="18" s="125" customFormat="1" ht="15.25" customHeight="1" spans="1:7">
      <c r="A18" s="136"/>
      <c r="B18" s="136"/>
      <c r="C18" s="136"/>
      <c r="D18" s="136"/>
      <c r="E18" s="133" t="s">
        <v>1687</v>
      </c>
      <c r="F18" s="137" t="s">
        <v>1688</v>
      </c>
      <c r="G18" s="138">
        <v>1151.15771</v>
      </c>
    </row>
    <row r="19" s="125" customFormat="1" ht="15.25" customHeight="1" spans="1:7">
      <c r="A19" s="136"/>
      <c r="B19" s="136"/>
      <c r="C19" s="136"/>
      <c r="D19" s="136"/>
      <c r="E19" s="133" t="s">
        <v>1689</v>
      </c>
      <c r="F19" s="137" t="s">
        <v>1690</v>
      </c>
      <c r="G19" s="138">
        <v>2609.331264</v>
      </c>
    </row>
    <row r="20" s="125" customFormat="1" ht="15.25" customHeight="1" spans="1:7">
      <c r="A20" s="136"/>
      <c r="B20" s="136"/>
      <c r="C20" s="136"/>
      <c r="D20" s="136"/>
      <c r="E20" s="133" t="s">
        <v>1691</v>
      </c>
      <c r="F20" s="137" t="s">
        <v>1692</v>
      </c>
      <c r="G20" s="138">
        <v>3.556</v>
      </c>
    </row>
    <row r="21" s="125" customFormat="1" ht="15.25" customHeight="1" spans="1:7">
      <c r="A21" s="136"/>
      <c r="B21" s="136"/>
      <c r="C21" s="136"/>
      <c r="D21" s="136"/>
      <c r="E21" s="133" t="s">
        <v>1693</v>
      </c>
      <c r="F21" s="137" t="s">
        <v>1694</v>
      </c>
      <c r="G21" s="138">
        <v>176.961056</v>
      </c>
    </row>
    <row r="22" s="125" customFormat="1" ht="15.25" customHeight="1" spans="1:7">
      <c r="A22" s="136"/>
      <c r="B22" s="133" t="s">
        <v>1680</v>
      </c>
      <c r="C22" s="137" t="s">
        <v>1695</v>
      </c>
      <c r="D22" s="136"/>
      <c r="E22" s="136"/>
      <c r="F22" s="136"/>
      <c r="G22" s="135">
        <v>3654.5001</v>
      </c>
    </row>
    <row r="23" s="125" customFormat="1" ht="15.25" customHeight="1" spans="1:7">
      <c r="A23" s="136"/>
      <c r="B23" s="136"/>
      <c r="C23" s="136"/>
      <c r="D23" s="133" t="s">
        <v>1675</v>
      </c>
      <c r="E23" s="136"/>
      <c r="F23" s="137" t="s">
        <v>1676</v>
      </c>
      <c r="G23" s="135">
        <v>3654.5001</v>
      </c>
    </row>
    <row r="24" s="125" customFormat="1" ht="15.25" customHeight="1" spans="1:7">
      <c r="A24" s="136"/>
      <c r="B24" s="136"/>
      <c r="C24" s="136"/>
      <c r="D24" s="136"/>
      <c r="E24" s="133" t="s">
        <v>1696</v>
      </c>
      <c r="F24" s="137" t="s">
        <v>1695</v>
      </c>
      <c r="G24" s="138">
        <v>3654.5001</v>
      </c>
    </row>
    <row r="25" s="125" customFormat="1" ht="15.25" customHeight="1" spans="1:7">
      <c r="A25" s="136"/>
      <c r="B25" s="133" t="s">
        <v>1697</v>
      </c>
      <c r="C25" s="137" t="s">
        <v>1698</v>
      </c>
      <c r="D25" s="136"/>
      <c r="E25" s="136"/>
      <c r="F25" s="136"/>
      <c r="G25" s="135">
        <v>40.8</v>
      </c>
    </row>
    <row r="26" s="125" customFormat="1" ht="15.25" customHeight="1" spans="1:7">
      <c r="A26" s="136"/>
      <c r="B26" s="136"/>
      <c r="C26" s="136"/>
      <c r="D26" s="133" t="s">
        <v>1675</v>
      </c>
      <c r="E26" s="136"/>
      <c r="F26" s="137" t="s">
        <v>1676</v>
      </c>
      <c r="G26" s="135">
        <v>40.8</v>
      </c>
    </row>
    <row r="27" s="125" customFormat="1" ht="15.25" customHeight="1" spans="1:7">
      <c r="A27" s="136"/>
      <c r="B27" s="136"/>
      <c r="C27" s="136"/>
      <c r="D27" s="136"/>
      <c r="E27" s="133" t="s">
        <v>1699</v>
      </c>
      <c r="F27" s="137" t="s">
        <v>1700</v>
      </c>
      <c r="G27" s="138">
        <v>3</v>
      </c>
    </row>
    <row r="28" s="125" customFormat="1" ht="15.25" customHeight="1" spans="1:7">
      <c r="A28" s="136"/>
      <c r="B28" s="136"/>
      <c r="C28" s="136"/>
      <c r="D28" s="136"/>
      <c r="E28" s="133" t="s">
        <v>1701</v>
      </c>
      <c r="F28" s="137" t="s">
        <v>1702</v>
      </c>
      <c r="G28" s="138">
        <v>32</v>
      </c>
    </row>
    <row r="29" s="125" customFormat="1" ht="15.25" customHeight="1" spans="1:7">
      <c r="A29" s="136"/>
      <c r="B29" s="136"/>
      <c r="C29" s="136"/>
      <c r="D29" s="136"/>
      <c r="E29" s="133" t="s">
        <v>1697</v>
      </c>
      <c r="F29" s="137" t="s">
        <v>1698</v>
      </c>
      <c r="G29" s="138">
        <v>5.8</v>
      </c>
    </row>
    <row r="30" s="125" customFormat="1" ht="15.25" customHeight="1" spans="1:7">
      <c r="A30" s="133" t="s">
        <v>1703</v>
      </c>
      <c r="B30" s="136"/>
      <c r="C30" s="137" t="s">
        <v>1704</v>
      </c>
      <c r="D30" s="136"/>
      <c r="E30" s="136"/>
      <c r="F30" s="136"/>
      <c r="G30" s="135">
        <v>4999.0534</v>
      </c>
    </row>
    <row r="31" s="125" customFormat="1" ht="15.25" customHeight="1" spans="1:7">
      <c r="A31" s="136"/>
      <c r="B31" s="133" t="s">
        <v>1673</v>
      </c>
      <c r="C31" s="137" t="s">
        <v>1705</v>
      </c>
      <c r="D31" s="136"/>
      <c r="E31" s="136"/>
      <c r="F31" s="136"/>
      <c r="G31" s="135">
        <v>2623.6994</v>
      </c>
    </row>
    <row r="32" s="125" customFormat="1" ht="15.25" customHeight="1" spans="1:7">
      <c r="A32" s="136"/>
      <c r="B32" s="136"/>
      <c r="C32" s="136"/>
      <c r="D32" s="133" t="s">
        <v>1675</v>
      </c>
      <c r="E32" s="136"/>
      <c r="F32" s="137" t="s">
        <v>1676</v>
      </c>
      <c r="G32" s="135">
        <v>0.1</v>
      </c>
    </row>
    <row r="33" s="125" customFormat="1" ht="15.25" customHeight="1" spans="1:7">
      <c r="A33" s="136"/>
      <c r="B33" s="136"/>
      <c r="C33" s="136"/>
      <c r="D33" s="136"/>
      <c r="E33" s="133" t="s">
        <v>1693</v>
      </c>
      <c r="F33" s="137" t="s">
        <v>1694</v>
      </c>
      <c r="G33" s="138">
        <v>0.1</v>
      </c>
    </row>
    <row r="34" s="125" customFormat="1" ht="15.25" customHeight="1" spans="1:7">
      <c r="A34" s="136"/>
      <c r="B34" s="136"/>
      <c r="C34" s="136"/>
      <c r="D34" s="133" t="s">
        <v>1706</v>
      </c>
      <c r="E34" s="136"/>
      <c r="F34" s="137" t="s">
        <v>1707</v>
      </c>
      <c r="G34" s="135">
        <v>2618.5994</v>
      </c>
    </row>
    <row r="35" s="125" customFormat="1" ht="15.25" customHeight="1" spans="1:7">
      <c r="A35" s="136"/>
      <c r="B35" s="136"/>
      <c r="C35" s="136"/>
      <c r="D35" s="136"/>
      <c r="E35" s="133" t="s">
        <v>1673</v>
      </c>
      <c r="F35" s="137" t="s">
        <v>1708</v>
      </c>
      <c r="G35" s="138">
        <v>520.8</v>
      </c>
    </row>
    <row r="36" s="125" customFormat="1" ht="15.25" customHeight="1" spans="1:7">
      <c r="A36" s="136"/>
      <c r="B36" s="136"/>
      <c r="C36" s="136"/>
      <c r="D36" s="136"/>
      <c r="E36" s="133" t="s">
        <v>1678</v>
      </c>
      <c r="F36" s="137" t="s">
        <v>1709</v>
      </c>
      <c r="G36" s="138">
        <v>56.5</v>
      </c>
    </row>
    <row r="37" s="125" customFormat="1" ht="15.25" customHeight="1" spans="1:7">
      <c r="A37" s="136"/>
      <c r="B37" s="136"/>
      <c r="C37" s="136"/>
      <c r="D37" s="136"/>
      <c r="E37" s="133" t="s">
        <v>1710</v>
      </c>
      <c r="F37" s="137" t="s">
        <v>1711</v>
      </c>
      <c r="G37" s="138">
        <v>0.28</v>
      </c>
    </row>
    <row r="38" s="125" customFormat="1" ht="15.25" customHeight="1" spans="1:7">
      <c r="A38" s="136"/>
      <c r="B38" s="136"/>
      <c r="C38" s="136"/>
      <c r="D38" s="136"/>
      <c r="E38" s="133" t="s">
        <v>1712</v>
      </c>
      <c r="F38" s="137" t="s">
        <v>1713</v>
      </c>
      <c r="G38" s="138">
        <v>81.024</v>
      </c>
    </row>
    <row r="39" s="125" customFormat="1" ht="15.25" customHeight="1" spans="1:7">
      <c r="A39" s="136"/>
      <c r="B39" s="136"/>
      <c r="C39" s="136"/>
      <c r="D39" s="136"/>
      <c r="E39" s="133" t="s">
        <v>1699</v>
      </c>
      <c r="F39" s="137" t="s">
        <v>1714</v>
      </c>
      <c r="G39" s="138">
        <v>353.92</v>
      </c>
    </row>
    <row r="40" s="125" customFormat="1" ht="15.25" customHeight="1" spans="1:7">
      <c r="A40" s="136"/>
      <c r="B40" s="136"/>
      <c r="C40" s="136"/>
      <c r="D40" s="136"/>
      <c r="E40" s="133" t="s">
        <v>1682</v>
      </c>
      <c r="F40" s="137" t="s">
        <v>1715</v>
      </c>
      <c r="G40" s="138">
        <v>341.1334</v>
      </c>
    </row>
    <row r="41" s="125" customFormat="1" ht="15.25" customHeight="1" spans="1:7">
      <c r="A41" s="136"/>
      <c r="B41" s="136"/>
      <c r="C41" s="136"/>
      <c r="D41" s="136"/>
      <c r="E41" s="133" t="s">
        <v>1685</v>
      </c>
      <c r="F41" s="137" t="s">
        <v>1716</v>
      </c>
      <c r="G41" s="138">
        <v>2.54</v>
      </c>
    </row>
    <row r="42" s="125" customFormat="1" ht="15.25" customHeight="1" spans="1:7">
      <c r="A42" s="136"/>
      <c r="B42" s="136"/>
      <c r="C42" s="136"/>
      <c r="D42" s="136"/>
      <c r="E42" s="133" t="s">
        <v>1687</v>
      </c>
      <c r="F42" s="137" t="s">
        <v>1717</v>
      </c>
      <c r="G42" s="138">
        <v>3</v>
      </c>
    </row>
    <row r="43" s="125" customFormat="1" ht="15.25" customHeight="1" spans="1:7">
      <c r="A43" s="136"/>
      <c r="B43" s="136"/>
      <c r="C43" s="136"/>
      <c r="D43" s="136"/>
      <c r="E43" s="133" t="s">
        <v>1691</v>
      </c>
      <c r="F43" s="137" t="s">
        <v>1718</v>
      </c>
      <c r="G43" s="138">
        <v>129.03</v>
      </c>
    </row>
    <row r="44" s="125" customFormat="1" ht="15.25" customHeight="1" spans="1:7">
      <c r="A44" s="136"/>
      <c r="B44" s="136"/>
      <c r="C44" s="136"/>
      <c r="D44" s="136"/>
      <c r="E44" s="133" t="s">
        <v>1701</v>
      </c>
      <c r="F44" s="137" t="s">
        <v>1719</v>
      </c>
      <c r="G44" s="138">
        <v>17.76</v>
      </c>
    </row>
    <row r="45" s="125" customFormat="1" ht="15.25" customHeight="1" spans="1:7">
      <c r="A45" s="136"/>
      <c r="B45" s="136"/>
      <c r="C45" s="136"/>
      <c r="D45" s="136"/>
      <c r="E45" s="133" t="s">
        <v>1720</v>
      </c>
      <c r="F45" s="137" t="s">
        <v>1721</v>
      </c>
      <c r="G45" s="138">
        <v>284.46</v>
      </c>
    </row>
    <row r="46" s="125" customFormat="1" ht="15.25" customHeight="1" spans="1:7">
      <c r="A46" s="136"/>
      <c r="B46" s="136"/>
      <c r="C46" s="136"/>
      <c r="D46" s="136"/>
      <c r="E46" s="133" t="s">
        <v>1722</v>
      </c>
      <c r="F46" s="137" t="s">
        <v>1723</v>
      </c>
      <c r="G46" s="138">
        <v>828.152</v>
      </c>
    </row>
    <row r="47" s="125" customFormat="1" ht="15.25" customHeight="1" spans="1:7">
      <c r="A47" s="136"/>
      <c r="B47" s="136"/>
      <c r="C47" s="136"/>
      <c r="D47" s="133" t="s">
        <v>1724</v>
      </c>
      <c r="E47" s="136"/>
      <c r="F47" s="137" t="s">
        <v>1725</v>
      </c>
      <c r="G47" s="135">
        <v>5</v>
      </c>
    </row>
    <row r="48" s="125" customFormat="1" ht="15.25" customHeight="1" spans="1:7">
      <c r="A48" s="136"/>
      <c r="B48" s="136"/>
      <c r="C48" s="136"/>
      <c r="D48" s="136"/>
      <c r="E48" s="133" t="s">
        <v>1678</v>
      </c>
      <c r="F48" s="137" t="s">
        <v>1726</v>
      </c>
      <c r="G48" s="138">
        <v>5</v>
      </c>
    </row>
    <row r="49" s="125" customFormat="1" ht="15.25" customHeight="1" spans="1:7">
      <c r="A49" s="136"/>
      <c r="B49" s="133" t="s">
        <v>1678</v>
      </c>
      <c r="C49" s="137" t="s">
        <v>1727</v>
      </c>
      <c r="D49" s="136"/>
      <c r="E49" s="136"/>
      <c r="F49" s="136"/>
      <c r="G49" s="135">
        <v>13.4</v>
      </c>
    </row>
    <row r="50" s="125" customFormat="1" ht="15.25" customHeight="1" spans="1:7">
      <c r="A50" s="136"/>
      <c r="B50" s="136"/>
      <c r="C50" s="136"/>
      <c r="D50" s="133" t="s">
        <v>1675</v>
      </c>
      <c r="E50" s="136"/>
      <c r="F50" s="137" t="s">
        <v>1676</v>
      </c>
      <c r="G50" s="135">
        <v>0.5</v>
      </c>
    </row>
    <row r="51" s="125" customFormat="1" ht="15.25" customHeight="1" spans="1:7">
      <c r="A51" s="136"/>
      <c r="B51" s="136"/>
      <c r="C51" s="136"/>
      <c r="D51" s="136"/>
      <c r="E51" s="133" t="s">
        <v>1693</v>
      </c>
      <c r="F51" s="137" t="s">
        <v>1694</v>
      </c>
      <c r="G51" s="138">
        <v>0.5</v>
      </c>
    </row>
    <row r="52" s="125" customFormat="1" ht="15.25" customHeight="1" spans="1:7">
      <c r="A52" s="136"/>
      <c r="B52" s="136"/>
      <c r="C52" s="136"/>
      <c r="D52" s="133" t="s">
        <v>1706</v>
      </c>
      <c r="E52" s="136"/>
      <c r="F52" s="137" t="s">
        <v>1707</v>
      </c>
      <c r="G52" s="135">
        <v>12.9</v>
      </c>
    </row>
    <row r="53" s="125" customFormat="1" ht="15.25" customHeight="1" spans="1:7">
      <c r="A53" s="136"/>
      <c r="B53" s="136"/>
      <c r="C53" s="136"/>
      <c r="D53" s="136"/>
      <c r="E53" s="133" t="s">
        <v>1728</v>
      </c>
      <c r="F53" s="137" t="s">
        <v>1727</v>
      </c>
      <c r="G53" s="138">
        <v>12.9</v>
      </c>
    </row>
    <row r="54" s="125" customFormat="1" ht="15.25" customHeight="1" spans="1:7">
      <c r="A54" s="136"/>
      <c r="B54" s="133" t="s">
        <v>1680</v>
      </c>
      <c r="C54" s="137" t="s">
        <v>1729</v>
      </c>
      <c r="D54" s="136"/>
      <c r="E54" s="136"/>
      <c r="F54" s="136"/>
      <c r="G54" s="135">
        <v>15.95</v>
      </c>
    </row>
    <row r="55" s="125" customFormat="1" ht="15.25" customHeight="1" spans="1:7">
      <c r="A55" s="136"/>
      <c r="B55" s="136"/>
      <c r="C55" s="136"/>
      <c r="D55" s="133" t="s">
        <v>1706</v>
      </c>
      <c r="E55" s="136"/>
      <c r="F55" s="137" t="s">
        <v>1707</v>
      </c>
      <c r="G55" s="135">
        <v>15.95</v>
      </c>
    </row>
    <row r="56" s="125" customFormat="1" ht="15.25" customHeight="1" spans="1:7">
      <c r="A56" s="136"/>
      <c r="B56" s="136"/>
      <c r="C56" s="136"/>
      <c r="D56" s="136"/>
      <c r="E56" s="133" t="s">
        <v>1730</v>
      </c>
      <c r="F56" s="137" t="s">
        <v>1729</v>
      </c>
      <c r="G56" s="138">
        <v>15.95</v>
      </c>
    </row>
    <row r="57" s="125" customFormat="1" ht="15.25" customHeight="1" spans="1:7">
      <c r="A57" s="136"/>
      <c r="B57" s="133" t="s">
        <v>1710</v>
      </c>
      <c r="C57" s="137" t="s">
        <v>1731</v>
      </c>
      <c r="D57" s="136"/>
      <c r="E57" s="136"/>
      <c r="F57" s="136"/>
      <c r="G57" s="135">
        <v>38.5</v>
      </c>
    </row>
    <row r="58" s="125" customFormat="1" ht="15.25" customHeight="1" spans="1:7">
      <c r="A58" s="136"/>
      <c r="B58" s="136"/>
      <c r="C58" s="136"/>
      <c r="D58" s="133" t="s">
        <v>1706</v>
      </c>
      <c r="E58" s="136"/>
      <c r="F58" s="137" t="s">
        <v>1707</v>
      </c>
      <c r="G58" s="135">
        <v>38.5</v>
      </c>
    </row>
    <row r="59" s="125" customFormat="1" ht="15.25" customHeight="1" spans="1:7">
      <c r="A59" s="136"/>
      <c r="B59" s="136"/>
      <c r="C59" s="136"/>
      <c r="D59" s="136"/>
      <c r="E59" s="133" t="s">
        <v>1732</v>
      </c>
      <c r="F59" s="137" t="s">
        <v>1733</v>
      </c>
      <c r="G59" s="138">
        <v>8.5</v>
      </c>
    </row>
    <row r="60" s="125" customFormat="1" ht="15.25" customHeight="1" spans="1:7">
      <c r="A60" s="136"/>
      <c r="B60" s="136"/>
      <c r="C60" s="136"/>
      <c r="D60" s="136"/>
      <c r="E60" s="133" t="s">
        <v>1734</v>
      </c>
      <c r="F60" s="137" t="s">
        <v>1735</v>
      </c>
      <c r="G60" s="138">
        <v>30</v>
      </c>
    </row>
    <row r="61" s="125" customFormat="1" ht="15.25" customHeight="1" spans="1:7">
      <c r="A61" s="136"/>
      <c r="B61" s="133" t="s">
        <v>1712</v>
      </c>
      <c r="C61" s="137" t="s">
        <v>1736</v>
      </c>
      <c r="D61" s="136"/>
      <c r="E61" s="136"/>
      <c r="F61" s="136"/>
      <c r="G61" s="135">
        <v>172.72</v>
      </c>
    </row>
    <row r="62" s="125" customFormat="1" ht="15.25" customHeight="1" spans="1:7">
      <c r="A62" s="136"/>
      <c r="B62" s="136"/>
      <c r="C62" s="136"/>
      <c r="D62" s="133" t="s">
        <v>1706</v>
      </c>
      <c r="E62" s="136"/>
      <c r="F62" s="137" t="s">
        <v>1707</v>
      </c>
      <c r="G62" s="135">
        <v>172.72</v>
      </c>
    </row>
    <row r="63" s="125" customFormat="1" ht="15.25" customHeight="1" spans="1:7">
      <c r="A63" s="136"/>
      <c r="B63" s="136"/>
      <c r="C63" s="136"/>
      <c r="D63" s="136"/>
      <c r="E63" s="133" t="s">
        <v>1737</v>
      </c>
      <c r="F63" s="137" t="s">
        <v>1738</v>
      </c>
      <c r="G63" s="138">
        <v>143.42</v>
      </c>
    </row>
    <row r="64" s="125" customFormat="1" ht="15.25" customHeight="1" spans="1:7">
      <c r="A64" s="136"/>
      <c r="B64" s="136"/>
      <c r="C64" s="136"/>
      <c r="D64" s="136"/>
      <c r="E64" s="133" t="s">
        <v>1739</v>
      </c>
      <c r="F64" s="137" t="s">
        <v>1736</v>
      </c>
      <c r="G64" s="138">
        <v>29.3</v>
      </c>
    </row>
    <row r="65" s="125" customFormat="1" ht="15.25" customHeight="1" spans="1:7">
      <c r="A65" s="136"/>
      <c r="B65" s="133" t="s">
        <v>1699</v>
      </c>
      <c r="C65" s="137" t="s">
        <v>1740</v>
      </c>
      <c r="D65" s="136"/>
      <c r="E65" s="136"/>
      <c r="F65" s="136"/>
      <c r="G65" s="135">
        <v>29.025</v>
      </c>
    </row>
    <row r="66" s="125" customFormat="1" ht="15.25" customHeight="1" spans="1:7">
      <c r="A66" s="136"/>
      <c r="B66" s="136"/>
      <c r="C66" s="136"/>
      <c r="D66" s="133" t="s">
        <v>1706</v>
      </c>
      <c r="E66" s="136"/>
      <c r="F66" s="137" t="s">
        <v>1707</v>
      </c>
      <c r="G66" s="135">
        <v>29.025</v>
      </c>
    </row>
    <row r="67" s="125" customFormat="1" ht="15.25" customHeight="1" spans="1:7">
      <c r="A67" s="136"/>
      <c r="B67" s="136"/>
      <c r="C67" s="136"/>
      <c r="D67" s="136"/>
      <c r="E67" s="133" t="s">
        <v>1741</v>
      </c>
      <c r="F67" s="137" t="s">
        <v>1740</v>
      </c>
      <c r="G67" s="138">
        <v>29.025</v>
      </c>
    </row>
    <row r="68" s="125" customFormat="1" ht="15.25" customHeight="1" spans="1:7">
      <c r="A68" s="136"/>
      <c r="B68" s="133" t="s">
        <v>1685</v>
      </c>
      <c r="C68" s="137" t="s">
        <v>1742</v>
      </c>
      <c r="D68" s="136"/>
      <c r="E68" s="136"/>
      <c r="F68" s="136"/>
      <c r="G68" s="135">
        <v>594</v>
      </c>
    </row>
    <row r="69" s="125" customFormat="1" ht="15.25" customHeight="1" spans="1:7">
      <c r="A69" s="136"/>
      <c r="B69" s="136"/>
      <c r="C69" s="136"/>
      <c r="D69" s="133" t="s">
        <v>1706</v>
      </c>
      <c r="E69" s="136"/>
      <c r="F69" s="137" t="s">
        <v>1707</v>
      </c>
      <c r="G69" s="135">
        <v>594</v>
      </c>
    </row>
    <row r="70" s="125" customFormat="1" ht="15.25" customHeight="1" spans="1:7">
      <c r="A70" s="136"/>
      <c r="B70" s="136"/>
      <c r="C70" s="136"/>
      <c r="D70" s="136"/>
      <c r="E70" s="133" t="s">
        <v>1743</v>
      </c>
      <c r="F70" s="137" t="s">
        <v>1742</v>
      </c>
      <c r="G70" s="138">
        <v>594</v>
      </c>
    </row>
    <row r="71" s="125" customFormat="1" ht="15.25" customHeight="1" spans="1:7">
      <c r="A71" s="136"/>
      <c r="B71" s="133" t="s">
        <v>1687</v>
      </c>
      <c r="C71" s="137" t="s">
        <v>1744</v>
      </c>
      <c r="D71" s="136"/>
      <c r="E71" s="136"/>
      <c r="F71" s="136"/>
      <c r="G71" s="135">
        <v>255.53</v>
      </c>
    </row>
    <row r="72" s="125" customFormat="1" ht="15.25" customHeight="1" spans="1:7">
      <c r="A72" s="136"/>
      <c r="B72" s="136"/>
      <c r="C72" s="136"/>
      <c r="D72" s="133" t="s">
        <v>1706</v>
      </c>
      <c r="E72" s="136"/>
      <c r="F72" s="137" t="s">
        <v>1707</v>
      </c>
      <c r="G72" s="135">
        <v>255.53</v>
      </c>
    </row>
    <row r="73" s="125" customFormat="1" ht="15.25" customHeight="1" spans="1:7">
      <c r="A73" s="136"/>
      <c r="B73" s="136"/>
      <c r="C73" s="136"/>
      <c r="D73" s="136"/>
      <c r="E73" s="133" t="s">
        <v>1696</v>
      </c>
      <c r="F73" s="137" t="s">
        <v>1745</v>
      </c>
      <c r="G73" s="138">
        <v>255.53</v>
      </c>
    </row>
    <row r="74" s="125" customFormat="1" ht="15.25" customHeight="1" spans="1:7">
      <c r="A74" s="136"/>
      <c r="B74" s="133" t="s">
        <v>1697</v>
      </c>
      <c r="C74" s="137" t="s">
        <v>1746</v>
      </c>
      <c r="D74" s="136"/>
      <c r="E74" s="136"/>
      <c r="F74" s="136"/>
      <c r="G74" s="135">
        <v>1256.229</v>
      </c>
    </row>
    <row r="75" s="125" customFormat="1" ht="15.25" customHeight="1" spans="1:7">
      <c r="A75" s="136"/>
      <c r="B75" s="136"/>
      <c r="C75" s="136"/>
      <c r="D75" s="133" t="s">
        <v>1706</v>
      </c>
      <c r="E75" s="136"/>
      <c r="F75" s="137" t="s">
        <v>1707</v>
      </c>
      <c r="G75" s="135">
        <v>1256.229</v>
      </c>
    </row>
    <row r="76" s="125" customFormat="1" ht="15.25" customHeight="1" spans="1:7">
      <c r="A76" s="136"/>
      <c r="B76" s="136"/>
      <c r="C76" s="136"/>
      <c r="D76" s="136"/>
      <c r="E76" s="133" t="s">
        <v>1697</v>
      </c>
      <c r="F76" s="137" t="s">
        <v>1746</v>
      </c>
      <c r="G76" s="138">
        <v>1256.229</v>
      </c>
    </row>
    <row r="77" s="125" customFormat="1" ht="15.25" customHeight="1" spans="1:7">
      <c r="A77" s="133" t="s">
        <v>1747</v>
      </c>
      <c r="B77" s="136"/>
      <c r="C77" s="137" t="s">
        <v>1748</v>
      </c>
      <c r="D77" s="136"/>
      <c r="E77" s="136"/>
      <c r="F77" s="136"/>
      <c r="G77" s="135">
        <v>191.36</v>
      </c>
    </row>
    <row r="78" s="125" customFormat="1" ht="15.25" customHeight="1" spans="1:7">
      <c r="A78" s="136"/>
      <c r="B78" s="133" t="s">
        <v>1699</v>
      </c>
      <c r="C78" s="137" t="s">
        <v>1749</v>
      </c>
      <c r="D78" s="136"/>
      <c r="E78" s="136"/>
      <c r="F78" s="136"/>
      <c r="G78" s="135">
        <v>191.36</v>
      </c>
    </row>
    <row r="79" s="125" customFormat="1" ht="15.25" customHeight="1" spans="1:7">
      <c r="A79" s="136"/>
      <c r="B79" s="136"/>
      <c r="C79" s="136"/>
      <c r="D79" s="133" t="s">
        <v>1724</v>
      </c>
      <c r="E79" s="136"/>
      <c r="F79" s="137" t="s">
        <v>1725</v>
      </c>
      <c r="G79" s="135">
        <v>191.36</v>
      </c>
    </row>
    <row r="80" s="125" customFormat="1" ht="15.25" customHeight="1" spans="1:7">
      <c r="A80" s="136"/>
      <c r="B80" s="136"/>
      <c r="C80" s="136"/>
      <c r="D80" s="136"/>
      <c r="E80" s="133" t="s">
        <v>1678</v>
      </c>
      <c r="F80" s="137" t="s">
        <v>1726</v>
      </c>
      <c r="G80" s="138">
        <v>186.7</v>
      </c>
    </row>
    <row r="81" s="125" customFormat="1" ht="15.25" customHeight="1" spans="1:7">
      <c r="A81" s="136"/>
      <c r="B81" s="136"/>
      <c r="C81" s="136"/>
      <c r="D81" s="136"/>
      <c r="E81" s="133" t="s">
        <v>1682</v>
      </c>
      <c r="F81" s="137" t="s">
        <v>1750</v>
      </c>
      <c r="G81" s="138">
        <v>4.66</v>
      </c>
    </row>
    <row r="82" s="125" customFormat="1" ht="15.25" customHeight="1" spans="1:7">
      <c r="A82" s="133" t="s">
        <v>1751</v>
      </c>
      <c r="B82" s="136"/>
      <c r="C82" s="137" t="s">
        <v>1752</v>
      </c>
      <c r="D82" s="136"/>
      <c r="E82" s="136"/>
      <c r="F82" s="136"/>
      <c r="G82" s="135">
        <v>78153.875026</v>
      </c>
    </row>
    <row r="83" s="125" customFormat="1" ht="15.25" customHeight="1" spans="1:7">
      <c r="A83" s="136"/>
      <c r="B83" s="133" t="s">
        <v>1673</v>
      </c>
      <c r="C83" s="137" t="s">
        <v>1753</v>
      </c>
      <c r="D83" s="136"/>
      <c r="E83" s="136"/>
      <c r="F83" s="136"/>
      <c r="G83" s="135">
        <v>77247.915576</v>
      </c>
    </row>
    <row r="84" s="125" customFormat="1" ht="15.25" customHeight="1" spans="1:7">
      <c r="A84" s="136"/>
      <c r="B84" s="136"/>
      <c r="C84" s="136"/>
      <c r="D84" s="133" t="s">
        <v>1675</v>
      </c>
      <c r="E84" s="136"/>
      <c r="F84" s="137" t="s">
        <v>1676</v>
      </c>
      <c r="G84" s="135">
        <v>77247.915576</v>
      </c>
    </row>
    <row r="85" s="125" customFormat="1" ht="15.25" customHeight="1" spans="1:7">
      <c r="A85" s="136"/>
      <c r="B85" s="136"/>
      <c r="C85" s="136"/>
      <c r="D85" s="136"/>
      <c r="E85" s="133" t="s">
        <v>1673</v>
      </c>
      <c r="F85" s="137" t="s">
        <v>1677</v>
      </c>
      <c r="G85" s="138">
        <v>26381.8765</v>
      </c>
    </row>
    <row r="86" s="125" customFormat="1" ht="15.25" customHeight="1" spans="1:7">
      <c r="A86" s="136"/>
      <c r="B86" s="136"/>
      <c r="C86" s="136"/>
      <c r="D86" s="136"/>
      <c r="E86" s="133" t="s">
        <v>1678</v>
      </c>
      <c r="F86" s="137" t="s">
        <v>1679</v>
      </c>
      <c r="G86" s="138">
        <v>11387.9518</v>
      </c>
    </row>
    <row r="87" s="125" customFormat="1" ht="15.25" customHeight="1" spans="1:7">
      <c r="A87" s="136"/>
      <c r="B87" s="136"/>
      <c r="C87" s="136"/>
      <c r="D87" s="136"/>
      <c r="E87" s="133" t="s">
        <v>1680</v>
      </c>
      <c r="F87" s="137" t="s">
        <v>1681</v>
      </c>
      <c r="G87" s="138">
        <v>21.3621</v>
      </c>
    </row>
    <row r="88" s="125" customFormat="1" ht="15.25" customHeight="1" spans="1:7">
      <c r="A88" s="136"/>
      <c r="B88" s="136"/>
      <c r="C88" s="136"/>
      <c r="D88" s="136"/>
      <c r="E88" s="133" t="s">
        <v>1699</v>
      </c>
      <c r="F88" s="137" t="s">
        <v>1700</v>
      </c>
      <c r="G88" s="138">
        <v>27.6</v>
      </c>
    </row>
    <row r="89" s="125" customFormat="1" ht="15.25" customHeight="1" spans="1:7">
      <c r="A89" s="136"/>
      <c r="B89" s="136"/>
      <c r="C89" s="136"/>
      <c r="D89" s="136"/>
      <c r="E89" s="133" t="s">
        <v>1682</v>
      </c>
      <c r="F89" s="137" t="s">
        <v>1683</v>
      </c>
      <c r="G89" s="138">
        <v>15206.545039</v>
      </c>
    </row>
    <row r="90" s="125" customFormat="1" ht="15.25" customHeight="1" spans="1:7">
      <c r="A90" s="136"/>
      <c r="B90" s="136"/>
      <c r="C90" s="136"/>
      <c r="D90" s="136"/>
      <c r="E90" s="133" t="s">
        <v>1685</v>
      </c>
      <c r="F90" s="137" t="s">
        <v>1686</v>
      </c>
      <c r="G90" s="138">
        <v>5906.321512</v>
      </c>
    </row>
    <row r="91" s="125" customFormat="1" ht="15.25" customHeight="1" spans="1:7">
      <c r="A91" s="136"/>
      <c r="B91" s="136"/>
      <c r="C91" s="136"/>
      <c r="D91" s="136"/>
      <c r="E91" s="133" t="s">
        <v>1687</v>
      </c>
      <c r="F91" s="137" t="s">
        <v>1688</v>
      </c>
      <c r="G91" s="138">
        <v>3642.936346</v>
      </c>
    </row>
    <row r="92" s="125" customFormat="1" ht="15.25" customHeight="1" spans="1:7">
      <c r="A92" s="136"/>
      <c r="B92" s="136"/>
      <c r="C92" s="136"/>
      <c r="D92" s="136"/>
      <c r="E92" s="133" t="s">
        <v>1689</v>
      </c>
      <c r="F92" s="137" t="s">
        <v>1690</v>
      </c>
      <c r="G92" s="138">
        <v>6330.753765</v>
      </c>
    </row>
    <row r="93" s="125" customFormat="1" ht="15.25" customHeight="1" spans="1:7">
      <c r="A93" s="136"/>
      <c r="B93" s="136"/>
      <c r="C93" s="136"/>
      <c r="D93" s="136"/>
      <c r="E93" s="133" t="s">
        <v>1693</v>
      </c>
      <c r="F93" s="137" t="s">
        <v>1694</v>
      </c>
      <c r="G93" s="138">
        <v>467.732414</v>
      </c>
    </row>
    <row r="94" s="125" customFormat="1" ht="15.25" customHeight="1" spans="1:7">
      <c r="A94" s="136"/>
      <c r="B94" s="136"/>
      <c r="C94" s="136"/>
      <c r="D94" s="136"/>
      <c r="E94" s="133" t="s">
        <v>1696</v>
      </c>
      <c r="F94" s="137" t="s">
        <v>1695</v>
      </c>
      <c r="G94" s="138">
        <v>7867.4481</v>
      </c>
    </row>
    <row r="95" s="125" customFormat="1" ht="15.25" customHeight="1" spans="1:7">
      <c r="A95" s="136"/>
      <c r="B95" s="136"/>
      <c r="C95" s="136"/>
      <c r="D95" s="136"/>
      <c r="E95" s="133" t="s">
        <v>1697</v>
      </c>
      <c r="F95" s="137" t="s">
        <v>1698</v>
      </c>
      <c r="G95" s="138">
        <v>7.388</v>
      </c>
    </row>
    <row r="96" s="125" customFormat="1" ht="15.25" customHeight="1" spans="1:7">
      <c r="A96" s="136"/>
      <c r="B96" s="133" t="s">
        <v>1678</v>
      </c>
      <c r="C96" s="137" t="s">
        <v>1754</v>
      </c>
      <c r="D96" s="136"/>
      <c r="E96" s="136"/>
      <c r="F96" s="136"/>
      <c r="G96" s="135">
        <v>905.95945</v>
      </c>
    </row>
    <row r="97" s="125" customFormat="1" ht="15.25" customHeight="1" spans="1:7">
      <c r="A97" s="136"/>
      <c r="B97" s="136"/>
      <c r="C97" s="136"/>
      <c r="D97" s="133" t="s">
        <v>1706</v>
      </c>
      <c r="E97" s="136"/>
      <c r="F97" s="137" t="s">
        <v>1707</v>
      </c>
      <c r="G97" s="135">
        <v>905.95945</v>
      </c>
    </row>
    <row r="98" s="125" customFormat="1" ht="15.25" customHeight="1" spans="1:7">
      <c r="A98" s="136"/>
      <c r="B98" s="136"/>
      <c r="C98" s="136"/>
      <c r="D98" s="136"/>
      <c r="E98" s="133" t="s">
        <v>1673</v>
      </c>
      <c r="F98" s="137" t="s">
        <v>1708</v>
      </c>
      <c r="G98" s="138">
        <v>100.116</v>
      </c>
    </row>
    <row r="99" s="125" customFormat="1" ht="15.25" customHeight="1" spans="1:7">
      <c r="A99" s="136"/>
      <c r="B99" s="136"/>
      <c r="C99" s="136"/>
      <c r="D99" s="136"/>
      <c r="E99" s="133" t="s">
        <v>1678</v>
      </c>
      <c r="F99" s="137" t="s">
        <v>1709</v>
      </c>
      <c r="G99" s="138">
        <v>2.55</v>
      </c>
    </row>
    <row r="100" s="125" customFormat="1" ht="15.25" customHeight="1" spans="1:7">
      <c r="A100" s="136"/>
      <c r="B100" s="136"/>
      <c r="C100" s="136"/>
      <c r="D100" s="136"/>
      <c r="E100" s="133" t="s">
        <v>1712</v>
      </c>
      <c r="F100" s="137" t="s">
        <v>1713</v>
      </c>
      <c r="G100" s="138">
        <v>20.97</v>
      </c>
    </row>
    <row r="101" s="125" customFormat="1" ht="15.25" customHeight="1" spans="1:7">
      <c r="A101" s="136"/>
      <c r="B101" s="136"/>
      <c r="C101" s="136"/>
      <c r="D101" s="136"/>
      <c r="E101" s="133" t="s">
        <v>1699</v>
      </c>
      <c r="F101" s="137" t="s">
        <v>1714</v>
      </c>
      <c r="G101" s="138">
        <v>152.155892</v>
      </c>
    </row>
    <row r="102" s="125" customFormat="1" ht="15.25" customHeight="1" spans="1:7">
      <c r="A102" s="136"/>
      <c r="B102" s="136"/>
      <c r="C102" s="136"/>
      <c r="D102" s="136"/>
      <c r="E102" s="133" t="s">
        <v>1682</v>
      </c>
      <c r="F102" s="137" t="s">
        <v>1715</v>
      </c>
      <c r="G102" s="138">
        <v>112.9091</v>
      </c>
    </row>
    <row r="103" s="125" customFormat="1" ht="15.25" customHeight="1" spans="1:7">
      <c r="A103" s="136"/>
      <c r="B103" s="136"/>
      <c r="C103" s="136"/>
      <c r="D103" s="136"/>
      <c r="E103" s="133" t="s">
        <v>1685</v>
      </c>
      <c r="F103" s="137" t="s">
        <v>1716</v>
      </c>
      <c r="G103" s="138">
        <v>2.03</v>
      </c>
    </row>
    <row r="104" s="125" customFormat="1" ht="15.25" customHeight="1" spans="1:7">
      <c r="A104" s="136"/>
      <c r="B104" s="136"/>
      <c r="C104" s="136"/>
      <c r="D104" s="136"/>
      <c r="E104" s="133" t="s">
        <v>1687</v>
      </c>
      <c r="F104" s="137" t="s">
        <v>1717</v>
      </c>
      <c r="G104" s="138">
        <v>15.46</v>
      </c>
    </row>
    <row r="105" s="125" customFormat="1" ht="15.25" customHeight="1" spans="1:7">
      <c r="A105" s="136"/>
      <c r="B105" s="136"/>
      <c r="C105" s="136"/>
      <c r="D105" s="136"/>
      <c r="E105" s="133" t="s">
        <v>1691</v>
      </c>
      <c r="F105" s="137" t="s">
        <v>1718</v>
      </c>
      <c r="G105" s="138">
        <v>22.12</v>
      </c>
    </row>
    <row r="106" s="125" customFormat="1" ht="15.25" customHeight="1" spans="1:7">
      <c r="A106" s="136"/>
      <c r="B106" s="136"/>
      <c r="C106" s="136"/>
      <c r="D106" s="136"/>
      <c r="E106" s="133" t="s">
        <v>1696</v>
      </c>
      <c r="F106" s="137" t="s">
        <v>1745</v>
      </c>
      <c r="G106" s="138">
        <v>11.4</v>
      </c>
    </row>
    <row r="107" s="125" customFormat="1" ht="15.25" customHeight="1" spans="1:7">
      <c r="A107" s="136"/>
      <c r="B107" s="136"/>
      <c r="C107" s="136"/>
      <c r="D107" s="136"/>
      <c r="E107" s="133" t="s">
        <v>1728</v>
      </c>
      <c r="F107" s="137" t="s">
        <v>1727</v>
      </c>
      <c r="G107" s="138">
        <v>1.4</v>
      </c>
    </row>
    <row r="108" s="125" customFormat="1" ht="15.25" customHeight="1" spans="1:7">
      <c r="A108" s="136"/>
      <c r="B108" s="136"/>
      <c r="C108" s="136"/>
      <c r="D108" s="136"/>
      <c r="E108" s="133" t="s">
        <v>1730</v>
      </c>
      <c r="F108" s="137" t="s">
        <v>1729</v>
      </c>
      <c r="G108" s="138">
        <v>1.7</v>
      </c>
    </row>
    <row r="109" s="125" customFormat="1" ht="15.25" customHeight="1" spans="1:7">
      <c r="A109" s="136"/>
      <c r="B109" s="136"/>
      <c r="C109" s="136"/>
      <c r="D109" s="136"/>
      <c r="E109" s="133" t="s">
        <v>1741</v>
      </c>
      <c r="F109" s="137" t="s">
        <v>1740</v>
      </c>
      <c r="G109" s="138">
        <v>4.2</v>
      </c>
    </row>
    <row r="110" s="125" customFormat="1" ht="15.25" customHeight="1" spans="1:7">
      <c r="A110" s="136"/>
      <c r="B110" s="136"/>
      <c r="C110" s="136"/>
      <c r="D110" s="136"/>
      <c r="E110" s="133" t="s">
        <v>1737</v>
      </c>
      <c r="F110" s="137" t="s">
        <v>1738</v>
      </c>
      <c r="G110" s="138">
        <v>20.596</v>
      </c>
    </row>
    <row r="111" s="125" customFormat="1" ht="15.25" customHeight="1" spans="1:7">
      <c r="A111" s="136"/>
      <c r="B111" s="136"/>
      <c r="C111" s="136"/>
      <c r="D111" s="136"/>
      <c r="E111" s="133" t="s">
        <v>1739</v>
      </c>
      <c r="F111" s="137" t="s">
        <v>1736</v>
      </c>
      <c r="G111" s="138">
        <v>16.8</v>
      </c>
    </row>
    <row r="112" s="125" customFormat="1" ht="15.25" customHeight="1" spans="1:7">
      <c r="A112" s="136"/>
      <c r="B112" s="136"/>
      <c r="C112" s="136"/>
      <c r="D112" s="136"/>
      <c r="E112" s="133" t="s">
        <v>1720</v>
      </c>
      <c r="F112" s="137" t="s">
        <v>1721</v>
      </c>
      <c r="G112" s="138">
        <v>113.61</v>
      </c>
    </row>
    <row r="113" s="125" customFormat="1" ht="15.25" customHeight="1" spans="1:7">
      <c r="A113" s="136"/>
      <c r="B113" s="136"/>
      <c r="C113" s="136"/>
      <c r="D113" s="136"/>
      <c r="E113" s="133" t="s">
        <v>1743</v>
      </c>
      <c r="F113" s="137" t="s">
        <v>1742</v>
      </c>
      <c r="G113" s="138">
        <v>162</v>
      </c>
    </row>
    <row r="114" s="125" customFormat="1" ht="15.25" customHeight="1" spans="1:7">
      <c r="A114" s="136"/>
      <c r="B114" s="136"/>
      <c r="C114" s="136"/>
      <c r="D114" s="136"/>
      <c r="E114" s="133" t="s">
        <v>1722</v>
      </c>
      <c r="F114" s="137" t="s">
        <v>1723</v>
      </c>
      <c r="G114" s="138">
        <v>16.88</v>
      </c>
    </row>
    <row r="115" s="125" customFormat="1" ht="15.25" customHeight="1" spans="1:7">
      <c r="A115" s="136"/>
      <c r="B115" s="136"/>
      <c r="C115" s="136"/>
      <c r="D115" s="136"/>
      <c r="E115" s="133" t="s">
        <v>1697</v>
      </c>
      <c r="F115" s="137" t="s">
        <v>1746</v>
      </c>
      <c r="G115" s="138">
        <v>129.062458</v>
      </c>
    </row>
    <row r="116" s="125" customFormat="1" ht="15.25" customHeight="1" spans="1:7">
      <c r="A116" s="133" t="s">
        <v>1755</v>
      </c>
      <c r="B116" s="136"/>
      <c r="C116" s="137" t="s">
        <v>1756</v>
      </c>
      <c r="D116" s="136"/>
      <c r="E116" s="136"/>
      <c r="F116" s="136"/>
      <c r="G116" s="135">
        <v>9.61</v>
      </c>
    </row>
    <row r="117" s="125" customFormat="1" ht="15.25" customHeight="1" spans="1:7">
      <c r="A117" s="136"/>
      <c r="B117" s="133" t="s">
        <v>1673</v>
      </c>
      <c r="C117" s="137" t="s">
        <v>1757</v>
      </c>
      <c r="D117" s="136"/>
      <c r="E117" s="136"/>
      <c r="F117" s="136"/>
      <c r="G117" s="135">
        <v>9.61</v>
      </c>
    </row>
    <row r="118" s="125" customFormat="1" ht="15.25" customHeight="1" spans="1:7">
      <c r="A118" s="136"/>
      <c r="B118" s="136"/>
      <c r="C118" s="136"/>
      <c r="D118" s="133" t="s">
        <v>1724</v>
      </c>
      <c r="E118" s="136"/>
      <c r="F118" s="137" t="s">
        <v>1725</v>
      </c>
      <c r="G118" s="135">
        <v>9.61</v>
      </c>
    </row>
    <row r="119" s="125" customFormat="1" ht="15.25" customHeight="1" spans="1:7">
      <c r="A119" s="136"/>
      <c r="B119" s="136"/>
      <c r="C119" s="136"/>
      <c r="D119" s="136"/>
      <c r="E119" s="133" t="s">
        <v>1678</v>
      </c>
      <c r="F119" s="137" t="s">
        <v>1726</v>
      </c>
      <c r="G119" s="138">
        <v>9.61</v>
      </c>
    </row>
    <row r="120" s="125" customFormat="1" ht="15.25" customHeight="1" spans="1:7">
      <c r="A120" s="133" t="s">
        <v>1758</v>
      </c>
      <c r="B120" s="136"/>
      <c r="C120" s="137" t="s">
        <v>1759</v>
      </c>
      <c r="D120" s="136"/>
      <c r="E120" s="136"/>
      <c r="F120" s="136"/>
      <c r="G120" s="135">
        <v>10903.664933</v>
      </c>
    </row>
    <row r="121" s="125" customFormat="1" ht="15.25" customHeight="1" spans="1:7">
      <c r="A121" s="136"/>
      <c r="B121" s="133" t="s">
        <v>1673</v>
      </c>
      <c r="C121" s="137" t="s">
        <v>1760</v>
      </c>
      <c r="D121" s="136"/>
      <c r="E121" s="136"/>
      <c r="F121" s="136"/>
      <c r="G121" s="135">
        <v>729.34416</v>
      </c>
    </row>
    <row r="122" s="125" customFormat="1" ht="15.25" customHeight="1" spans="1:7">
      <c r="A122" s="136"/>
      <c r="B122" s="136"/>
      <c r="C122" s="136"/>
      <c r="D122" s="133" t="s">
        <v>1761</v>
      </c>
      <c r="E122" s="136"/>
      <c r="F122" s="137" t="s">
        <v>1759</v>
      </c>
      <c r="G122" s="135">
        <v>729.34416</v>
      </c>
    </row>
    <row r="123" s="125" customFormat="1" ht="15.25" customHeight="1" spans="1:7">
      <c r="A123" s="136"/>
      <c r="B123" s="136"/>
      <c r="C123" s="136"/>
      <c r="D123" s="136"/>
      <c r="E123" s="133" t="s">
        <v>1710</v>
      </c>
      <c r="F123" s="137" t="s">
        <v>1762</v>
      </c>
      <c r="G123" s="138">
        <v>202.40616</v>
      </c>
    </row>
    <row r="124" s="125" customFormat="1" ht="15.25" customHeight="1" spans="1:7">
      <c r="A124" s="136"/>
      <c r="B124" s="136"/>
      <c r="C124" s="136"/>
      <c r="D124" s="136"/>
      <c r="E124" s="133" t="s">
        <v>1712</v>
      </c>
      <c r="F124" s="137" t="s">
        <v>1763</v>
      </c>
      <c r="G124" s="138">
        <v>484.938</v>
      </c>
    </row>
    <row r="125" s="125" customFormat="1" ht="15.25" customHeight="1" spans="1:7">
      <c r="A125" s="136"/>
      <c r="B125" s="136"/>
      <c r="C125" s="136"/>
      <c r="D125" s="136"/>
      <c r="E125" s="133" t="s">
        <v>1687</v>
      </c>
      <c r="F125" s="137" t="s">
        <v>1764</v>
      </c>
      <c r="G125" s="138">
        <v>42</v>
      </c>
    </row>
    <row r="126" s="125" customFormat="1" ht="15.25" customHeight="1" spans="1:7">
      <c r="A126" s="136"/>
      <c r="B126" s="133" t="s">
        <v>1712</v>
      </c>
      <c r="C126" s="137" t="s">
        <v>1765</v>
      </c>
      <c r="D126" s="136"/>
      <c r="E126" s="136"/>
      <c r="F126" s="136"/>
      <c r="G126" s="135">
        <v>10174.320773</v>
      </c>
    </row>
    <row r="127" s="125" customFormat="1" ht="15.25" customHeight="1" spans="1:7">
      <c r="A127" s="136"/>
      <c r="B127" s="136"/>
      <c r="C127" s="136"/>
      <c r="D127" s="133" t="s">
        <v>1761</v>
      </c>
      <c r="E127" s="136"/>
      <c r="F127" s="137" t="s">
        <v>1759</v>
      </c>
      <c r="G127" s="135">
        <v>10174.320773</v>
      </c>
    </row>
    <row r="128" s="125" customFormat="1" ht="15.25" customHeight="1" spans="1:7">
      <c r="A128" s="136"/>
      <c r="B128" s="136"/>
      <c r="C128" s="136"/>
      <c r="D128" s="136"/>
      <c r="E128" s="133" t="s">
        <v>1673</v>
      </c>
      <c r="F128" s="137" t="s">
        <v>1766</v>
      </c>
      <c r="G128" s="138">
        <v>75.4821</v>
      </c>
    </row>
    <row r="129" s="125" customFormat="1" ht="15.25" customHeight="1" spans="1:7">
      <c r="A129" s="136"/>
      <c r="B129" s="136"/>
      <c r="C129" s="136"/>
      <c r="D129" s="136"/>
      <c r="E129" s="133" t="s">
        <v>1678</v>
      </c>
      <c r="F129" s="137" t="s">
        <v>1767</v>
      </c>
      <c r="G129" s="138">
        <v>10098.838673</v>
      </c>
    </row>
    <row r="130" s="125" customFormat="1" ht="15.25" customHeight="1" spans="1:7">
      <c r="A130" s="133" t="s">
        <v>1768</v>
      </c>
      <c r="B130" s="136"/>
      <c r="C130" s="137" t="s">
        <v>1769</v>
      </c>
      <c r="D130" s="136"/>
      <c r="E130" s="136"/>
      <c r="F130" s="136"/>
      <c r="G130" s="135">
        <v>380.6434</v>
      </c>
    </row>
    <row r="131" s="125" customFormat="1" ht="15.25" customHeight="1" spans="1:7">
      <c r="A131" s="136"/>
      <c r="B131" s="133" t="s">
        <v>1710</v>
      </c>
      <c r="C131" s="137" t="s">
        <v>1770</v>
      </c>
      <c r="D131" s="136"/>
      <c r="E131" s="136"/>
      <c r="F131" s="136"/>
      <c r="G131" s="135">
        <v>380.6434</v>
      </c>
    </row>
    <row r="132" s="125" customFormat="1" ht="15.25" customHeight="1" spans="1:7">
      <c r="A132" s="136"/>
      <c r="B132" s="136"/>
      <c r="C132" s="136"/>
      <c r="D132" s="133" t="s">
        <v>1675</v>
      </c>
      <c r="E132" s="136"/>
      <c r="F132" s="137" t="s">
        <v>1676</v>
      </c>
      <c r="G132" s="135">
        <v>25</v>
      </c>
    </row>
    <row r="133" s="125" customFormat="1" ht="15.25" customHeight="1" spans="1:7">
      <c r="A133" s="136"/>
      <c r="B133" s="136"/>
      <c r="C133" s="136"/>
      <c r="D133" s="136"/>
      <c r="E133" s="133" t="s">
        <v>1687</v>
      </c>
      <c r="F133" s="137" t="s">
        <v>1688</v>
      </c>
      <c r="G133" s="138">
        <v>25</v>
      </c>
    </row>
    <row r="134" s="125" customFormat="1" ht="15.25" customHeight="1" spans="1:7">
      <c r="A134" s="136"/>
      <c r="B134" s="136"/>
      <c r="C134" s="136"/>
      <c r="D134" s="133" t="s">
        <v>1771</v>
      </c>
      <c r="E134" s="136"/>
      <c r="F134" s="137" t="s">
        <v>1769</v>
      </c>
      <c r="G134" s="135">
        <v>355.6434</v>
      </c>
    </row>
    <row r="135" s="125" customFormat="1" ht="15.25" customHeight="1" spans="1:7">
      <c r="A135" s="136"/>
      <c r="B135" s="136"/>
      <c r="C135" s="136"/>
      <c r="D135" s="136"/>
      <c r="E135" s="133" t="s">
        <v>1710</v>
      </c>
      <c r="F135" s="137" t="s">
        <v>1770</v>
      </c>
      <c r="G135" s="138">
        <v>355.6434</v>
      </c>
    </row>
  </sheetData>
  <mergeCells count="8">
    <mergeCell ref="A1:G1"/>
    <mergeCell ref="A4:C4"/>
    <mergeCell ref="D4:F4"/>
    <mergeCell ref="A5:B5"/>
    <mergeCell ref="D5:E5"/>
    <mergeCell ref="C5:C6"/>
    <mergeCell ref="F5:F6"/>
    <mergeCell ref="G4:G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转移支付说明</vt:lpstr>
      <vt:lpstr>举借债务情况说明</vt:lpstr>
      <vt:lpstr>“三公”经费预算安排情况说明</vt:lpstr>
      <vt:lpstr>2022年一般公共预算收入完成情况 </vt:lpstr>
      <vt:lpstr>2022年一般公共预算支出完成情况  </vt:lpstr>
      <vt:lpstr>2023年一般公共预算收入表 </vt:lpstr>
      <vt:lpstr>2023年一般公共预算支出表 </vt:lpstr>
      <vt:lpstr>2023年一般公共预算县本级支出表  </vt:lpstr>
      <vt:lpstr>2023年一般公共预算本级基本支出表 </vt:lpstr>
      <vt:lpstr>2023年一般公共预算税收返还和转移支付表  </vt:lpstr>
      <vt:lpstr>2023年政府性基金收支表 </vt:lpstr>
      <vt:lpstr>2023年政府性基金转移支付表 </vt:lpstr>
      <vt:lpstr>2023年社会保险基金收支表 </vt:lpstr>
      <vt:lpstr>2023年国有资本经营预算收支预算表 </vt:lpstr>
      <vt:lpstr>2023年政府专项债务和余额情况表 </vt:lpstr>
      <vt:lpstr>2023年衔接资金项目安排情况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Fansty</cp:lastModifiedBy>
  <dcterms:created xsi:type="dcterms:W3CDTF">2016-11-28T08:27:00Z</dcterms:created>
  <dcterms:modified xsi:type="dcterms:W3CDTF">2023-05-05T04:13:23Z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68ED9A4FDE134686A5C4195B5F69F07C</vt:lpwstr>
  </property>
</Properties>
</file>