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15"/>
  </bookViews>
  <sheets>
    <sheet name="目录" sheetId="24" r:id="rId1"/>
    <sheet name="表1 一般公共预算收入决算表 " sheetId="4" r:id="rId2"/>
    <sheet name="表2-1一般公共预算支出决算表（体现区本级）" sheetId="5" r:id="rId3"/>
    <sheet name=" 表2-2一般公共预算支出决算表（明细）  " sheetId="26" r:id="rId4"/>
    <sheet name=" 表2-3一般公共预算本级支出决算表（明细） " sheetId="27" r:id="rId5"/>
    <sheet name="表3-1基本支出决算表 " sheetId="8" r:id="rId6"/>
    <sheet name="表3-2本级基本支出决算表  " sheetId="19" r:id="rId7"/>
    <sheet name="表4 一般公共预算转移支付补助分地区分项目" sheetId="9" r:id="rId8"/>
    <sheet name="表5 政府性基金收入决算表" sheetId="10" r:id="rId9"/>
    <sheet name="表6-1 政府性基金支出决算表 " sheetId="11" r:id="rId10"/>
    <sheet name="表6-2 政府性基金本级支出决算表 " sheetId="28" r:id="rId11"/>
    <sheet name="表7 政府性基金转移支付补助分地区分项目" sheetId="12" r:id="rId12"/>
    <sheet name="表8-1 政府债务余额及限额表 " sheetId="13" r:id="rId13"/>
    <sheet name="表8-2 地方政府债务相关情况决算表 " sheetId="14" r:id="rId14"/>
    <sheet name="表8-3 地方政府债券使用情况表 " sheetId="15" r:id="rId15"/>
    <sheet name="表9 国有资本经营收入决算表" sheetId="16" r:id="rId16"/>
    <sheet name="表10 -1国有资本经营支出决算表 " sheetId="17" r:id="rId17"/>
    <sheet name="表10 -2国有资本经营本级支出决算表 " sheetId="29" r:id="rId18"/>
    <sheet name="表11 社保基金收入决算表" sheetId="21" r:id="rId19"/>
    <sheet name="表12 社保基金支出决算表" sheetId="22" r:id="rId20"/>
    <sheet name="表13 社保基金预算结余表" sheetId="23" r:id="rId21"/>
  </sheets>
  <definedNames>
    <definedName name="_xlnm.Print_Titles" localSheetId="5">'表3-1基本支出决算表 '!$1:$4</definedName>
    <definedName name="_xlnm._FilterDatabase" localSheetId="9" hidden="1">'表6-1 政府性基金支出决算表 '!$A$4:$F$43</definedName>
    <definedName name="_xlnm.Print_Titles" localSheetId="12">'表8-1 政府债务余额及限额表 '!$1:$5</definedName>
    <definedName name="_xlnm.Print_Titles" localSheetId="13">'表8-2 地方政府债务相关情况决算表 '!$1:$5</definedName>
    <definedName name="_xlnm.Print_Titles" localSheetId="14">'表8-3 地方政府债券使用情况表 '!$4:$4</definedName>
    <definedName name="_xlnm.Print_Titles" localSheetId="6">'表3-2本级基本支出决算表  '!$1:$4</definedName>
    <definedName name="_xlnm._FilterDatabase" localSheetId="3" hidden="1">' 表2-2一般公共预算支出决算表（明细）  '!$A$1:$F$450</definedName>
    <definedName name="_xlnm.Print_Titles" localSheetId="3">' 表2-2一般公共预算支出决算表（明细）  '!$4:$4</definedName>
    <definedName name="_xlnm._FilterDatabase" localSheetId="4" hidden="1">' 表2-3一般公共预算本级支出决算表（明细） '!$A$1:$F$450</definedName>
    <definedName name="_xlnm.Print_Titles" localSheetId="4">' 表2-3一般公共预算本级支出决算表（明细） '!$4:$4</definedName>
    <definedName name="_xlnm._FilterDatabase" localSheetId="10" hidden="1">'表6-2 政府性基金本级支出决算表 '!$A$4:$F$43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<sst xmlns="http://schemas.openxmlformats.org/spreadsheetml/2006/main" count="1622" uniqueCount="805">
  <si>
    <t>2023年决算公开表</t>
  </si>
  <si>
    <t>目   录</t>
  </si>
  <si>
    <t>表1</t>
  </si>
  <si>
    <t>2023年一般公共预算收入决算表</t>
  </si>
  <si>
    <t>表2-1</t>
  </si>
  <si>
    <t>2023年一般公共预算支出决算表（体现区本级）</t>
  </si>
  <si>
    <t>表2-2</t>
  </si>
  <si>
    <t>2023年一般公共预算支出决算表（明细）</t>
  </si>
  <si>
    <t>表2-3</t>
  </si>
  <si>
    <t>2023年一般公共预算本级支出决算表 （明细）</t>
  </si>
  <si>
    <t>表3-1</t>
  </si>
  <si>
    <t>2023年基本支出决算表</t>
  </si>
  <si>
    <t>表3-2</t>
  </si>
  <si>
    <t>2023年本级基本支出决算表</t>
  </si>
  <si>
    <t>表4</t>
  </si>
  <si>
    <t>2023年一般公共预算转移支付补助分地区分项目决算表</t>
  </si>
  <si>
    <t>表5</t>
  </si>
  <si>
    <t>2023年政府性基金收入决算表</t>
  </si>
  <si>
    <t>表6-1</t>
  </si>
  <si>
    <t>2023年政府性基金支出决算表</t>
  </si>
  <si>
    <t>表6-2</t>
  </si>
  <si>
    <t>2023年政府性基金本级支出决算表</t>
  </si>
  <si>
    <t>表7</t>
  </si>
  <si>
    <t>2023年政府性基金转移支付补助分地区分项目决算表</t>
  </si>
  <si>
    <t>表8-1</t>
  </si>
  <si>
    <t>2023年地方政府债务余额及限额表</t>
  </si>
  <si>
    <t>表8-2</t>
  </si>
  <si>
    <t>2023年地方政府债务相关情况决算表</t>
  </si>
  <si>
    <t>表8-3</t>
  </si>
  <si>
    <t>2023年地方政府债券使用情况表</t>
  </si>
  <si>
    <t>表9</t>
  </si>
  <si>
    <t>2023年国有资本经营收入决算表</t>
  </si>
  <si>
    <t>表10-1</t>
  </si>
  <si>
    <t>2023年国有资本经营支出决算表</t>
  </si>
  <si>
    <t>表10-2</t>
  </si>
  <si>
    <t>2023年国有资本经营本级支出决算表</t>
  </si>
  <si>
    <t>表11</t>
  </si>
  <si>
    <t>2023年社会保险基金收入决算表</t>
  </si>
  <si>
    <t>表12</t>
  </si>
  <si>
    <t>2023年社会保险基金支出决算表</t>
  </si>
  <si>
    <t>表13</t>
  </si>
  <si>
    <t>2023年社会保险基金结余决算表</t>
  </si>
  <si>
    <t>附表1</t>
  </si>
  <si>
    <t>单位：万元</t>
  </si>
  <si>
    <t>预算科目</t>
  </si>
  <si>
    <t>调整预算数</t>
  </si>
  <si>
    <t>决算数</t>
  </si>
  <si>
    <t>决算数为调整预算数的%</t>
  </si>
  <si>
    <t>决算数为上年决算数的%</t>
  </si>
  <si>
    <t>上年决算数</t>
  </si>
  <si>
    <t>一、税收收入</t>
  </si>
  <si>
    <t>　　增值税</t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</si>
  <si>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</si>
  <si>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</si>
  <si>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</si>
  <si>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</si>
  <si>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</si>
  <si>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</si>
  <si>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</si>
  <si>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</si>
  <si>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耕地占用税</t>
  </si>
  <si>
    <t>　　契税</t>
  </si>
  <si>
    <t xml:space="preserve">    环境保护税</t>
  </si>
  <si>
    <t>　　其他税收收入</t>
  </si>
  <si>
    <t>-</t>
  </si>
  <si>
    <t>二、非税收入</t>
  </si>
  <si>
    <t>　　专项收入</t>
  </si>
  <si>
    <t>　　行政事业性收费收入</t>
  </si>
  <si>
    <t>　　罚没收入</t>
  </si>
  <si>
    <t>　　国有资本经营收入</t>
  </si>
  <si>
    <t>　　国有资源(资产)有偿使用收入</t>
  </si>
  <si>
    <t xml:space="preserve">    捐赠收入</t>
  </si>
  <si>
    <t>　　其他收入</t>
  </si>
  <si>
    <t>本 年 收 入 合 计</t>
  </si>
  <si>
    <t>附表2-1</t>
  </si>
  <si>
    <t>单位:万元</t>
  </si>
  <si>
    <t>支出科目名称</t>
  </si>
  <si>
    <t>决算数（含上级专项）</t>
  </si>
  <si>
    <t>上级专项金额</t>
  </si>
  <si>
    <t>区级支出决算数为调整预算数的%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</si>
  <si>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</si>
  <si>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</si>
  <si>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</si>
  <si>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</si>
  <si>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</si>
  <si>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</si>
  <si>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</si>
  <si>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</si>
  <si>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</si>
  <si>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</si>
  <si>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</si>
  <si>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</si>
  <si>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</si>
  <si>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</si>
  <si>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</si>
  <si>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</si>
  <si>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十七、自然资源海洋气象等支出</t>
  </si>
  <si>
    <t>十八、住房保障支出</t>
  </si>
  <si>
    <t>十九、粮油物资储备支出</t>
  </si>
  <si>
    <t>二十、债务付息支出</t>
  </si>
  <si>
    <t>二十一、债务发行费用支出</t>
  </si>
  <si>
    <t>二十二、灾害防治及应急管理支出</t>
  </si>
  <si>
    <t>二十三、其他支出</t>
  </si>
  <si>
    <t>一般公共预算支出合计</t>
  </si>
  <si>
    <t>附表2-2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</si>
  <si>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</si>
  <si>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</si>
  <si>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</si>
  <si>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</si>
  <si>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人大会议</t>
  </si>
  <si>
    <t xml:space="preserve">    事业运行</t>
  </si>
  <si>
    <t xml:space="preserve">  政协事务</t>
  </si>
  <si>
    <t xml:space="preserve">    委员视察</t>
  </si>
  <si>
    <t xml:space="preserve">    其他政协事务支出</t>
  </si>
  <si>
    <t xml:space="preserve">  政府办公厅(室)及相关机构事务</t>
  </si>
  <si>
    <t xml:space="preserve">    机关服务</t>
  </si>
  <si>
    <t xml:space="preserve">    信访事务</t>
  </si>
  <si>
    <t xml:space="preserve">    其他政府办公厅(室)及相关机构事务支出</t>
  </si>
  <si>
    <t xml:space="preserve">  发展与改革事务</t>
  </si>
  <si>
    <t xml:space="preserve">    其他发展与改革事务支出</t>
  </si>
  <si>
    <t xml:space="preserve">  统计信息事务</t>
  </si>
  <si>
    <t xml:space="preserve">    专项统计业务</t>
  </si>
  <si>
    <t xml:space="preserve">    专项普查活动</t>
  </si>
  <si>
    <t xml:space="preserve">    统计抽样调查</t>
  </si>
  <si>
    <t xml:space="preserve">  财政事务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</si>
  <si>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</si>
  <si>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</si>
  <si>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</si>
  <si>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</si>
  <si>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其他税收事务支出</t>
  </si>
  <si>
    <t xml:space="preserve">  审计事务</t>
  </si>
  <si>
    <t xml:space="preserve">  纪检监察事务</t>
  </si>
  <si>
    <t xml:space="preserve">    派驻派出机构</t>
  </si>
  <si>
    <t xml:space="preserve">    其他纪检监察事务支出</t>
  </si>
  <si>
    <t xml:space="preserve">  商贸事务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</si>
  <si>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</si>
  <si>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</si>
  <si>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</si>
  <si>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</si>
  <si>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知识产权宏观管理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</si>
  <si>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</si>
  <si>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</si>
  <si>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</si>
  <si>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</si>
  <si>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档案事务</t>
  </si>
  <si>
    <t xml:space="preserve">  民主党派及工商联事务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</si>
  <si>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</si>
  <si>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</si>
  <si>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</si>
  <si>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</si>
  <si>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组织事务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</si>
  <si>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</si>
  <si>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</si>
  <si>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</si>
  <si>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</si>
  <si>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</si>
  <si>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其他共产党事务支出(款)</t>
  </si>
  <si>
    <t xml:space="preserve">  市场监督管理事务</t>
  </si>
  <si>
    <t xml:space="preserve">    市场主体管理</t>
  </si>
  <si>
    <t xml:space="preserve">    市场秩序执法</t>
  </si>
  <si>
    <t xml:space="preserve">    质量安全监管</t>
  </si>
  <si>
    <t xml:space="preserve">    食品安全监管</t>
  </si>
  <si>
    <t xml:space="preserve">    其他市场监督管理事务</t>
  </si>
  <si>
    <t xml:space="preserve">  其他一般公共服务支出(款)</t>
  </si>
  <si>
    <t xml:space="preserve">    其他一般公共服务支出(项)</t>
  </si>
  <si>
    <t>公共安全支出</t>
  </si>
  <si>
    <t xml:space="preserve">  武装警察部队(款)</t>
  </si>
  <si>
    <t xml:space="preserve">    其他武装警察部队支出</t>
  </si>
  <si>
    <t xml:space="preserve">  公安</t>
  </si>
  <si>
    <t xml:space="preserve">    其他公安支出</t>
  </si>
  <si>
    <t xml:space="preserve">  检察</t>
  </si>
  <si>
    <t xml:space="preserve">  法院</t>
  </si>
  <si>
    <t xml:space="preserve">    “两庭”建设</t>
  </si>
  <si>
    <t xml:space="preserve">  司法</t>
  </si>
  <si>
    <t xml:space="preserve">    基层司法业务</t>
  </si>
  <si>
    <t xml:space="preserve">    普法宣传</t>
  </si>
  <si>
    <t xml:space="preserve">    公共法律服务</t>
  </si>
  <si>
    <t xml:space="preserve">    法制建设</t>
  </si>
  <si>
    <t xml:space="preserve">    其他司法支出</t>
  </si>
  <si>
    <t xml:space="preserve">  强制隔离戒毒</t>
  </si>
  <si>
    <t xml:space="preserve">    强制隔离戒毒人员生活</t>
  </si>
  <si>
    <t xml:space="preserve">  其他公共安全支出(款)</t>
  </si>
  <si>
    <t xml:space="preserve">    其他公共安全支出(项)</t>
  </si>
  <si>
    <t>教育支出</t>
  </si>
  <si>
    <t xml:space="preserve">  教育管理事务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</si>
  <si>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</si>
  <si>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</si>
  <si>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</si>
  <si>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</si>
  <si>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</si>
  <si>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</si>
  <si>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</si>
  <si>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</si>
  <si>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</si>
  <si>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其他职业教育支出</t>
  </si>
  <si>
    <t xml:space="preserve">  成人教育</t>
  </si>
  <si>
    <t xml:space="preserve">    其他成人教育支出</t>
  </si>
  <si>
    <t xml:space="preserve">  特殊教育</t>
  </si>
  <si>
    <t xml:space="preserve">    特殊学校教育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</si>
  <si>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</si>
  <si>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</si>
  <si>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</si>
  <si>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</si>
  <si>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城市中小学校舍建设</t>
  </si>
  <si>
    <t xml:space="preserve">    城市中小学教学设施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</si>
  <si>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</si>
  <si>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</si>
  <si>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</si>
  <si>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</si>
  <si>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</si>
  <si>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</si>
  <si>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</si>
  <si>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</si>
  <si>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</si>
  <si>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</si>
  <si>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机构运行</t>
  </si>
  <si>
    <t xml:space="preserve">  科学技术普及</t>
  </si>
  <si>
    <t xml:space="preserve">    科普活动</t>
  </si>
  <si>
    <t xml:space="preserve">  科技重大项目</t>
  </si>
  <si>
    <t xml:space="preserve">    科技重大专项</t>
  </si>
  <si>
    <t xml:space="preserve">  其他科学技术支出(款)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</si>
  <si>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</si>
  <si>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</si>
  <si>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</si>
  <si>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</si>
  <si>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群众文化</t>
  </si>
  <si>
    <t xml:space="preserve">    文化创作与保护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</si>
  <si>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</si>
  <si>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</si>
  <si>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</si>
  <si>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</si>
  <si>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体育</t>
  </si>
  <si>
    <t xml:space="preserve">    体育竞赛</t>
  </si>
  <si>
    <t xml:space="preserve">    群众体育</t>
  </si>
  <si>
    <t xml:space="preserve">  新闻出版电影</t>
  </si>
  <si>
    <t xml:space="preserve">    新闻通讯</t>
  </si>
  <si>
    <t xml:space="preserve">  其他文化旅游体育与传媒支出(款)</t>
  </si>
  <si>
    <t xml:space="preserve">    宣传文化发展专项支出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</si>
  <si>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</si>
  <si>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</si>
  <si>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</si>
  <si>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</si>
  <si>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就业管理事务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</si>
  <si>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</si>
  <si>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</si>
  <si>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</si>
  <si>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</si>
  <si>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</si>
  <si>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</si>
  <si>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</si>
  <si>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</si>
  <si>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</si>
  <si>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</si>
  <si>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</si>
  <si>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就业补助</t>
  </si>
  <si>
    <t xml:space="preserve">    公益性岗位补贴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</si>
  <si>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</si>
  <si>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</si>
  <si>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</si>
  <si>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</si>
  <si>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</si>
  <si>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</si>
  <si>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烈士纪念设施管理维护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</si>
  <si>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</si>
  <si>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</si>
  <si>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</si>
  <si>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</si>
  <si>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</si>
  <si>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</si>
  <si>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</si>
  <si>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</si>
  <si>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</si>
  <si>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</si>
  <si>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</si>
  <si>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</si>
  <si>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</si>
  <si>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</si>
  <si>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</si>
  <si>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</si>
  <si>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残疾人生活和护理补贴</t>
  </si>
  <si>
    <t xml:space="preserve">    其他残疾人事业支出</t>
  </si>
  <si>
    <t xml:space="preserve">  红十字事业</t>
  </si>
  <si>
    <t xml:space="preserve">  最低生活保障</t>
  </si>
  <si>
    <t xml:space="preserve">    城市最低生活保障金支出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</si>
  <si>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</si>
  <si>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</si>
  <si>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</si>
  <si>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</si>
  <si>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</si>
  <si>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</si>
  <si>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其他生活救助</t>
  </si>
  <si>
    <t xml:space="preserve">    其他农村生活救助</t>
  </si>
  <si>
    <t xml:space="preserve">  财政对基本养老保险基金的补助</t>
  </si>
  <si>
    <t xml:space="preserve">    财政对城乡居民基本养老保险基金的补助</t>
  </si>
  <si>
    <t xml:space="preserve">  退役军人管理事务</t>
  </si>
  <si>
    <t xml:space="preserve">    拥军优属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</si>
  <si>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</si>
  <si>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</si>
  <si>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</si>
  <si>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</si>
  <si>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</si>
  <si>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</si>
  <si>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</si>
  <si>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</si>
  <si>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公立医院</t>
  </si>
  <si>
    <t xml:space="preserve">    综合医院</t>
  </si>
  <si>
    <t xml:space="preserve">    中医(民族)医院</t>
  </si>
  <si>
    <t xml:space="preserve">    其他公立医院支出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</si>
  <si>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</si>
  <si>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</si>
  <si>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</si>
  <si>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</si>
  <si>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</si>
  <si>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</si>
  <si>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</si>
  <si>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</si>
  <si>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</si>
  <si>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</si>
  <si>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</si>
  <si>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</si>
  <si>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</si>
  <si>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</si>
  <si>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</si>
  <si>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计划生育服务</t>
  </si>
  <si>
    <t xml:space="preserve">    其他计划生育事务支出</t>
  </si>
  <si>
    <t xml:space="preserve">  财政对基本医疗保险基金的补助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</si>
  <si>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</si>
  <si>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</si>
  <si>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</si>
  <si>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</si>
  <si>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</si>
  <si>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</si>
  <si>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</si>
  <si>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</si>
  <si>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其他医疗保障管理事务支出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</si>
  <si>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</si>
  <si>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</si>
  <si>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</si>
  <si>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</si>
  <si>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</si>
  <si>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污染防治</t>
  </si>
  <si>
    <t xml:space="preserve">    大气</t>
  </si>
  <si>
    <t xml:space="preserve">    水体</t>
  </si>
  <si>
    <t xml:space="preserve">    固体废弃物与化学品</t>
  </si>
  <si>
    <t xml:space="preserve">  循环经济(款)</t>
  </si>
  <si>
    <t xml:space="preserve">    循环经济(项)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</si>
  <si>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</si>
  <si>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</si>
  <si>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</si>
  <si>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</si>
  <si>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</si>
  <si>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</si>
  <si>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</si>
  <si>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</si>
  <si>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</si>
  <si>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</si>
  <si>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</si>
  <si>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</si>
  <si>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</si>
  <si>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</si>
  <si>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</si>
  <si>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</si>
  <si>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</si>
  <si>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科技转化与推广服务</t>
  </si>
  <si>
    <t xml:space="preserve">    病虫害控制</t>
  </si>
  <si>
    <t xml:space="preserve">    农产品质量安全</t>
  </si>
  <si>
    <t xml:space="preserve">    统计监测与信息服务</t>
  </si>
  <si>
    <t xml:space="preserve">    行业业务管理</t>
  </si>
  <si>
    <t xml:space="preserve">    农业生产发展</t>
  </si>
  <si>
    <t xml:space="preserve">    农村合作经济</t>
  </si>
  <si>
    <t xml:space="preserve">    农村社会事业</t>
  </si>
  <si>
    <t xml:space="preserve">    农业资源保护修复与利用</t>
  </si>
  <si>
    <t xml:space="preserve">    农村道路建设</t>
  </si>
  <si>
    <t xml:space="preserve">    对高校毕业生到基层任职补助</t>
  </si>
  <si>
    <t xml:space="preserve">    其他农业农村支出</t>
  </si>
  <si>
    <t xml:space="preserve">  林业和草原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</si>
  <si>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</si>
  <si>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</si>
  <si>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</si>
  <si>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</si>
  <si>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</si>
  <si>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</si>
  <si>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</si>
  <si>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产业化管理</t>
  </si>
  <si>
    <t xml:space="preserve">    林业草原防灾减灾</t>
  </si>
  <si>
    <t xml:space="preserve">    草原管理</t>
  </si>
  <si>
    <t xml:space="preserve">    其他林业和草原支出</t>
  </si>
  <si>
    <t xml:space="preserve">  水利</t>
  </si>
  <si>
    <t xml:space="preserve">    水利工程建设</t>
  </si>
  <si>
    <t xml:space="preserve">    水利工程运行与维护</t>
  </si>
  <si>
    <t xml:space="preserve">    水土保持</t>
  </si>
  <si>
    <t xml:space="preserve">    水资源节约管理与保护</t>
  </si>
  <si>
    <t xml:space="preserve">    防汛</t>
  </si>
  <si>
    <t xml:space="preserve">    抗旱</t>
  </si>
  <si>
    <t xml:space="preserve">    江河湖库水系综合整治</t>
  </si>
  <si>
    <t xml:space="preserve">    其他水利支出</t>
  </si>
  <si>
    <t xml:space="preserve">  农村综合改革</t>
  </si>
  <si>
    <t xml:space="preserve">    对村级公益事业建设的补助</t>
  </si>
  <si>
    <t xml:space="preserve">    对村民委员会和村党支部的补助</t>
  </si>
  <si>
    <t xml:space="preserve">    其他农村综合改革支出</t>
  </si>
  <si>
    <t xml:space="preserve">  普惠金融发展支出</t>
  </si>
  <si>
    <t xml:space="preserve">    农业保险保费补贴</t>
  </si>
  <si>
    <t xml:space="preserve">    创业担保贷款贴息</t>
  </si>
  <si>
    <t xml:space="preserve">    其他普惠金融发展支出</t>
  </si>
  <si>
    <t xml:space="preserve">  其他农林水支出(款)</t>
  </si>
  <si>
    <t xml:space="preserve">    其他农林水支出(项)</t>
  </si>
  <si>
    <t>资源勘探工业信息等支出</t>
  </si>
  <si>
    <t xml:space="preserve">  资源勘探开发</t>
  </si>
  <si>
    <t xml:space="preserve">    煤炭勘探开采和洗选</t>
  </si>
  <si>
    <t xml:space="preserve">  工业和信息产业监管</t>
  </si>
  <si>
    <t xml:space="preserve">    产业发展</t>
  </si>
  <si>
    <t xml:space="preserve">  国有资产监管</t>
  </si>
  <si>
    <t xml:space="preserve">    其他国有资产监管支出</t>
  </si>
  <si>
    <t xml:space="preserve">  支持中小企业发展和管理支出</t>
  </si>
  <si>
    <t xml:space="preserve">    中小企业发展专项</t>
  </si>
  <si>
    <t>商业服务业等支出</t>
  </si>
  <si>
    <t xml:space="preserve">  商业流通事务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</si>
  <si>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</si>
  <si>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</si>
  <si>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</si>
  <si>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其他涉外发展服务支出</t>
  </si>
  <si>
    <t xml:space="preserve">  其他商业服务业等支出(款)</t>
  </si>
  <si>
    <t xml:space="preserve">    其他商业服务业等支出(项)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</si>
  <si>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</si>
  <si>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</si>
  <si>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</si>
  <si>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</si>
  <si>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自然资源调查与确权登记</t>
  </si>
  <si>
    <t>　　地质勘查与矿产资源管理</t>
  </si>
  <si>
    <t xml:space="preserve">    基础测绘与地理信息监管</t>
  </si>
  <si>
    <t xml:space="preserve">    其他自然资源事务支出</t>
  </si>
  <si>
    <t>住房保障支出</t>
  </si>
  <si>
    <t xml:space="preserve">  保障性安居工程支出</t>
  </si>
  <si>
    <t xml:space="preserve">    棚户区改造</t>
  </si>
  <si>
    <t xml:space="preserve">    保障性住房租金补贴</t>
  </si>
  <si>
    <t xml:space="preserve">    老旧小区改造</t>
  </si>
  <si>
    <t xml:space="preserve">    其他保障性安居工程支出</t>
  </si>
  <si>
    <t xml:space="preserve">  住房改革支出</t>
  </si>
  <si>
    <t xml:space="preserve">    住房公积金</t>
  </si>
  <si>
    <t xml:space="preserve">  城乡社区住宅</t>
  </si>
  <si>
    <t xml:space="preserve">    其他城乡社区住宅支出</t>
  </si>
  <si>
    <t>粮油物资储备支出</t>
  </si>
  <si>
    <t xml:space="preserve">  粮油物资事务</t>
  </si>
  <si>
    <t xml:space="preserve">    设施建设</t>
  </si>
  <si>
    <t xml:space="preserve">    物资保管保养</t>
  </si>
  <si>
    <t xml:space="preserve">    其他粮油物资事务支出</t>
  </si>
  <si>
    <t>灾害防治及应急管理支出</t>
  </si>
  <si>
    <t xml:space="preserve">  应急管理事务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</si>
  <si>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</si>
  <si>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</si>
  <si>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</si>
  <si>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</si>
  <si>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消防事务</t>
  </si>
  <si>
    <t xml:space="preserve">    消防应急救援</t>
  </si>
  <si>
    <t xml:space="preserve">    其他消防事务支出</t>
  </si>
  <si>
    <t xml:space="preserve">  自然灾害防治</t>
  </si>
  <si>
    <t xml:space="preserve">    地质灾害防治</t>
  </si>
  <si>
    <t xml:space="preserve">    其他自然灾害防治支出</t>
  </si>
  <si>
    <t xml:space="preserve">  自然灾害救灾及恢复重建支出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</si>
  <si>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</si>
  <si>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</si>
  <si>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</si>
  <si>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</si>
  <si>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</si>
  <si>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</si>
  <si>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</si>
  <si>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地方政府一般债务付息支出</t>
  </si>
  <si>
    <t xml:space="preserve">    地方政府一般债券付息支出</t>
  </si>
  <si>
    <t xml:space="preserve">    地方政府向国际组织借款付息支出</t>
  </si>
  <si>
    <t>债务发行费用支出</t>
  </si>
  <si>
    <t xml:space="preserve">  地方政府一般债务发行费用支出</t>
  </si>
  <si>
    <t>本年支出合计</t>
  </si>
  <si>
    <t>附表2-3</t>
  </si>
  <si>
    <t>2023年一般公共预算本级支出决算表（明细）</t>
  </si>
  <si>
    <t>附表3-1</t>
  </si>
  <si>
    <t>2023年一般公共预算基本支出决算表</t>
  </si>
  <si>
    <t>项       目</t>
  </si>
  <si>
    <t>支出经济分类科目</t>
  </si>
  <si>
    <r>
      <rPr>
        <sz val="12"/>
        <color rgb="FF000000"/>
        <rFont val="宋体"/>
        <charset val="134"/>
      </rPr>
      <t xml:space="preserve"> </t>
    </r>
    <r>
      <rPr>
        <b/>
        <sz val="12"/>
        <color rgb="FF000000"/>
        <rFont val="宋体"/>
        <charset val="134"/>
      </rPr>
      <t>机关工资福利支出</t>
    </r>
  </si>
  <si>
    <t>501</t>
  </si>
  <si>
    <t xml:space="preserve"> 工资津补贴</t>
  </si>
  <si>
    <t>50101</t>
  </si>
  <si>
    <t xml:space="preserve"> 社会保障缴费</t>
  </si>
  <si>
    <t>50102</t>
  </si>
  <si>
    <t xml:space="preserve"> 住房公积金</t>
  </si>
  <si>
    <t>50103</t>
  </si>
  <si>
    <t xml:space="preserve"> 其他工资福利支出</t>
  </si>
  <si>
    <t>50199</t>
  </si>
  <si>
    <r>
      <rPr>
        <sz val="12"/>
        <color indexed="8"/>
        <rFont val="宋体"/>
        <charset val="134"/>
      </rPr>
      <t xml:space="preserve"> </t>
    </r>
    <r>
      <rPr>
        <b/>
        <sz val="12"/>
        <color indexed="8"/>
        <rFont val="宋体"/>
        <charset val="134"/>
      </rPr>
      <t>机关商品和服务支出</t>
    </r>
  </si>
  <si>
    <t>502</t>
  </si>
  <si>
    <t xml:space="preserve"> 办公经费</t>
  </si>
  <si>
    <t>50201</t>
  </si>
  <si>
    <t xml:space="preserve"> 培训费</t>
  </si>
  <si>
    <t>50203</t>
  </si>
  <si>
    <t xml:space="preserve"> 委托业务费</t>
  </si>
  <si>
    <t>50205</t>
  </si>
  <si>
    <t xml:space="preserve">   公务接待费</t>
  </si>
  <si>
    <t>50206</t>
  </si>
  <si>
    <t xml:space="preserve"> 公务用车运行维护费</t>
  </si>
  <si>
    <t>50208</t>
  </si>
  <si>
    <t xml:space="preserve"> 维修（护）费</t>
  </si>
  <si>
    <t>50209</t>
  </si>
  <si>
    <t xml:space="preserve"> 其他商品和服务支出</t>
  </si>
  <si>
    <t>50299</t>
  </si>
  <si>
    <r>
      <rPr>
        <sz val="12"/>
        <color indexed="8"/>
        <rFont val="宋体"/>
        <charset val="134"/>
      </rPr>
      <t xml:space="preserve"> </t>
    </r>
    <r>
      <rPr>
        <b/>
        <sz val="12"/>
        <color indexed="8"/>
        <rFont val="宋体"/>
        <charset val="134"/>
      </rPr>
      <t>机关资本性支出（一）</t>
    </r>
  </si>
  <si>
    <t>503</t>
  </si>
  <si>
    <t xml:space="preserve"> 设备购置</t>
  </si>
  <si>
    <t>50306</t>
  </si>
  <si>
    <r>
      <rPr>
        <sz val="12"/>
        <color indexed="8"/>
        <rFont val="宋体"/>
        <charset val="134"/>
      </rPr>
      <t xml:space="preserve"> </t>
    </r>
    <r>
      <rPr>
        <b/>
        <sz val="12"/>
        <color indexed="8"/>
        <rFont val="宋体"/>
        <charset val="134"/>
      </rPr>
      <t>对事业单位经常性补助</t>
    </r>
  </si>
  <si>
    <t>505</t>
  </si>
  <si>
    <t xml:space="preserve"> 工资福利支出</t>
  </si>
  <si>
    <t>50501</t>
  </si>
  <si>
    <t xml:space="preserve"> 商品和服务支出</t>
  </si>
  <si>
    <t>50502</t>
  </si>
  <si>
    <r>
      <rPr>
        <sz val="12"/>
        <color indexed="8"/>
        <rFont val="宋体"/>
        <charset val="134"/>
      </rPr>
      <t xml:space="preserve"> </t>
    </r>
    <r>
      <rPr>
        <b/>
        <sz val="12"/>
        <color indexed="8"/>
        <rFont val="宋体"/>
        <charset val="134"/>
      </rPr>
      <t>对事业单位资本性补助</t>
    </r>
  </si>
  <si>
    <t>506</t>
  </si>
  <si>
    <t xml:space="preserve"> 资本性支出（一）</t>
  </si>
  <si>
    <t>50601</t>
  </si>
  <si>
    <r>
      <rPr>
        <sz val="12"/>
        <color indexed="8"/>
        <rFont val="宋体"/>
        <charset val="134"/>
      </rPr>
      <t xml:space="preserve"> </t>
    </r>
    <r>
      <rPr>
        <b/>
        <sz val="12"/>
        <color indexed="8"/>
        <rFont val="宋体"/>
        <charset val="134"/>
      </rPr>
      <t>对个人和家庭的补助</t>
    </r>
  </si>
  <si>
    <t>509</t>
  </si>
  <si>
    <t xml:space="preserve"> 社会福利和救助</t>
  </si>
  <si>
    <t>50901</t>
  </si>
  <si>
    <t xml:space="preserve"> 离退休费</t>
  </si>
  <si>
    <t>50905</t>
  </si>
  <si>
    <t>基本支出合计</t>
  </si>
  <si>
    <t>附表3-2</t>
  </si>
  <si>
    <t>2023年一般公共预算本级基本支出决算表</t>
  </si>
  <si>
    <t>附表4</t>
  </si>
  <si>
    <t>名    称</t>
  </si>
  <si>
    <t>合计</t>
  </si>
  <si>
    <t>地区</t>
  </si>
  <si>
    <r>
      <rPr>
        <b/>
        <sz val="12"/>
        <rFont val="宋体"/>
        <charset val="134"/>
      </rPr>
      <t>合</t>
    </r>
    <r>
      <rPr>
        <b/>
        <sz val="12"/>
        <rFont val="Arial"/>
        <charset val="0"/>
      </rPr>
      <t xml:space="preserve">            </t>
    </r>
    <r>
      <rPr>
        <b/>
        <sz val="12"/>
        <rFont val="宋体"/>
        <charset val="134"/>
      </rPr>
      <t>计</t>
    </r>
  </si>
  <si>
    <t>返还性支出</t>
  </si>
  <si>
    <t>增值税和消费税税收返还支出</t>
  </si>
  <si>
    <t>所得税基数返还支出</t>
  </si>
  <si>
    <t>成品油价格和税费改革税收返还支出</t>
  </si>
  <si>
    <r>
      <rPr>
        <b/>
        <sz val="12"/>
        <rFont val="宋体"/>
        <charset val="134"/>
      </rPr>
      <t>一般性转移支付</t>
    </r>
  </si>
  <si>
    <t>体制补助支出</t>
  </si>
  <si>
    <t>均衡性转移支付支出</t>
  </si>
  <si>
    <t>革命老区及民族和边境地区转移支付支出</t>
  </si>
  <si>
    <t>县级基本财力保障机制奖补资金支出</t>
  </si>
  <si>
    <t>结算补助支出</t>
  </si>
  <si>
    <t>化解债务补助支出</t>
  </si>
  <si>
    <t>资源枯竭型城市转移支付补助支出</t>
  </si>
  <si>
    <t>企业事业单位划转补助支出</t>
  </si>
  <si>
    <t>成品油价格和税费改革转移支付补助支出</t>
  </si>
  <si>
    <t>基层公检法司转移支付支出</t>
  </si>
  <si>
    <t>义务教育等转移支付支出</t>
  </si>
  <si>
    <t>基本养老保险和低保等转移支付支出</t>
  </si>
  <si>
    <t>新型农村合作医疗等转移支付支出</t>
  </si>
  <si>
    <t>农村综合改革转移支付支出</t>
  </si>
  <si>
    <t>产粮(油)大县奖励资金支出</t>
  </si>
  <si>
    <t>重点生态功能区转移支付支出</t>
  </si>
  <si>
    <t>固定数额补助支出</t>
  </si>
  <si>
    <t>其他一般性转移支付支出</t>
  </si>
  <si>
    <r>
      <rPr>
        <b/>
        <sz val="12"/>
        <rFont val="宋体"/>
        <charset val="134"/>
      </rPr>
      <t>专项转移支付</t>
    </r>
  </si>
  <si>
    <t xml:space="preserve">    ……</t>
  </si>
  <si>
    <t>备注：本表无数据</t>
  </si>
  <si>
    <t>附表5</t>
  </si>
  <si>
    <t>农网还贷资金收入</t>
  </si>
  <si>
    <t>海南省高等级公路车辆通行附加费收入</t>
  </si>
  <si>
    <t>港口建设费收入</t>
  </si>
  <si>
    <t>散装水泥专项资金收入</t>
  </si>
  <si>
    <t>新型墙体材料专项基金收入</t>
  </si>
  <si>
    <t>国家电影事业发展专项资金收入</t>
  </si>
  <si>
    <t>新菜地开发建设基金收入</t>
  </si>
  <si>
    <t>新增建设用地土地有偿使用费收入</t>
  </si>
  <si>
    <t>南水北调工程基金收入</t>
  </si>
  <si>
    <t>政府住房基金收入</t>
  </si>
  <si>
    <t>城市公用事业附加收入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</si>
  <si>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</si>
  <si>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</si>
  <si>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</si>
  <si>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</si>
  <si>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</si>
  <si>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</si>
  <si>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</si>
  <si>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</si>
  <si>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</si>
  <si>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无线电频率占用费</t>
  </si>
  <si>
    <t>水土保持补偿费收入</t>
  </si>
  <si>
    <t>污水处理费收入</t>
  </si>
  <si>
    <t>其他政府性基金收入</t>
  </si>
  <si>
    <t>专项债券对应项目专项收入</t>
  </si>
  <si>
    <t>合           计</t>
  </si>
  <si>
    <t>附表6-1</t>
  </si>
  <si>
    <t xml:space="preserve">    大中型水库移民后期扶持基金支出</t>
  </si>
  <si>
    <t xml:space="preserve">       移民补助</t>
  </si>
  <si>
    <t xml:space="preserve">       基础设施建设和经济发展</t>
  </si>
  <si>
    <t xml:space="preserve">    小型水库移民扶助基金安排的支出</t>
  </si>
  <si>
    <t xml:space="preserve">    国有土地使用权出让收入安排的支出</t>
  </si>
  <si>
    <t xml:space="preserve">       征地和拆迁补偿支出</t>
  </si>
  <si>
    <t xml:space="preserve">       土地开发支出</t>
  </si>
  <si>
    <t xml:space="preserve">       城市建设支出</t>
  </si>
  <si>
    <t xml:space="preserve">       农村基础设施建设支出</t>
  </si>
  <si>
    <t xml:space="preserve">       补助被征地农民支出</t>
  </si>
  <si>
    <t xml:space="preserve">       其他国有土地使用权出让收入安排的支出</t>
  </si>
  <si>
    <t xml:space="preserve">    国有土地收益基金安排的支出</t>
  </si>
  <si>
    <t xml:space="preserve">    国有土地收益基金及对应专项债务收入安排的支出</t>
  </si>
  <si>
    <r>
      <rPr>
        <sz val="10"/>
        <rFont val="Times New Roman"/>
        <charset val="0"/>
      </rPr>
      <t xml:space="preserve">                 </t>
    </r>
    <r>
      <rPr>
        <sz val="10"/>
        <rFont val="宋体"/>
        <charset val="134"/>
      </rPr>
      <t>其他国有土地收益基金支出</t>
    </r>
  </si>
  <si>
    <t xml:space="preserve">    农业土地开发资金安排的支出</t>
  </si>
  <si>
    <t xml:space="preserve">    城市基础设施配套费安排的支出</t>
  </si>
  <si>
    <t xml:space="preserve">       其他城市基础设施配套费安排的支出</t>
  </si>
  <si>
    <t xml:space="preserve">    污水处理费安排的支出</t>
  </si>
  <si>
    <t xml:space="preserve">    棚户区改造专项债券收入安排的支出  </t>
  </si>
  <si>
    <t xml:space="preserve">       其他棚户区改造专项债券收入安排的支出  </t>
  </si>
  <si>
    <t xml:space="preserve">    大中型水库库区基金安排的支出</t>
  </si>
  <si>
    <r>
      <rPr>
        <sz val="10"/>
        <rFont val="Times New Roman"/>
        <charset val="0"/>
      </rPr>
      <t xml:space="preserve">        </t>
    </r>
    <r>
      <rPr>
        <sz val="10"/>
        <rFont val="仿宋_GB2312"/>
        <charset val="134"/>
      </rPr>
      <t>其他政府性基金及对应专项债务收入安排的支出</t>
    </r>
  </si>
  <si>
    <t xml:space="preserve">       其他政府性基金安排的支出  </t>
  </si>
  <si>
    <t xml:space="preserve">       其他地方自行试点项目收益专项债券收入安排的支出  </t>
  </si>
  <si>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彩票公益金安排的支出</t>
    </r>
  </si>
  <si>
    <t xml:space="preserve">       用于社会福利的彩票公益金支出</t>
  </si>
  <si>
    <t xml:space="preserve">       用于体育事业的彩票公益金支出</t>
  </si>
  <si>
    <t xml:space="preserve">       用于残疾人事业的彩票公益金支出</t>
  </si>
  <si>
    <t xml:space="preserve">       用于城乡医疗救助的彩票公益金支出</t>
  </si>
  <si>
    <r>
      <rPr>
        <sz val="10"/>
        <rFont val="Times New Roman"/>
        <charset val="0"/>
      </rPr>
      <t xml:space="preserve">        </t>
    </r>
    <r>
      <rPr>
        <sz val="10"/>
        <rFont val="宋体"/>
        <charset val="134"/>
      </rPr>
      <t>债务付息支出</t>
    </r>
  </si>
  <si>
    <r>
      <rPr>
        <sz val="10"/>
        <rFont val="Times New Roman"/>
        <charset val="0"/>
      </rPr>
      <t xml:space="preserve">                </t>
    </r>
    <r>
      <rPr>
        <sz val="10"/>
        <rFont val="宋体"/>
        <charset val="134"/>
      </rPr>
      <t>国有土地使用权出让金债务付息支出</t>
    </r>
  </si>
  <si>
    <r>
      <rPr>
        <sz val="10"/>
        <rFont val="Times New Roman"/>
        <charset val="0"/>
      </rPr>
      <t xml:space="preserve">               </t>
    </r>
    <r>
      <rPr>
        <sz val="10"/>
        <rFont val="宋体"/>
        <charset val="134"/>
      </rPr>
      <t>棚户区改造专项债券付息支出</t>
    </r>
  </si>
  <si>
    <t xml:space="preserve">                其他地方自行试点项目收益专项债券付息支出</t>
  </si>
  <si>
    <r>
      <rPr>
        <sz val="10"/>
        <rFont val="Times New Roman"/>
        <charset val="0"/>
      </rPr>
      <t xml:space="preserve">        </t>
    </r>
    <r>
      <rPr>
        <sz val="10"/>
        <rFont val="宋体"/>
        <charset val="134"/>
      </rPr>
      <t>债务发行费支出</t>
    </r>
  </si>
  <si>
    <r>
      <rPr>
        <sz val="10"/>
        <rFont val="Times New Roman"/>
        <charset val="0"/>
      </rPr>
      <t xml:space="preserve">        </t>
    </r>
    <r>
      <rPr>
        <sz val="10"/>
        <rFont val="宋体"/>
        <charset val="134"/>
      </rPr>
      <t>抗疫特别国债安排的支出</t>
    </r>
  </si>
  <si>
    <r>
      <rPr>
        <sz val="10"/>
        <rFont val="宋体"/>
        <charset val="134"/>
      </rPr>
      <t>政府性基金支出合计</t>
    </r>
    <r>
      <rPr>
        <sz val="10"/>
        <rFont val="Arial"/>
        <charset val="0"/>
      </rPr>
      <t xml:space="preserve"> </t>
    </r>
  </si>
  <si>
    <t>附表6-2</t>
  </si>
  <si>
    <t>附表7</t>
  </si>
  <si>
    <t>文化体育与传媒支出</t>
  </si>
  <si>
    <t xml:space="preserve">  国家电影事业发展专项资金及对应专项债务收入安排的支出</t>
  </si>
  <si>
    <t>……</t>
  </si>
  <si>
    <t>附表8-1</t>
  </si>
  <si>
    <t>2023年南明区地方政府债务余额及限额表（决算）</t>
  </si>
  <si>
    <t>区划</t>
  </si>
  <si>
    <r>
      <rPr>
        <b/>
        <sz val="12"/>
        <rFont val="宋体"/>
        <charset val="134"/>
      </rPr>
      <t>政府债务</t>
    </r>
    <r>
      <rPr>
        <b/>
        <sz val="12"/>
        <rFont val="Times New Roman"/>
        <charset val="0"/>
      </rPr>
      <t>2023</t>
    </r>
    <r>
      <rPr>
        <b/>
        <sz val="12"/>
        <rFont val="宋体"/>
        <charset val="134"/>
      </rPr>
      <t>年限额</t>
    </r>
  </si>
  <si>
    <r>
      <rPr>
        <b/>
        <sz val="12"/>
        <rFont val="宋体"/>
        <charset val="134"/>
      </rPr>
      <t>政府债务</t>
    </r>
    <r>
      <rPr>
        <b/>
        <sz val="12"/>
        <rFont val="Times New Roman"/>
        <charset val="0"/>
      </rPr>
      <t>2023</t>
    </r>
    <r>
      <rPr>
        <b/>
        <sz val="12"/>
        <rFont val="宋体"/>
        <charset val="134"/>
      </rPr>
      <t>年余额（决算数）</t>
    </r>
  </si>
  <si>
    <t>一般债务限额</t>
  </si>
  <si>
    <t>专项债务限额</t>
  </si>
  <si>
    <t>一般债务余额</t>
  </si>
  <si>
    <t>专项债务余额</t>
  </si>
  <si>
    <t>南明区</t>
  </si>
  <si>
    <t>注：本表数据含双龙</t>
  </si>
  <si>
    <t>附表8-2：</t>
  </si>
  <si>
    <t>2023年南明区地方政府债务相关情况决算表</t>
  </si>
  <si>
    <t>单位：亿元</t>
  </si>
  <si>
    <t>项 目</t>
  </si>
  <si>
    <t>本地区</t>
  </si>
  <si>
    <t>本级</t>
  </si>
  <si>
    <t>备注</t>
  </si>
  <si>
    <t>一、2022年末地方政府债务余额</t>
  </si>
  <si>
    <t>其中：一般债务</t>
  </si>
  <si>
    <t xml:space="preserve">     专项债务</t>
  </si>
  <si>
    <t>二、2022年地方政府债务限额</t>
  </si>
  <si>
    <t>三、2023年地方政府债券发行决算数</t>
  </si>
  <si>
    <t>区级无政府债券发行权限</t>
  </si>
  <si>
    <t>新增一般债券发行额</t>
  </si>
  <si>
    <t>再融资一般债券发行额</t>
  </si>
  <si>
    <t>新增专项债券发行额</t>
  </si>
  <si>
    <t>再融资专项债券发行额</t>
  </si>
  <si>
    <t>四、2023年地方政府债务还本支出决算数</t>
  </si>
  <si>
    <t>含省财政厅转贷的再融资债券</t>
  </si>
  <si>
    <t>一般债务还本支出</t>
  </si>
  <si>
    <t>专项债务还本支出</t>
  </si>
  <si>
    <t>五、2023年地方政府债务付息支出决算数</t>
  </si>
  <si>
    <t>一般债务付息支出</t>
  </si>
  <si>
    <t>专项债务付息支出</t>
  </si>
  <si>
    <t>六、2023年末地方政府债务余额决算数</t>
  </si>
  <si>
    <t>七、2023年地方政府债务限额</t>
  </si>
  <si>
    <t>附表8-3：</t>
  </si>
  <si>
    <t>2023年南明区地方政府债券使用情况表</t>
  </si>
  <si>
    <t>项目名称</t>
  </si>
  <si>
    <t>项目编号</t>
  </si>
  <si>
    <t>项目领域</t>
  </si>
  <si>
    <t>项目主管部门</t>
  </si>
  <si>
    <t>项目实施单位</t>
  </si>
  <si>
    <t>债券期限</t>
  </si>
  <si>
    <t>债券性质</t>
  </si>
  <si>
    <t>债券规模</t>
  </si>
  <si>
    <t>发行时间（年/月）</t>
  </si>
  <si>
    <t>贵阳市南明区妇幼保健院门急诊、住院、医技科室等基础设施改造项目（总院）</t>
  </si>
  <si>
    <t>P20520102-9843</t>
  </si>
  <si>
    <t>卫生健康</t>
  </si>
  <si>
    <t>贵阳市南明区卫生健康局</t>
  </si>
  <si>
    <t>贵阳市南明区妇幼保健院</t>
  </si>
  <si>
    <t>15年</t>
  </si>
  <si>
    <t>其他领域专项债券</t>
  </si>
  <si>
    <t>南明电子信息产业园配套基础设施及营业性用房项目</t>
  </si>
  <si>
    <t>P21520102-0063</t>
  </si>
  <si>
    <t>产业园区基础设施</t>
  </si>
  <si>
    <t>贵阳市南明区工业和信息化局</t>
  </si>
  <si>
    <t>贵阳南明产业投资有限公司</t>
  </si>
  <si>
    <t>南明区绿色制造产业园配套基础设施及营业性用房项目</t>
  </si>
  <si>
    <t>P21520102-0096</t>
  </si>
  <si>
    <t>贵阳澜欣产业投资有限公司</t>
  </si>
  <si>
    <t>南明数字化产业集聚区—职业教育项目</t>
  </si>
  <si>
    <t>P20520102-0043</t>
  </si>
  <si>
    <t>市政、公共服务等民生领域信息化</t>
  </si>
  <si>
    <t>贵阳市南明区大数据发展管理局</t>
  </si>
  <si>
    <t>南明智慧产业服务运营有限责任公司</t>
  </si>
  <si>
    <t>南明区南横街片区城市更新项目</t>
  </si>
  <si>
    <t>P22520102-0036</t>
  </si>
  <si>
    <t>棚户区改造</t>
  </si>
  <si>
    <t>贵阳市南明区城市更新事务中心</t>
  </si>
  <si>
    <t>贵阳青云路商业运营管理有限责任公司</t>
  </si>
  <si>
    <t>20年</t>
  </si>
  <si>
    <t>棚改专项债券</t>
  </si>
  <si>
    <t>新增专项债券小计</t>
  </si>
  <si>
    <t>南明区2023年宜居农房改造建设项目</t>
  </si>
  <si>
    <t>P23520102-0003</t>
  </si>
  <si>
    <t>其他</t>
  </si>
  <si>
    <t>贵阳市南明区住房和城乡建设局</t>
  </si>
  <si>
    <t>10年</t>
  </si>
  <si>
    <t>新增一般债券</t>
  </si>
  <si>
    <t>南明区红岩三号路、滨河路（南明段）道路工程项目</t>
  </si>
  <si>
    <t>P20520102-9845</t>
  </si>
  <si>
    <t>道路</t>
  </si>
  <si>
    <t>贵阳市南明区2023年背街小巷改造项目</t>
  </si>
  <si>
    <t>P23520102-0001</t>
  </si>
  <si>
    <t>南明区永乐乡人居环境综合整治项目</t>
  </si>
  <si>
    <t>P23520102-0002</t>
  </si>
  <si>
    <t>贵阳市南明区永乐乡人民政府</t>
  </si>
  <si>
    <t>南明区瑞金南路（遵义路-纪念塔）人行道路面改建工程</t>
  </si>
  <si>
    <t>P21520102-0114</t>
  </si>
  <si>
    <t>贵阳市南明区综合行政执法局</t>
  </si>
  <si>
    <t>2023年市政公用设施综合治理项目</t>
  </si>
  <si>
    <t>P23520102-0008</t>
  </si>
  <si>
    <t>其他市政建设</t>
  </si>
  <si>
    <t>南明区滨河路道路工程（一期）</t>
  </si>
  <si>
    <t>P23520102-0004</t>
  </si>
  <si>
    <t>贵阳市车水路二期道路工程</t>
  </si>
  <si>
    <t>P20520102-9846</t>
  </si>
  <si>
    <t>南明区2023年人行天桥建设项目</t>
  </si>
  <si>
    <t>P23520102-0009</t>
  </si>
  <si>
    <t>2022年“一圈两场三改”小型消防站建设项目（一标段）</t>
  </si>
  <si>
    <t>P22520102-0040</t>
  </si>
  <si>
    <t>贵阳市南明区应急管理局</t>
  </si>
  <si>
    <t>2022年“一圈两场三改”小型消防站设施设备采购项目</t>
  </si>
  <si>
    <t>P22520102-0041</t>
  </si>
  <si>
    <t>南明区人民法院审判法庭及诉讼服务中心建设项目</t>
  </si>
  <si>
    <t>P21520102-0115</t>
  </si>
  <si>
    <t>贵阳市南明区人民法院</t>
  </si>
  <si>
    <t>南明区太慈大沟贵黄路中段顶部空腔加固注浆工程</t>
  </si>
  <si>
    <t>P22520102-0039</t>
  </si>
  <si>
    <t>污水处理（城镇）</t>
  </si>
  <si>
    <t>贵阳市生态环境局南明分局</t>
  </si>
  <si>
    <t>新增一般债券小计</t>
  </si>
  <si>
    <t>注：本表反映新增地方政府债券资金使用情况，本表数据不含双龙</t>
  </si>
  <si>
    <t>附表9</t>
  </si>
  <si>
    <t>科目编码</t>
  </si>
  <si>
    <t>科目名称</t>
  </si>
  <si>
    <t>一、利润收入</t>
  </si>
  <si>
    <t>其他国有资本经营预算企业利润收入</t>
  </si>
  <si>
    <t>二、股利、股息收入</t>
  </si>
  <si>
    <r>
      <rPr>
        <sz val="12"/>
        <rFont val="Arial"/>
        <charset val="0"/>
      </rPr>
      <t xml:space="preserve">  </t>
    </r>
    <r>
      <rPr>
        <sz val="12"/>
        <rFont val="宋体"/>
        <charset val="134"/>
      </rPr>
      <t>国有控股公司股利、股息收入</t>
    </r>
  </si>
  <si>
    <t>三、产权转让收入</t>
  </si>
  <si>
    <t>四、清算收入</t>
  </si>
  <si>
    <t>五、其他国有资本经营预算收入</t>
  </si>
  <si>
    <r>
      <rPr>
        <sz val="12"/>
        <rFont val="Arial"/>
        <charset val="0"/>
      </rPr>
      <t xml:space="preserve">  </t>
    </r>
    <r>
      <rPr>
        <sz val="12"/>
        <rFont val="宋体"/>
        <charset val="134"/>
      </rPr>
      <t>本年收入合计</t>
    </r>
  </si>
  <si>
    <r>
      <rPr>
        <sz val="12"/>
        <rFont val="Arial"/>
        <charset val="0"/>
      </rPr>
      <t xml:space="preserve"> </t>
    </r>
    <r>
      <rPr>
        <sz val="12"/>
        <rFont val="宋体"/>
        <charset val="134"/>
      </rPr>
      <t>上年预算结余结转</t>
    </r>
  </si>
  <si>
    <t>收入总计</t>
  </si>
  <si>
    <t>附表10-1</t>
  </si>
  <si>
    <t>一、社会保障和就业支出</t>
  </si>
  <si>
    <t>国有资本经营预算补充社保基金支出</t>
  </si>
  <si>
    <t>二、国有资本经营预算支出</t>
  </si>
  <si>
    <t xml:space="preserve">      国有企业退休人员社会化管理补助支出</t>
  </si>
  <si>
    <t>公益性设施投资支出</t>
  </si>
  <si>
    <t xml:space="preserve">   其他国有企业资本金注入</t>
  </si>
  <si>
    <t xml:space="preserve">     其他国有资本经营预算支出</t>
  </si>
  <si>
    <t>支出合计</t>
  </si>
  <si>
    <t>附表10-2</t>
  </si>
  <si>
    <t>附表11</t>
  </si>
  <si>
    <t>收入项目</t>
  </si>
  <si>
    <t>预算数</t>
  </si>
  <si>
    <t>决算数为预算数的%</t>
  </si>
  <si>
    <t>社会保险基金收入合计</t>
  </si>
  <si>
    <t>一、企业职工基本养老保险基金收入</t>
  </si>
  <si>
    <t>二、城乡居民基本养老保险基金收入</t>
  </si>
  <si>
    <t>三、机关事业单位养老保险基金收入</t>
  </si>
  <si>
    <t xml:space="preserve">    其中：保险费收入</t>
  </si>
  <si>
    <t xml:space="preserve">          利息收入</t>
  </si>
  <si>
    <t xml:space="preserve">          财政补贴收入</t>
  </si>
  <si>
    <t xml:space="preserve">          其他收入</t>
  </si>
  <si>
    <t xml:space="preserve">          转移收入</t>
  </si>
  <si>
    <t>四、职工基本医疗保险(含生育保险)基金收入</t>
  </si>
  <si>
    <t>五、城乡居民基本医疗保险基金收入</t>
  </si>
  <si>
    <t>六、工伤保险基金收入</t>
  </si>
  <si>
    <t>七、失业保险基金收入</t>
  </si>
  <si>
    <t>附表12</t>
  </si>
  <si>
    <t>支出项目</t>
  </si>
  <si>
    <t>社会保险基金支出合计</t>
  </si>
  <si>
    <t>一、企业职工基本养老保险基金支出</t>
  </si>
  <si>
    <t>二、城乡居民基本养老保险基金支出</t>
  </si>
  <si>
    <t>三、机关事业单位养老保险基金支出</t>
  </si>
  <si>
    <t xml:space="preserve">    其中：社会保险待业支出</t>
  </si>
  <si>
    <t xml:space="preserve">          转移支出</t>
  </si>
  <si>
    <t>四、职工基本医疗保险(含生育保险)基金支出</t>
  </si>
  <si>
    <t>五、城乡居民基本医疗保险基金支出</t>
  </si>
  <si>
    <t>六、工伤保险基金支出</t>
  </si>
  <si>
    <t>七、失业保险基金支出</t>
  </si>
  <si>
    <t>附表13</t>
  </si>
  <si>
    <t>项目</t>
  </si>
  <si>
    <t>社会保险基金年末滚存结余合计</t>
  </si>
  <si>
    <t>一、企业职工基本养老保险基金年末滚存结余</t>
  </si>
  <si>
    <t>二、城乡居民基本养老保险基金年末滚存结余</t>
  </si>
  <si>
    <t>三、机关事业单位基本养老保险基金年末滚存结余</t>
  </si>
  <si>
    <t>四、职工基本医疗保险(含生育保险)基金年末滚存结余</t>
  </si>
  <si>
    <t>五、城乡居民基本医疗保险基金年末滚存结余</t>
  </si>
  <si>
    <t>六、工伤保险基金年末滚存结余</t>
  </si>
  <si>
    <t>七、失业保险基金年末滚存结余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</si>
</sst>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);[Red]\(0.00\)"/>
    <numFmt numFmtId="178" formatCode="#,##0_ ;[Red]\-#,##0\ "/>
    <numFmt numFmtId="179" formatCode="#,##0_ "/>
    <numFmt numFmtId="180" formatCode="0.00_ "/>
    <numFmt numFmtId="181" formatCode="#,##0.00####"/>
  </numFmts>
  <fonts count="7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</font>
    <font>
      <sz val="12"/>
      <name val="Arial"/>
      <charset val="0"/>
    </font>
    <font>
      <b/>
      <sz val="12"/>
      <color indexed="8"/>
      <name val="Arial "/>
      <charset val="0"/>
    </font>
    <font>
      <b/>
      <sz val="12"/>
      <name val="宋体"/>
      <charset val="134"/>
    </font>
    <font>
      <b/>
      <sz val="12"/>
      <color indexed="8"/>
      <name val="Arial"/>
      <charset val="0"/>
    </font>
    <font>
      <sz val="12"/>
      <color indexed="8"/>
      <name val="Arial "/>
      <charset val="0"/>
    </font>
    <font>
      <sz val="12"/>
      <color indexed="8"/>
      <name val="Arial"/>
      <charset val="0"/>
    </font>
    <font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2"/>
      <name val="Arial "/>
      <charset val="0"/>
    </font>
    <font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1"/>
      <name val="宋体"/>
      <charset val="134"/>
    </font>
    <font>
      <b/>
      <sz val="14"/>
      <name val="Arial"/>
      <charset val="0"/>
    </font>
    <font>
      <b/>
      <sz val="20"/>
      <name val="宋体"/>
      <charset val="134"/>
    </font>
    <font>
      <sz val="12"/>
      <name val="Times New Roman"/>
      <charset val="0"/>
    </font>
    <font>
      <sz val="12"/>
      <name val="仿宋_GB2312"/>
      <charset val="134"/>
    </font>
    <font>
      <sz val="10.5"/>
      <name val="Times New Roman"/>
      <charset val="0"/>
    </font>
    <font>
      <sz val="11"/>
      <name val="宋体"/>
      <charset val="134"/>
    </font>
    <font>
      <b/>
      <sz val="12"/>
      <name val="Arial"/>
      <charset val="0"/>
    </font>
    <font>
      <sz val="8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0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0"/>
    </font>
    <font>
      <sz val="11"/>
      <color theme="1"/>
      <name val="Arial"/>
      <charset val="0"/>
    </font>
    <font>
      <b/>
      <sz val="14"/>
      <name val="宋体"/>
      <charset val="134"/>
    </font>
    <font>
      <b/>
      <sz val="12"/>
      <name val="Times New Roman"/>
      <charset val="0"/>
    </font>
    <font>
      <b/>
      <sz val="12"/>
      <name val="Times New Roman"/>
      <charset val="134"/>
    </font>
    <font>
      <sz val="16"/>
      <color rgb="FF000000"/>
      <name val="Times New Roman"/>
      <charset val="134"/>
    </font>
    <font>
      <sz val="20"/>
      <name val="宋体"/>
      <charset val="134"/>
    </font>
    <font>
      <sz val="20"/>
      <name val="黑体"/>
      <charset val="134"/>
    </font>
    <font>
      <sz val="10"/>
      <name val="宋体"/>
      <charset val="134"/>
    </font>
    <font>
      <sz val="10"/>
      <name val="Times New Roman"/>
      <charset val="0"/>
    </font>
    <font>
      <b/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36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sz val="11"/>
      <color indexed="16"/>
      <name val="宋体"/>
      <charset val="134"/>
    </font>
    <font>
      <sz val="1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5" borderId="18" applyNumberFormat="0" applyAlignment="0" applyProtection="0">
      <alignment vertical="center"/>
    </xf>
    <xf numFmtId="0" fontId="58" fillId="6" borderId="19" applyNumberFormat="0" applyAlignment="0" applyProtection="0">
      <alignment vertical="center"/>
    </xf>
    <xf numFmtId="0" fontId="59" fillId="6" borderId="18" applyNumberFormat="0" applyAlignment="0" applyProtection="0">
      <alignment vertical="center"/>
    </xf>
    <xf numFmtId="0" fontId="60" fillId="7" borderId="20" applyNumberFormat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8" fillId="0" borderId="0">
      <alignment vertical="center"/>
    </xf>
    <xf numFmtId="0" fontId="1" fillId="0" borderId="0">
      <alignment vertical="center"/>
    </xf>
    <xf numFmtId="0" fontId="1" fillId="0" borderId="0"/>
    <xf numFmtId="0" fontId="33" fillId="0" borderId="0"/>
    <xf numFmtId="0" fontId="69" fillId="0" borderId="0">
      <alignment vertical="center"/>
    </xf>
    <xf numFmtId="0" fontId="69" fillId="0" borderId="0">
      <alignment vertical="center"/>
    </xf>
    <xf numFmtId="0" fontId="70" fillId="0" borderId="0">
      <alignment vertical="center"/>
    </xf>
    <xf numFmtId="0" fontId="68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71" fillId="0" borderId="0">
      <alignment vertical="center"/>
    </xf>
  </cellStyleXfs>
  <cellXfs count="27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60" applyFont="1" applyAlignment="1">
      <alignment horizontal="left" vertical="center" wrapText="1"/>
    </xf>
    <xf numFmtId="10" fontId="1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vertical="center" shrinkToFit="1"/>
    </xf>
    <xf numFmtId="176" fontId="6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 wrapText="1"/>
    </xf>
    <xf numFmtId="178" fontId="8" fillId="0" borderId="1" xfId="0" applyNumberFormat="1" applyFont="1" applyFill="1" applyBorder="1" applyAlignment="1">
      <alignment vertical="center" shrinkToFit="1"/>
    </xf>
    <xf numFmtId="176" fontId="8" fillId="0" borderId="1" xfId="0" applyNumberFormat="1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60" applyFont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right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0" fontId="14" fillId="0" borderId="1" xfId="0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right" vertical="center" shrinkToFit="1"/>
    </xf>
    <xf numFmtId="176" fontId="8" fillId="0" borderId="1" xfId="0" applyNumberFormat="1" applyFont="1" applyFill="1" applyBorder="1" applyAlignment="1">
      <alignment horizontal="right" vertical="center" shrinkToFit="1"/>
    </xf>
    <xf numFmtId="0" fontId="13" fillId="0" borderId="1" xfId="0" applyFont="1" applyFill="1" applyBorder="1" applyAlignment="1">
      <alignment horizontal="left" vertical="center" wrapText="1"/>
    </xf>
    <xf numFmtId="178" fontId="8" fillId="2" borderId="1" xfId="0" applyNumberFormat="1" applyFont="1" applyFill="1" applyBorder="1" applyAlignment="1">
      <alignment horizontal="right" vertical="center" shrinkToFit="1"/>
    </xf>
    <xf numFmtId="0" fontId="1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1" fontId="6" fillId="0" borderId="1" xfId="0" applyNumberFormat="1" applyFont="1" applyFill="1" applyBorder="1" applyAlignment="1">
      <alignment horizontal="right" vertical="center" shrinkToFit="1"/>
    </xf>
    <xf numFmtId="178" fontId="8" fillId="0" borderId="3" xfId="0" applyNumberFormat="1" applyFont="1" applyFill="1" applyBorder="1" applyAlignment="1">
      <alignment horizontal="right" vertical="center" shrinkToFit="1"/>
    </xf>
    <xf numFmtId="178" fontId="8" fillId="0" borderId="4" xfId="0" applyNumberFormat="1" applyFont="1" applyFill="1" applyBorder="1" applyAlignment="1">
      <alignment horizontal="right" vertical="center" shrinkToFit="1"/>
    </xf>
    <xf numFmtId="179" fontId="6" fillId="0" borderId="5" xfId="0" applyNumberFormat="1" applyFont="1" applyFill="1" applyBorder="1" applyAlignment="1">
      <alignment vertical="center"/>
    </xf>
    <xf numFmtId="0" fontId="15" fillId="0" borderId="0" xfId="57" applyFont="1" applyFill="1"/>
    <xf numFmtId="0" fontId="16" fillId="0" borderId="0" xfId="57" applyFont="1" applyFill="1" applyAlignment="1">
      <alignment horizontal="center"/>
    </xf>
    <xf numFmtId="0" fontId="3" fillId="0" borderId="0" xfId="57" applyFont="1" applyFill="1" applyAlignment="1">
      <alignment horizontal="center"/>
    </xf>
    <xf numFmtId="0" fontId="3" fillId="0" borderId="0" xfId="57" applyFont="1" applyFill="1"/>
    <xf numFmtId="0" fontId="1" fillId="0" borderId="0" xfId="57" applyFill="1"/>
    <xf numFmtId="179" fontId="1" fillId="0" borderId="0" xfId="57" applyNumberFormat="1" applyFill="1" applyAlignment="1">
      <alignment horizontal="right"/>
    </xf>
    <xf numFmtId="177" fontId="1" fillId="0" borderId="0" xfId="57" applyNumberFormat="1" applyFill="1" applyAlignment="1">
      <alignment horizontal="right"/>
    </xf>
    <xf numFmtId="0" fontId="1" fillId="0" borderId="0" xfId="57" applyFill="1" applyAlignment="1">
      <alignment vertical="center"/>
    </xf>
    <xf numFmtId="0" fontId="17" fillId="0" borderId="0" xfId="57" applyFont="1" applyFill="1" applyAlignment="1">
      <alignment horizontal="center" vertical="center"/>
    </xf>
    <xf numFmtId="0" fontId="3" fillId="0" borderId="6" xfId="57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177" fontId="1" fillId="0" borderId="0" xfId="52" applyNumberFormat="1" applyFont="1" applyFill="1" applyBorder="1" applyAlignment="1">
      <alignment horizontal="left" vertical="center"/>
    </xf>
    <xf numFmtId="0" fontId="1" fillId="0" borderId="0" xfId="52" applyFont="1" applyFill="1" applyBorder="1" applyAlignment="1">
      <alignment horizontal="left" vertical="center"/>
    </xf>
    <xf numFmtId="0" fontId="5" fillId="0" borderId="1" xfId="57" applyFont="1" applyFill="1" applyBorder="1" applyAlignment="1">
      <alignment horizontal="center" vertical="center"/>
    </xf>
    <xf numFmtId="0" fontId="5" fillId="0" borderId="7" xfId="57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0" fontId="3" fillId="0" borderId="8" xfId="57" applyFont="1" applyFill="1" applyBorder="1" applyAlignment="1">
      <alignment horizontal="center"/>
    </xf>
    <xf numFmtId="0" fontId="3" fillId="0" borderId="9" xfId="58" applyFont="1" applyFill="1" applyBorder="1" applyAlignment="1">
      <alignment horizontal="right" vertical="center"/>
    </xf>
    <xf numFmtId="0" fontId="3" fillId="0" borderId="9" xfId="57" applyFont="1" applyFill="1" applyBorder="1" applyAlignment="1">
      <alignment horizontal="center"/>
    </xf>
    <xf numFmtId="179" fontId="18" fillId="0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180" fontId="18" fillId="0" borderId="8" xfId="57" applyNumberFormat="1" applyFont="1" applyFill="1" applyBorder="1" applyAlignment="1">
      <alignment horizontal="center" vertical="center"/>
    </xf>
    <xf numFmtId="180" fontId="3" fillId="0" borderId="8" xfId="57" applyNumberFormat="1" applyFont="1" applyFill="1" applyBorder="1" applyAlignment="1">
      <alignment horizontal="center" vertical="center"/>
    </xf>
    <xf numFmtId="0" fontId="18" fillId="0" borderId="1" xfId="57" applyFont="1" applyFill="1" applyBorder="1" applyAlignment="1">
      <alignment horizontal="center" vertical="center"/>
    </xf>
    <xf numFmtId="0" fontId="18" fillId="0" borderId="0" xfId="57" applyFont="1" applyFill="1" applyBorder="1" applyAlignment="1">
      <alignment horizontal="center"/>
    </xf>
    <xf numFmtId="179" fontId="3" fillId="0" borderId="0" xfId="57" applyNumberFormat="1" applyFont="1" applyFill="1" applyAlignment="1">
      <alignment horizontal="right"/>
    </xf>
    <xf numFmtId="177" fontId="3" fillId="0" borderId="0" xfId="57" applyNumberFormat="1" applyFont="1" applyFill="1" applyAlignment="1">
      <alignment horizontal="right"/>
    </xf>
    <xf numFmtId="0" fontId="15" fillId="0" borderId="0" xfId="57" applyFont="1"/>
    <xf numFmtId="0" fontId="16" fillId="0" borderId="0" xfId="57" applyFont="1" applyAlignment="1">
      <alignment horizontal="center"/>
    </xf>
    <xf numFmtId="0" fontId="3" fillId="0" borderId="0" xfId="57" applyFont="1" applyAlignment="1">
      <alignment horizontal="center"/>
    </xf>
    <xf numFmtId="0" fontId="3" fillId="0" borderId="0" xfId="57" applyFont="1"/>
    <xf numFmtId="177" fontId="1" fillId="0" borderId="0" xfId="57" applyNumberFormat="1" applyFill="1" applyAlignment="1">
      <alignment horizontal="center"/>
    </xf>
    <xf numFmtId="0" fontId="1" fillId="0" borderId="0" xfId="57"/>
    <xf numFmtId="177" fontId="1" fillId="0" borderId="0" xfId="52" applyNumberFormat="1" applyFont="1" applyFill="1" applyBorder="1" applyAlignment="1">
      <alignment horizontal="center" vertical="center"/>
    </xf>
    <xf numFmtId="0" fontId="21" fillId="0" borderId="0" xfId="57" applyFont="1" applyFill="1"/>
    <xf numFmtId="3" fontId="5" fillId="0" borderId="10" xfId="0" applyNumberFormat="1" applyFont="1" applyFill="1" applyBorder="1" applyAlignment="1" applyProtection="1">
      <alignment horizontal="center" vertical="center"/>
    </xf>
    <xf numFmtId="177" fontId="5" fillId="0" borderId="10" xfId="0" applyNumberFormat="1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/>
    </xf>
    <xf numFmtId="0" fontId="22" fillId="0" borderId="7" xfId="57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 applyProtection="1">
      <alignment horizontal="center" vertical="center"/>
    </xf>
    <xf numFmtId="177" fontId="3" fillId="0" borderId="1" xfId="57" applyNumberFormat="1" applyFont="1" applyFill="1" applyBorder="1" applyAlignment="1">
      <alignment horizontal="center" vertical="center"/>
    </xf>
    <xf numFmtId="0" fontId="21" fillId="0" borderId="7" xfId="57" applyFont="1" applyFill="1" applyBorder="1" applyAlignment="1">
      <alignment horizontal="left" vertical="center" wrapText="1"/>
    </xf>
    <xf numFmtId="0" fontId="13" fillId="0" borderId="7" xfId="52" applyNumberFormat="1" applyFont="1" applyFill="1" applyBorder="1" applyAlignment="1" applyProtection="1">
      <alignment horizontal="center" vertical="center" wrapText="1" readingOrder="1"/>
      <protection locked="0"/>
    </xf>
    <xf numFmtId="179" fontId="1" fillId="0" borderId="1" xfId="0" applyNumberFormat="1" applyFont="1" applyFill="1" applyBorder="1" applyAlignment="1" applyProtection="1">
      <alignment horizontal="right" vertical="center"/>
    </xf>
    <xf numFmtId="179" fontId="3" fillId="0" borderId="11" xfId="57" applyNumberFormat="1" applyFont="1" applyFill="1" applyBorder="1" applyAlignment="1">
      <alignment horizontal="right" vertical="center"/>
    </xf>
    <xf numFmtId="177" fontId="3" fillId="0" borderId="11" xfId="57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 applyProtection="1">
      <alignment horizontal="right" vertical="center"/>
    </xf>
    <xf numFmtId="179" fontId="3" fillId="0" borderId="1" xfId="57" applyNumberFormat="1" applyFont="1" applyFill="1" applyBorder="1" applyAlignment="1">
      <alignment horizontal="right" vertical="center"/>
    </xf>
    <xf numFmtId="177" fontId="22" fillId="0" borderId="1" xfId="57" applyNumberFormat="1" applyFont="1" applyFill="1" applyBorder="1" applyAlignment="1">
      <alignment horizontal="center" vertical="center"/>
    </xf>
    <xf numFmtId="0" fontId="3" fillId="0" borderId="0" xfId="57" applyFont="1" applyBorder="1" applyAlignment="1">
      <alignment horizontal="center"/>
    </xf>
    <xf numFmtId="0" fontId="3" fillId="0" borderId="7" xfId="57" applyFont="1" applyFill="1" applyBorder="1" applyAlignment="1">
      <alignment horizontal="left" vertical="center" wrapText="1" shrinkToFit="1"/>
    </xf>
    <xf numFmtId="179" fontId="5" fillId="0" borderId="10" xfId="0" applyNumberFormat="1" applyFont="1" applyFill="1" applyBorder="1" applyAlignment="1" applyProtection="1">
      <alignment horizontal="right" vertical="center"/>
    </xf>
    <xf numFmtId="179" fontId="3" fillId="0" borderId="0" xfId="57" applyNumberFormat="1" applyFont="1" applyAlignment="1">
      <alignment horizontal="center"/>
    </xf>
    <xf numFmtId="0" fontId="22" fillId="0" borderId="7" xfId="57" applyFont="1" applyFill="1" applyBorder="1" applyAlignment="1">
      <alignment horizontal="left" vertical="center" wrapText="1" shrinkToFit="1"/>
    </xf>
    <xf numFmtId="0" fontId="3" fillId="0" borderId="1" xfId="57" applyFont="1" applyFill="1" applyBorder="1" applyAlignment="1">
      <alignment horizontal="center"/>
    </xf>
    <xf numFmtId="0" fontId="3" fillId="0" borderId="7" xfId="57" applyFont="1" applyFill="1" applyBorder="1" applyAlignment="1">
      <alignment horizontal="left" vertical="center" wrapText="1"/>
    </xf>
    <xf numFmtId="0" fontId="22" fillId="0" borderId="7" xfId="57" applyFont="1" applyFill="1" applyBorder="1" applyAlignment="1">
      <alignment horizontal="center" vertical="center"/>
    </xf>
    <xf numFmtId="0" fontId="1" fillId="0" borderId="0" xfId="57" applyFont="1" applyFill="1"/>
    <xf numFmtId="0" fontId="23" fillId="0" borderId="0" xfId="57" applyFont="1" applyFill="1" applyBorder="1" applyAlignment="1">
      <alignment horizontal="left" vertical="center" wrapText="1"/>
    </xf>
    <xf numFmtId="0" fontId="23" fillId="0" borderId="0" xfId="52" applyFont="1" applyFill="1" applyBorder="1" applyAlignment="1">
      <alignment horizontal="left" vertical="center" wrapText="1"/>
    </xf>
    <xf numFmtId="0" fontId="23" fillId="0" borderId="0" xfId="52" applyFont="1" applyFill="1" applyBorder="1" applyAlignment="1">
      <alignment horizontal="center" vertical="center" wrapText="1"/>
    </xf>
    <xf numFmtId="177" fontId="3" fillId="0" borderId="0" xfId="57" applyNumberFormat="1" applyFont="1" applyFill="1" applyAlignment="1">
      <alignment horizont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3" fontId="25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0" applyNumberFormat="1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left" vertical="center" wrapText="1"/>
    </xf>
    <xf numFmtId="181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181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32" fillId="0" borderId="7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181" fontId="33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3" fontId="28" fillId="0" borderId="1" xfId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57" fontId="29" fillId="0" borderId="1" xfId="0" applyNumberFormat="1" applyFont="1" applyFill="1" applyBorder="1" applyAlignment="1">
      <alignment horizontal="center" vertical="center"/>
    </xf>
    <xf numFmtId="57" fontId="18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21" fillId="0" borderId="0" xfId="56" applyNumberFormat="1" applyFont="1" applyFill="1" applyBorder="1" applyAlignment="1">
      <alignment horizontal="left" vertical="center"/>
    </xf>
    <xf numFmtId="0" fontId="21" fillId="0" borderId="0" xfId="56" applyNumberFormat="1" applyFont="1" applyFill="1" applyBorder="1" applyAlignment="1">
      <alignment horizontal="center" vertical="center"/>
    </xf>
    <xf numFmtId="0" fontId="35" fillId="0" borderId="0" xfId="56" applyNumberFormat="1" applyFont="1" applyFill="1" applyBorder="1" applyAlignment="1">
      <alignment horizontal="center" vertical="center"/>
    </xf>
    <xf numFmtId="0" fontId="15" fillId="0" borderId="0" xfId="56" applyNumberFormat="1" applyFont="1" applyFill="1" applyBorder="1" applyAlignment="1">
      <alignment horizontal="center" vertical="center"/>
    </xf>
    <xf numFmtId="0" fontId="21" fillId="0" borderId="0" xfId="56" applyNumberFormat="1" applyFont="1" applyFill="1" applyBorder="1" applyAlignment="1">
      <alignment horizontal="right" vertical="center"/>
    </xf>
    <xf numFmtId="0" fontId="21" fillId="0" borderId="1" xfId="56" applyNumberFormat="1" applyFont="1" applyFill="1" applyBorder="1" applyAlignment="1">
      <alignment horizontal="center" vertical="center"/>
    </xf>
    <xf numFmtId="0" fontId="21" fillId="0" borderId="1" xfId="56" applyNumberFormat="1" applyFont="1" applyFill="1" applyBorder="1" applyAlignment="1">
      <alignment horizontal="left" vertical="center" wrapText="1"/>
    </xf>
    <xf numFmtId="180" fontId="21" fillId="0" borderId="1" xfId="0" applyNumberFormat="1" applyFont="1" applyFill="1" applyBorder="1" applyAlignment="1">
      <alignment horizontal="center" vertical="center"/>
    </xf>
    <xf numFmtId="0" fontId="21" fillId="0" borderId="1" xfId="56" applyNumberFormat="1" applyFont="1" applyFill="1" applyBorder="1" applyAlignment="1">
      <alignment horizontal="center" vertical="center" wrapText="1"/>
    </xf>
    <xf numFmtId="43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>
      <alignment horizontal="right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" fillId="3" borderId="1" xfId="55" applyFont="1" applyFill="1" applyBorder="1" applyAlignment="1">
      <alignment horizontal="left" vertical="center" wrapText="1"/>
    </xf>
    <xf numFmtId="4" fontId="38" fillId="0" borderId="1" xfId="0" applyNumberFormat="1" applyFont="1" applyFill="1" applyBorder="1" applyAlignment="1">
      <alignment horizontal="justify" vertical="center"/>
    </xf>
    <xf numFmtId="0" fontId="17" fillId="0" borderId="0" xfId="50" applyFont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" fillId="0" borderId="0" xfId="51" applyFont="1"/>
    <xf numFmtId="0" fontId="3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1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22" fillId="0" borderId="10" xfId="50" applyFont="1" applyBorder="1" applyAlignment="1">
      <alignment horizontal="center" vertical="center"/>
    </xf>
    <xf numFmtId="0" fontId="22" fillId="0" borderId="13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2" fillId="0" borderId="11" xfId="50" applyFont="1" applyBorder="1" applyAlignment="1">
      <alignment horizontal="center" vertical="center"/>
    </xf>
    <xf numFmtId="0" fontId="22" fillId="0" borderId="14" xfId="5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51" applyNumberFormat="1" applyFont="1" applyBorder="1" applyAlignment="1">
      <alignment horizontal="left" vertical="center" wrapText="1" indent="1"/>
    </xf>
    <xf numFmtId="178" fontId="3" fillId="0" borderId="1" xfId="51" applyNumberFormat="1" applyFont="1" applyBorder="1" applyAlignment="1">
      <alignment vertical="center" shrinkToFit="1"/>
    </xf>
    <xf numFmtId="178" fontId="3" fillId="0" borderId="1" xfId="51" applyNumberFormat="1" applyFont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 applyProtection="1">
      <alignment horizontal="center" vertical="center" wrapText="1"/>
    </xf>
    <xf numFmtId="0" fontId="41" fillId="0" borderId="1" xfId="0" applyNumberFormat="1" applyFont="1" applyFill="1" applyBorder="1" applyAlignment="1" applyProtection="1">
      <alignment horizontal="left" vertical="center"/>
    </xf>
    <xf numFmtId="3" fontId="25" fillId="0" borderId="1" xfId="0" applyNumberFormat="1" applyFont="1" applyFill="1" applyBorder="1" applyAlignment="1">
      <alignment horizontal="center" vertical="center" wrapText="1"/>
    </xf>
    <xf numFmtId="180" fontId="25" fillId="0" borderId="1" xfId="0" applyNumberFormat="1" applyFont="1" applyFill="1" applyBorder="1" applyAlignment="1">
      <alignment horizontal="center" vertical="center"/>
    </xf>
    <xf numFmtId="2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/>
    </xf>
    <xf numFmtId="0" fontId="41" fillId="0" borderId="1" xfId="53" applyNumberFormat="1" applyFont="1" applyFill="1" applyBorder="1" applyAlignment="1" applyProtection="1">
      <alignment horizontal="left" vertical="center"/>
    </xf>
    <xf numFmtId="0" fontId="42" fillId="0" borderId="1" xfId="0" applyFont="1" applyFill="1" applyBorder="1" applyAlignment="1">
      <alignment horizontal="left" vertical="center" wrapText="1"/>
    </xf>
    <xf numFmtId="0" fontId="41" fillId="0" borderId="1" xfId="0" applyNumberFormat="1" applyFont="1" applyFill="1" applyBorder="1" applyAlignment="1" applyProtection="1">
      <alignment vertical="center"/>
    </xf>
    <xf numFmtId="0" fontId="41" fillId="0" borderId="1" xfId="0" applyNumberFormat="1" applyFont="1" applyFill="1" applyBorder="1" applyAlignment="1" applyProtection="1">
      <alignment horizontal="left" vertical="center" wrapText="1"/>
    </xf>
    <xf numFmtId="0" fontId="41" fillId="0" borderId="1" xfId="0" applyFont="1" applyFill="1" applyBorder="1" applyAlignment="1">
      <alignment horizontal="center" vertical="center"/>
    </xf>
    <xf numFmtId="3" fontId="25" fillId="0" borderId="0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 applyProtection="1">
      <alignment horizontal="right" vertical="center"/>
    </xf>
    <xf numFmtId="3" fontId="1" fillId="0" borderId="1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 applyProtection="1">
      <alignment horizontal="right" vertical="center"/>
    </xf>
    <xf numFmtId="2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 applyProtection="1">
      <alignment horizontal="center" vertical="center"/>
    </xf>
    <xf numFmtId="3" fontId="1" fillId="0" borderId="7" xfId="0" applyNumberFormat="1" applyFont="1" applyFill="1" applyBorder="1" applyAlignment="1" applyProtection="1">
      <alignment vertical="center"/>
    </xf>
    <xf numFmtId="3" fontId="1" fillId="0" borderId="7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22" fillId="0" borderId="1" xfId="51" applyFont="1" applyBorder="1" applyAlignment="1">
      <alignment horizontal="center" vertical="center"/>
    </xf>
    <xf numFmtId="178" fontId="22" fillId="0" borderId="7" xfId="51" applyNumberFormat="1" applyFont="1" applyBorder="1" applyAlignment="1">
      <alignment horizontal="right" vertical="center" shrinkToFit="1"/>
    </xf>
    <xf numFmtId="178" fontId="22" fillId="0" borderId="1" xfId="51" applyNumberFormat="1" applyFont="1" applyBorder="1" applyAlignment="1">
      <alignment horizontal="right" vertical="center" shrinkToFit="1"/>
    </xf>
    <xf numFmtId="0" fontId="5" fillId="0" borderId="1" xfId="51" applyFont="1" applyBorder="1" applyAlignment="1">
      <alignment horizontal="left" vertical="center"/>
    </xf>
    <xf numFmtId="0" fontId="1" fillId="0" borderId="1" xfId="51" applyNumberFormat="1" applyFont="1" applyBorder="1" applyAlignment="1">
      <alignment horizontal="left" vertical="center" indent="1" shrinkToFit="1"/>
    </xf>
    <xf numFmtId="178" fontId="3" fillId="0" borderId="7" xfId="50" applyNumberFormat="1" applyFont="1" applyFill="1" applyBorder="1" applyAlignment="1">
      <alignment horizontal="right" vertical="center" shrinkToFit="1"/>
    </xf>
    <xf numFmtId="178" fontId="3" fillId="0" borderId="1" xfId="50" applyNumberFormat="1" applyFont="1" applyFill="1" applyBorder="1" applyAlignment="1">
      <alignment horizontal="right" vertical="center" shrinkToFit="1"/>
    </xf>
    <xf numFmtId="0" fontId="13" fillId="2" borderId="1" xfId="52" applyNumberFormat="1" applyFont="1" applyFill="1" applyBorder="1" applyAlignment="1" applyProtection="1">
      <alignment horizontal="left" vertical="center" wrapText="1" indent="1" readingOrder="1"/>
      <protection locked="0"/>
    </xf>
    <xf numFmtId="0" fontId="22" fillId="0" borderId="1" xfId="51" applyFont="1" applyBorder="1" applyAlignment="1">
      <alignment horizontal="left" vertical="center" shrinkToFit="1"/>
    </xf>
    <xf numFmtId="178" fontId="22" fillId="0" borderId="7" xfId="50" applyNumberFormat="1" applyFont="1" applyFill="1" applyBorder="1" applyAlignment="1">
      <alignment horizontal="right" vertical="center" shrinkToFit="1"/>
    </xf>
    <xf numFmtId="178" fontId="22" fillId="0" borderId="1" xfId="50" applyNumberFormat="1" applyFont="1" applyFill="1" applyBorder="1" applyAlignment="1">
      <alignment horizontal="right" vertical="center" shrinkToFit="1"/>
    </xf>
    <xf numFmtId="0" fontId="1" fillId="0" borderId="10" xfId="51" applyNumberFormat="1" applyFont="1" applyBorder="1" applyAlignment="1">
      <alignment horizontal="left" vertical="center" wrapText="1" indent="1"/>
    </xf>
    <xf numFmtId="178" fontId="3" fillId="0" borderId="13" xfId="50" applyNumberFormat="1" applyFont="1" applyFill="1" applyBorder="1" applyAlignment="1">
      <alignment horizontal="right" vertical="center" shrinkToFit="1"/>
    </xf>
    <xf numFmtId="178" fontId="3" fillId="0" borderId="10" xfId="50" applyNumberFormat="1" applyFont="1" applyFill="1" applyBorder="1" applyAlignment="1">
      <alignment horizontal="right" vertical="center" shrinkToFit="1"/>
    </xf>
    <xf numFmtId="179" fontId="22" fillId="0" borderId="1" xfId="51" applyNumberFormat="1" applyFont="1" applyBorder="1" applyAlignment="1">
      <alignment vertical="center"/>
    </xf>
    <xf numFmtId="178" fontId="22" fillId="0" borderId="1" xfId="51" applyNumberFormat="1" applyFont="1" applyBorder="1" applyAlignment="1">
      <alignment vertical="center" shrinkToFit="1"/>
    </xf>
    <xf numFmtId="49" fontId="1" fillId="0" borderId="0" xfId="0" applyNumberFormat="1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shrinkToFit="1"/>
    </xf>
    <xf numFmtId="49" fontId="43" fillId="0" borderId="1" xfId="0" applyNumberFormat="1" applyFont="1" applyFill="1" applyBorder="1" applyAlignment="1" applyProtection="1">
      <alignment horizontal="center" vertical="center" shrinkToFit="1"/>
    </xf>
    <xf numFmtId="4" fontId="43" fillId="0" borderId="1" xfId="0" applyNumberFormat="1" applyFont="1" applyFill="1" applyBorder="1" applyAlignment="1" applyProtection="1">
      <alignment horizontal="center" vertical="center" shrinkToFit="1"/>
    </xf>
    <xf numFmtId="4" fontId="13" fillId="0" borderId="1" xfId="0" applyNumberFormat="1" applyFont="1" applyFill="1" applyBorder="1" applyAlignment="1" applyProtection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1" fillId="0" borderId="0" xfId="0" applyNumberFormat="1" applyFont="1" applyFill="1" applyBorder="1" applyAlignment="1" applyProtection="1"/>
    <xf numFmtId="179" fontId="1" fillId="0" borderId="0" xfId="0" applyNumberFormat="1" applyFont="1" applyFill="1" applyBorder="1" applyAlignment="1" applyProtection="1">
      <alignment horizontal="center"/>
    </xf>
    <xf numFmtId="180" fontId="1" fillId="0" borderId="0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vertical="center"/>
    </xf>
    <xf numFmtId="3" fontId="17" fillId="0" borderId="0" xfId="0" applyNumberFormat="1" applyFont="1" applyFill="1" applyBorder="1" applyAlignment="1" applyProtection="1">
      <alignment horizontal="center" vertical="center"/>
    </xf>
    <xf numFmtId="179" fontId="17" fillId="0" borderId="0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180" fontId="17" fillId="0" borderId="0" xfId="0" applyNumberFormat="1" applyFont="1" applyFill="1" applyBorder="1" applyAlignment="1" applyProtection="1">
      <alignment horizontal="center" vertical="center"/>
    </xf>
    <xf numFmtId="3" fontId="41" fillId="0" borderId="0" xfId="0" applyNumberFormat="1" applyFont="1" applyFill="1" applyBorder="1" applyAlignment="1" applyProtection="1">
      <alignment horizontal="left" vertical="center"/>
    </xf>
    <xf numFmtId="179" fontId="41" fillId="0" borderId="0" xfId="0" applyNumberFormat="1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79" fontId="5" fillId="0" borderId="1" xfId="0" applyNumberFormat="1" applyFont="1" applyFill="1" applyBorder="1" applyAlignment="1" applyProtection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/>
    </xf>
    <xf numFmtId="17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left" vertical="center"/>
    </xf>
    <xf numFmtId="0" fontId="15" fillId="0" borderId="1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/>
    </xf>
    <xf numFmtId="49" fontId="15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 applyProtection="1">
      <alignment horizontal="center"/>
    </xf>
    <xf numFmtId="3" fontId="1" fillId="0" borderId="0" xfId="0" applyNumberFormat="1" applyFont="1" applyFill="1" applyBorder="1" applyAlignment="1" applyProtection="1">
      <alignment horizontal="center"/>
    </xf>
    <xf numFmtId="4" fontId="17" fillId="0" borderId="0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justify" vertical="center" wrapText="1"/>
    </xf>
    <xf numFmtId="179" fontId="44" fillId="0" borderId="1" xfId="49" applyNumberFormat="1" applyFont="1" applyFill="1" applyBorder="1" applyAlignment="1">
      <alignment horizontal="center" vertical="center"/>
    </xf>
    <xf numFmtId="180" fontId="44" fillId="0" borderId="1" xfId="49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vertical="center"/>
    </xf>
    <xf numFmtId="0" fontId="45" fillId="0" borderId="1" xfId="0" applyFont="1" applyFill="1" applyBorder="1" applyAlignment="1">
      <alignment horizontal="justify" vertical="center" wrapText="1"/>
    </xf>
    <xf numFmtId="179" fontId="40" fillId="0" borderId="0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/>
    </xf>
    <xf numFmtId="179" fontId="1" fillId="0" borderId="1" xfId="1" applyNumberFormat="1" applyFont="1" applyFill="1" applyBorder="1" applyAlignment="1">
      <alignment horizontal="center" vertical="center"/>
    </xf>
    <xf numFmtId="179" fontId="1" fillId="0" borderId="7" xfId="0" applyNumberFormat="1" applyFont="1" applyFill="1" applyBorder="1" applyAlignment="1" applyProtection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0" fontId="46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48" fillId="0" borderId="0" xfId="6" applyFont="1" applyAlignment="1">
      <alignment horizontal="center" vertical="center"/>
    </xf>
    <xf numFmtId="0" fontId="48" fillId="0" borderId="0" xfId="0" applyFont="1" applyFill="1" applyBorder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大类" xfId="49"/>
    <cellStyle name="常规_2007.12（送人大） 2 3" xfId="50"/>
    <cellStyle name="常规_表格(附件一)修改（正式）元月13日s 2 3" xfId="51"/>
    <cellStyle name="常规 84" xfId="52"/>
    <cellStyle name="常规_表6 政府性基金支出决算表" xfId="53"/>
    <cellStyle name="常规_表6 政府性基金支出决算表_1" xfId="54"/>
    <cellStyle name="常规 2 2" xfId="55"/>
    <cellStyle name="常规_表8-7" xfId="56"/>
    <cellStyle name="常规_表格(附件一)修改（正式）元月13日s" xfId="57"/>
    <cellStyle name="常规_2011省本级基金预算表（草案，提供预算处）" xfId="58"/>
    <cellStyle name="常规_Sheet2" xfId="59"/>
    <cellStyle name="常规_2007.12（送人大）" xfId="60"/>
    <cellStyle name="常规_Sheet7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C23" sqref="C23"/>
    </sheetView>
  </sheetViews>
  <sheetFormatPr defaultColWidth="9" defaultRowHeight="24" customHeight="1" outlineLevelCol="2"/>
  <cols>
    <col min="1" max="1" width="9" style="1"/>
    <col min="2" max="2" width="6.125" style="178" customWidth="1"/>
    <col min="3" max="3" width="59.875" style="1" customWidth="1"/>
    <col min="4" max="16384" width="9" style="1"/>
  </cols>
  <sheetData>
    <row r="1" s="1" customFormat="1" ht="69.95" customHeight="1" spans="1:3">
      <c r="A1" s="273" t="s">
        <v>0</v>
      </c>
      <c r="B1" s="273"/>
      <c r="C1" s="273"/>
    </row>
    <row r="2" s="1" customFormat="1" ht="39" customHeight="1" spans="1:3">
      <c r="A2" s="274" t="s">
        <v>1</v>
      </c>
      <c r="B2" s="274"/>
      <c r="C2" s="274"/>
    </row>
    <row r="3" s="1" customFormat="1" ht="12.95" customHeight="1" spans="1:3">
      <c r="A3" s="275"/>
      <c r="B3" s="275"/>
      <c r="C3" s="275"/>
    </row>
    <row r="4" s="1" customFormat="1" ht="21" customHeight="1" spans="2:3">
      <c r="B4" s="276" t="s">
        <v>2</v>
      </c>
      <c r="C4" s="277" t="s">
        <v>3</v>
      </c>
    </row>
    <row r="5" s="1" customFormat="1" ht="21" customHeight="1" spans="2:3">
      <c r="B5" s="276" t="s">
        <v>4</v>
      </c>
      <c r="C5" s="277" t="s">
        <v>5</v>
      </c>
    </row>
    <row r="6" s="1" customFormat="1" ht="21" customHeight="1" spans="2:3">
      <c r="B6" s="276" t="s">
        <v>6</v>
      </c>
      <c r="C6" s="277" t="s">
        <v>7</v>
      </c>
    </row>
    <row r="7" s="1" customFormat="1" ht="21" customHeight="1" spans="2:3">
      <c r="B7" s="276" t="s">
        <v>8</v>
      </c>
      <c r="C7" s="277" t="s">
        <v>9</v>
      </c>
    </row>
    <row r="8" s="1" customFormat="1" ht="21" customHeight="1" spans="2:3">
      <c r="B8" s="276" t="s">
        <v>10</v>
      </c>
      <c r="C8" s="277" t="s">
        <v>11</v>
      </c>
    </row>
    <row r="9" s="1" customFormat="1" ht="21" customHeight="1" spans="2:3">
      <c r="B9" s="276" t="s">
        <v>12</v>
      </c>
      <c r="C9" s="277" t="s">
        <v>13</v>
      </c>
    </row>
    <row r="10" s="1" customFormat="1" ht="21" customHeight="1" spans="2:3">
      <c r="B10" s="276" t="s">
        <v>14</v>
      </c>
      <c r="C10" s="277" t="s">
        <v>15</v>
      </c>
    </row>
    <row r="11" s="1" customFormat="1" ht="21" customHeight="1" spans="2:3">
      <c r="B11" s="276" t="s">
        <v>16</v>
      </c>
      <c r="C11" s="277" t="s">
        <v>17</v>
      </c>
    </row>
    <row r="12" s="1" customFormat="1" ht="21" customHeight="1" spans="2:3">
      <c r="B12" s="276" t="s">
        <v>18</v>
      </c>
      <c r="C12" s="277" t="s">
        <v>19</v>
      </c>
    </row>
    <row r="13" s="1" customFormat="1" ht="21" customHeight="1" spans="2:3">
      <c r="B13" s="276" t="s">
        <v>20</v>
      </c>
      <c r="C13" s="277" t="s">
        <v>21</v>
      </c>
    </row>
    <row r="14" s="1" customFormat="1" ht="21" customHeight="1" spans="2:3">
      <c r="B14" s="276" t="s">
        <v>22</v>
      </c>
      <c r="C14" s="277" t="s">
        <v>23</v>
      </c>
    </row>
    <row r="15" s="1" customFormat="1" ht="21" customHeight="1" spans="2:3">
      <c r="B15" s="276" t="s">
        <v>24</v>
      </c>
      <c r="C15" s="277" t="s">
        <v>25</v>
      </c>
    </row>
    <row r="16" s="1" customFormat="1" ht="21" customHeight="1" spans="2:3">
      <c r="B16" s="276" t="s">
        <v>26</v>
      </c>
      <c r="C16" s="277" t="s">
        <v>27</v>
      </c>
    </row>
    <row r="17" s="1" customFormat="1" ht="21" customHeight="1" spans="2:3">
      <c r="B17" s="276" t="s">
        <v>28</v>
      </c>
      <c r="C17" s="277" t="s">
        <v>29</v>
      </c>
    </row>
    <row r="18" s="1" customFormat="1" ht="21" customHeight="1" spans="2:3">
      <c r="B18" s="276" t="s">
        <v>30</v>
      </c>
      <c r="C18" s="277" t="s">
        <v>31</v>
      </c>
    </row>
    <row r="19" s="1" customFormat="1" ht="21" customHeight="1" spans="2:3">
      <c r="B19" s="276" t="s">
        <v>32</v>
      </c>
      <c r="C19" s="277" t="s">
        <v>33</v>
      </c>
    </row>
    <row r="20" s="1" customFormat="1" ht="21" customHeight="1" spans="2:3">
      <c r="B20" s="276" t="s">
        <v>34</v>
      </c>
      <c r="C20" s="277" t="s">
        <v>35</v>
      </c>
    </row>
    <row r="21" s="1" customFormat="1" ht="21" customHeight="1" spans="2:3">
      <c r="B21" s="276" t="s">
        <v>36</v>
      </c>
      <c r="C21" s="277" t="s">
        <v>37</v>
      </c>
    </row>
    <row r="22" s="1" customFormat="1" ht="21" customHeight="1" spans="2:3">
      <c r="B22" s="276" t="s">
        <v>38</v>
      </c>
      <c r="C22" s="277" t="s">
        <v>39</v>
      </c>
    </row>
    <row r="23" s="1" customFormat="1" ht="21" customHeight="1" spans="2:3">
      <c r="B23" s="276" t="s">
        <v>40</v>
      </c>
      <c r="C23" s="277" t="s">
        <v>41</v>
      </c>
    </row>
  </sheetData>
  <mergeCells count="2">
    <mergeCell ref="A1:C1"/>
    <mergeCell ref="A2:C2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zoomScale="130" zoomScaleNormal="130" workbookViewId="0">
      <pane xSplit="1" ySplit="4" topLeftCell="B30" activePane="bottomRight" state="frozen"/>
      <selection/>
      <selection pane="topRight"/>
      <selection pane="bottomLeft"/>
      <selection pane="bottomRight" activeCell="E42" sqref="E42"/>
    </sheetView>
  </sheetViews>
  <sheetFormatPr defaultColWidth="9" defaultRowHeight="14.25" outlineLevelCol="5"/>
  <cols>
    <col min="1" max="1" width="51.05" style="1" customWidth="1"/>
    <col min="2" max="2" width="11.5" style="178" customWidth="1"/>
    <col min="3" max="5" width="10.75" style="178" customWidth="1"/>
    <col min="6" max="6" width="10.875" style="178" customWidth="1"/>
    <col min="7" max="16384" width="9" style="1"/>
  </cols>
  <sheetData>
    <row r="1" ht="24" customHeight="1" spans="1:1">
      <c r="A1" s="1" t="s">
        <v>585</v>
      </c>
    </row>
    <row r="2" ht="29.1" customHeight="1" spans="1:5">
      <c r="A2" s="179" t="s">
        <v>19</v>
      </c>
      <c r="B2" s="179"/>
      <c r="C2" s="179"/>
      <c r="D2" s="179"/>
      <c r="E2" s="179"/>
    </row>
    <row r="3" ht="17.1" customHeight="1" spans="6:6">
      <c r="F3" s="178" t="s">
        <v>43</v>
      </c>
    </row>
    <row r="4" ht="47.1" customHeight="1" spans="1:6">
      <c r="A4" s="8" t="s">
        <v>44</v>
      </c>
      <c r="B4" s="8" t="s">
        <v>45</v>
      </c>
      <c r="C4" s="8" t="s">
        <v>46</v>
      </c>
      <c r="D4" s="9" t="s">
        <v>47</v>
      </c>
      <c r="E4" s="9" t="s">
        <v>48</v>
      </c>
      <c r="F4" s="180" t="s">
        <v>49</v>
      </c>
    </row>
    <row r="5" ht="20" customHeight="1" spans="1:6">
      <c r="A5" s="181" t="s">
        <v>586</v>
      </c>
      <c r="B5" s="182"/>
      <c r="C5" s="182">
        <v>32</v>
      </c>
      <c r="D5" s="183"/>
      <c r="E5" s="184">
        <f>C5/F5*100</f>
        <v>43.8356164383562</v>
      </c>
      <c r="F5" s="185">
        <v>73</v>
      </c>
    </row>
    <row r="6" ht="20" customHeight="1" spans="1:6">
      <c r="A6" s="181" t="s">
        <v>587</v>
      </c>
      <c r="B6" s="182"/>
      <c r="C6" s="182">
        <v>32</v>
      </c>
      <c r="D6" s="183"/>
      <c r="E6" s="184"/>
      <c r="F6" s="185"/>
    </row>
    <row r="7" ht="20" customHeight="1" spans="1:6">
      <c r="A7" s="115" t="s">
        <v>588</v>
      </c>
      <c r="B7" s="182"/>
      <c r="C7" s="182"/>
      <c r="D7" s="183"/>
      <c r="E7" s="184"/>
      <c r="F7" s="185">
        <v>73</v>
      </c>
    </row>
    <row r="8" ht="20" customHeight="1" spans="1:6">
      <c r="A8" s="181" t="s">
        <v>589</v>
      </c>
      <c r="B8" s="182"/>
      <c r="C8" s="182"/>
      <c r="D8" s="183"/>
      <c r="E8" s="184"/>
      <c r="F8" s="185">
        <v>5</v>
      </c>
    </row>
    <row r="9" ht="20" customHeight="1" spans="1:6">
      <c r="A9" s="115" t="s">
        <v>588</v>
      </c>
      <c r="B9" s="182"/>
      <c r="C9" s="182"/>
      <c r="D9" s="183"/>
      <c r="E9" s="184"/>
      <c r="F9" s="185">
        <v>5</v>
      </c>
    </row>
    <row r="10" ht="20" customHeight="1" spans="1:6">
      <c r="A10" s="181" t="s">
        <v>590</v>
      </c>
      <c r="B10" s="182"/>
      <c r="C10" s="182">
        <v>530096</v>
      </c>
      <c r="D10" s="183"/>
      <c r="E10" s="184">
        <f>C10/F10*100</f>
        <v>74.4791966695563</v>
      </c>
      <c r="F10" s="182">
        <v>711737</v>
      </c>
    </row>
    <row r="11" ht="20" customHeight="1" spans="1:6">
      <c r="A11" s="181" t="s">
        <v>591</v>
      </c>
      <c r="B11" s="182"/>
      <c r="C11" s="182">
        <v>519441</v>
      </c>
      <c r="D11" s="183"/>
      <c r="E11" s="184">
        <f>C11/F11*100</f>
        <v>75.7066881594117</v>
      </c>
      <c r="F11" s="182">
        <v>686123</v>
      </c>
    </row>
    <row r="12" ht="20" customHeight="1" spans="1:6">
      <c r="A12" s="181" t="s">
        <v>592</v>
      </c>
      <c r="B12" s="182"/>
      <c r="C12" s="182"/>
      <c r="D12" s="183"/>
      <c r="E12" s="184"/>
      <c r="F12" s="186"/>
    </row>
    <row r="13" ht="20" customHeight="1" spans="1:6">
      <c r="A13" s="181" t="s">
        <v>593</v>
      </c>
      <c r="B13" s="182"/>
      <c r="C13" s="182">
        <v>10481</v>
      </c>
      <c r="D13" s="183"/>
      <c r="E13" s="184">
        <f>C13/F13*100</f>
        <v>40.9190286562036</v>
      </c>
      <c r="F13" s="186">
        <v>25614</v>
      </c>
    </row>
    <row r="14" ht="20" customHeight="1" spans="1:6">
      <c r="A14" s="181" t="s">
        <v>594</v>
      </c>
      <c r="B14" s="182"/>
      <c r="C14" s="182"/>
      <c r="D14" s="183"/>
      <c r="E14" s="184"/>
      <c r="F14" s="186"/>
    </row>
    <row r="15" ht="20" customHeight="1" spans="1:6">
      <c r="A15" s="181" t="s">
        <v>595</v>
      </c>
      <c r="B15" s="182"/>
      <c r="C15" s="182">
        <v>174</v>
      </c>
      <c r="D15" s="183"/>
      <c r="E15" s="184"/>
      <c r="F15" s="186"/>
    </row>
    <row r="16" ht="20" customHeight="1" spans="1:6">
      <c r="A16" s="187" t="s">
        <v>596</v>
      </c>
      <c r="B16" s="182"/>
      <c r="C16" s="182"/>
      <c r="D16" s="183"/>
      <c r="E16" s="184"/>
      <c r="F16" s="186"/>
    </row>
    <row r="17" ht="20" customHeight="1" spans="1:6">
      <c r="A17" s="115" t="s">
        <v>597</v>
      </c>
      <c r="B17" s="182"/>
      <c r="C17" s="182"/>
      <c r="D17" s="183"/>
      <c r="E17" s="184"/>
      <c r="F17" s="186"/>
    </row>
    <row r="18" ht="20" customHeight="1" spans="1:6">
      <c r="A18" s="115" t="s">
        <v>598</v>
      </c>
      <c r="B18" s="182"/>
      <c r="C18" s="182"/>
      <c r="D18" s="183"/>
      <c r="E18" s="184"/>
      <c r="F18" s="186">
        <v>15000</v>
      </c>
    </row>
    <row r="19" ht="20" customHeight="1" spans="1:6">
      <c r="A19" s="115" t="s">
        <v>591</v>
      </c>
      <c r="B19" s="182"/>
      <c r="C19" s="182"/>
      <c r="D19" s="183"/>
      <c r="E19" s="184"/>
      <c r="F19" s="186">
        <v>15000</v>
      </c>
    </row>
    <row r="20" ht="20" customHeight="1" spans="1:6">
      <c r="A20" s="188" t="s">
        <v>599</v>
      </c>
      <c r="B20" s="182"/>
      <c r="C20" s="182"/>
      <c r="D20" s="183"/>
      <c r="E20" s="184"/>
      <c r="F20" s="186"/>
    </row>
    <row r="21" ht="20" customHeight="1" spans="1:6">
      <c r="A21" s="181" t="s">
        <v>600</v>
      </c>
      <c r="B21" s="182"/>
      <c r="C21" s="182">
        <v>18</v>
      </c>
      <c r="D21" s="183"/>
      <c r="E21" s="184"/>
      <c r="F21" s="186"/>
    </row>
    <row r="22" ht="20" customHeight="1" spans="1:6">
      <c r="A22" s="181" t="s">
        <v>601</v>
      </c>
      <c r="B22" s="182"/>
      <c r="C22" s="182"/>
      <c r="D22" s="183"/>
      <c r="E22" s="184"/>
      <c r="F22" s="186"/>
    </row>
    <row r="23" ht="20" customHeight="1" spans="1:6">
      <c r="A23" s="189" t="s">
        <v>602</v>
      </c>
      <c r="B23" s="182"/>
      <c r="C23" s="182"/>
      <c r="D23" s="183"/>
      <c r="E23" s="184"/>
      <c r="F23" s="186"/>
    </row>
    <row r="24" ht="20" customHeight="1" spans="1:6">
      <c r="A24" s="115" t="s">
        <v>603</v>
      </c>
      <c r="B24" s="182"/>
      <c r="C24" s="182"/>
      <c r="D24" s="183"/>
      <c r="E24" s="184"/>
      <c r="F24" s="186"/>
    </row>
    <row r="25" ht="20" customHeight="1" spans="1:6">
      <c r="A25" s="115" t="s">
        <v>604</v>
      </c>
      <c r="B25" s="182">
        <v>25000</v>
      </c>
      <c r="C25" s="182">
        <v>25000</v>
      </c>
      <c r="D25" s="183">
        <f>C25/B25*100</f>
        <v>100</v>
      </c>
      <c r="E25" s="184"/>
      <c r="F25" s="186"/>
    </row>
    <row r="26" ht="20" customHeight="1" spans="1:6">
      <c r="A26" s="181" t="s">
        <v>605</v>
      </c>
      <c r="B26" s="182">
        <v>25000</v>
      </c>
      <c r="C26" s="182">
        <v>25000</v>
      </c>
      <c r="D26" s="183">
        <v>100</v>
      </c>
      <c r="E26" s="184"/>
      <c r="F26" s="186"/>
    </row>
    <row r="27" ht="20" customHeight="1" spans="1:6">
      <c r="A27" s="181" t="s">
        <v>606</v>
      </c>
      <c r="B27" s="182"/>
      <c r="C27" s="182">
        <v>27</v>
      </c>
      <c r="D27" s="183"/>
      <c r="E27" s="184">
        <f t="shared" ref="E27:E35" si="0">C27/F27*100</f>
        <v>337.5</v>
      </c>
      <c r="F27" s="186">
        <v>8</v>
      </c>
    </row>
    <row r="28" ht="20" customHeight="1" spans="1:6">
      <c r="A28" s="115" t="s">
        <v>588</v>
      </c>
      <c r="B28" s="182"/>
      <c r="C28" s="182">
        <v>27</v>
      </c>
      <c r="D28" s="183"/>
      <c r="E28" s="184">
        <f t="shared" si="0"/>
        <v>337.5</v>
      </c>
      <c r="F28" s="186">
        <v>8</v>
      </c>
    </row>
    <row r="29" s="1" customFormat="1" ht="20" customHeight="1" spans="1:6">
      <c r="A29" s="181" t="s">
        <v>607</v>
      </c>
      <c r="B29" s="182">
        <v>69300</v>
      </c>
      <c r="C29" s="182">
        <v>69339</v>
      </c>
      <c r="D29" s="183">
        <f>C29/B29*100</f>
        <v>100.056277056277</v>
      </c>
      <c r="E29" s="184">
        <f t="shared" si="0"/>
        <v>145.709962804968</v>
      </c>
      <c r="F29" s="186">
        <v>47587</v>
      </c>
    </row>
    <row r="30" s="1" customFormat="1" ht="20" customHeight="1" spans="1:6">
      <c r="A30" s="181" t="s">
        <v>608</v>
      </c>
      <c r="B30" s="182"/>
      <c r="C30" s="182">
        <v>39</v>
      </c>
      <c r="D30" s="183"/>
      <c r="E30" s="184"/>
      <c r="F30" s="186"/>
    </row>
    <row r="31" s="1" customFormat="1" ht="20" customHeight="1" spans="1:6">
      <c r="A31" s="181" t="s">
        <v>609</v>
      </c>
      <c r="B31" s="182">
        <v>69300</v>
      </c>
      <c r="C31" s="182">
        <v>69300</v>
      </c>
      <c r="D31" s="183">
        <f>C31/B31*100</f>
        <v>100</v>
      </c>
      <c r="E31" s="184">
        <f t="shared" si="0"/>
        <v>145.628007649148</v>
      </c>
      <c r="F31" s="186">
        <v>47587</v>
      </c>
    </row>
    <row r="32" ht="20" customHeight="1" spans="1:6">
      <c r="A32" s="188" t="s">
        <v>610</v>
      </c>
      <c r="B32" s="182"/>
      <c r="C32" s="182">
        <v>650</v>
      </c>
      <c r="D32" s="183"/>
      <c r="E32" s="184">
        <f t="shared" si="0"/>
        <v>153.664302600473</v>
      </c>
      <c r="F32" s="186">
        <v>423</v>
      </c>
    </row>
    <row r="33" ht="20" customHeight="1" spans="1:6">
      <c r="A33" s="181" t="s">
        <v>611</v>
      </c>
      <c r="B33" s="182"/>
      <c r="C33" s="182">
        <v>244</v>
      </c>
      <c r="D33" s="183"/>
      <c r="E33" s="184">
        <f t="shared" si="0"/>
        <v>152.5</v>
      </c>
      <c r="F33" s="186">
        <v>160</v>
      </c>
    </row>
    <row r="34" ht="20" customHeight="1" spans="1:6">
      <c r="A34" s="181" t="s">
        <v>612</v>
      </c>
      <c r="B34" s="182"/>
      <c r="C34" s="182">
        <v>220</v>
      </c>
      <c r="D34" s="183"/>
      <c r="E34" s="184">
        <f t="shared" si="0"/>
        <v>137.5</v>
      </c>
      <c r="F34" s="186">
        <v>160</v>
      </c>
    </row>
    <row r="35" ht="20" customHeight="1" spans="1:6">
      <c r="A35" s="181" t="s">
        <v>613</v>
      </c>
      <c r="B35" s="182"/>
      <c r="C35" s="182">
        <v>186</v>
      </c>
      <c r="D35" s="183"/>
      <c r="E35" s="184">
        <f t="shared" si="0"/>
        <v>310</v>
      </c>
      <c r="F35" s="186">
        <v>60</v>
      </c>
    </row>
    <row r="36" ht="20" customHeight="1" spans="1:6">
      <c r="A36" s="190" t="s">
        <v>614</v>
      </c>
      <c r="B36" s="182"/>
      <c r="C36" s="182"/>
      <c r="D36" s="183"/>
      <c r="E36" s="184"/>
      <c r="F36" s="186">
        <v>43</v>
      </c>
    </row>
    <row r="37" ht="20" customHeight="1" spans="1:6">
      <c r="A37" s="188" t="s">
        <v>615</v>
      </c>
      <c r="B37" s="182">
        <v>16899</v>
      </c>
      <c r="C37" s="182">
        <v>16899</v>
      </c>
      <c r="D37" s="183">
        <f>C37/B37*100</f>
        <v>100</v>
      </c>
      <c r="E37" s="184">
        <f t="shared" ref="E37:E43" si="1">C37/F37*100</f>
        <v>109.018772982388</v>
      </c>
      <c r="F37" s="186">
        <v>15501</v>
      </c>
    </row>
    <row r="38" ht="20" customHeight="1" spans="1:6">
      <c r="A38" s="188" t="s">
        <v>616</v>
      </c>
      <c r="B38" s="182">
        <v>15331</v>
      </c>
      <c r="C38" s="182">
        <v>15331</v>
      </c>
      <c r="D38" s="183">
        <f>C38/B38*100</f>
        <v>100</v>
      </c>
      <c r="E38" s="184">
        <f t="shared" si="1"/>
        <v>156.359000509944</v>
      </c>
      <c r="F38" s="186">
        <v>9805</v>
      </c>
    </row>
    <row r="39" ht="20" customHeight="1" spans="1:6">
      <c r="A39" s="188" t="s">
        <v>617</v>
      </c>
      <c r="B39" s="182">
        <v>930</v>
      </c>
      <c r="C39" s="182">
        <v>930</v>
      </c>
      <c r="D39" s="183">
        <f>C39/B39*100</f>
        <v>100</v>
      </c>
      <c r="E39" s="184">
        <f t="shared" si="1"/>
        <v>100</v>
      </c>
      <c r="F39" s="186">
        <v>930</v>
      </c>
    </row>
    <row r="40" ht="20" customHeight="1" spans="1:6">
      <c r="A40" s="188" t="s">
        <v>618</v>
      </c>
      <c r="B40" s="182">
        <v>638</v>
      </c>
      <c r="C40" s="182">
        <v>638</v>
      </c>
      <c r="D40" s="183">
        <f>C40/B40*100</f>
        <v>100</v>
      </c>
      <c r="E40" s="184">
        <f t="shared" si="1"/>
        <v>13.3864876206462</v>
      </c>
      <c r="F40" s="186">
        <v>4766</v>
      </c>
    </row>
    <row r="41" ht="20" customHeight="1" spans="1:6">
      <c r="A41" s="188" t="s">
        <v>619</v>
      </c>
      <c r="B41" s="182">
        <v>172</v>
      </c>
      <c r="C41" s="182">
        <v>90</v>
      </c>
      <c r="D41" s="183">
        <f>C41/B41*100</f>
        <v>52.3255813953488</v>
      </c>
      <c r="E41" s="184">
        <f t="shared" si="1"/>
        <v>84.1121495327103</v>
      </c>
      <c r="F41" s="185">
        <v>107</v>
      </c>
    </row>
    <row r="42" ht="20" customHeight="1" spans="1:6">
      <c r="A42" s="188" t="s">
        <v>620</v>
      </c>
      <c r="B42" s="182"/>
      <c r="C42" s="182">
        <v>47</v>
      </c>
      <c r="D42" s="183"/>
      <c r="E42" s="184">
        <f t="shared" si="1"/>
        <v>0.797556422874597</v>
      </c>
      <c r="F42" s="186">
        <v>5893</v>
      </c>
    </row>
    <row r="43" ht="20" customHeight="1" spans="1:6">
      <c r="A43" s="191" t="s">
        <v>621</v>
      </c>
      <c r="B43" s="182">
        <f>SUM(B5+B8+B10+B17+B18+B21+B22+B24+B25+B27+B29+B32+B37+B41+B42)</f>
        <v>111371</v>
      </c>
      <c r="C43" s="182">
        <f>SUM(C5+C8+C10+C18+C21+C22+C25+C27+C29+C32+C37+C41+C42)</f>
        <v>642198</v>
      </c>
      <c r="D43" s="183">
        <f>C43/B43*100</f>
        <v>576.629463684442</v>
      </c>
      <c r="E43" s="184">
        <f t="shared" si="1"/>
        <v>80.6443025162808</v>
      </c>
      <c r="F43" s="186">
        <v>796334</v>
      </c>
    </row>
    <row r="44" spans="2:3">
      <c r="B44" s="192"/>
      <c r="C44" s="192"/>
    </row>
    <row r="45" spans="2:3">
      <c r="B45" s="192"/>
      <c r="C45" s="192"/>
    </row>
    <row r="46" spans="2:3">
      <c r="B46" s="192"/>
      <c r="C46" s="192"/>
    </row>
  </sheetData>
  <mergeCells count="1">
    <mergeCell ref="A2:E2"/>
  </mergeCells>
  <printOptions horizontalCentered="1"/>
  <pageMargins left="0.550694444444444" right="0.428472222222222" top="0.979861111111111" bottom="0.979861111111111" header="0.511805555555556" footer="0.511805555555556"/>
  <pageSetup paperSize="9" scale="77" orientation="portrait" horizontalDpi="600" verticalDpi="6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zoomScale="130" zoomScaleNormal="130" workbookViewId="0">
      <pane xSplit="1" ySplit="4" topLeftCell="B26" activePane="bottomRight" state="frozen"/>
      <selection/>
      <selection pane="topRight"/>
      <selection pane="bottomLeft"/>
      <selection pane="bottomRight" activeCell="B37" sqref="B37"/>
    </sheetView>
  </sheetViews>
  <sheetFormatPr defaultColWidth="9" defaultRowHeight="14.25" outlineLevelCol="5"/>
  <cols>
    <col min="1" max="1" width="51.05" style="1" customWidth="1"/>
    <col min="2" max="2" width="11.5" style="178" customWidth="1"/>
    <col min="3" max="5" width="10.75" style="178" customWidth="1"/>
    <col min="6" max="6" width="10.875" style="178" customWidth="1"/>
    <col min="7" max="16384" width="9" style="1"/>
  </cols>
  <sheetData>
    <row r="1" ht="24" customHeight="1" spans="1:1">
      <c r="A1" s="1" t="s">
        <v>622</v>
      </c>
    </row>
    <row r="2" ht="29.1" customHeight="1" spans="1:5">
      <c r="A2" s="179" t="s">
        <v>21</v>
      </c>
      <c r="B2" s="179"/>
      <c r="C2" s="179"/>
      <c r="D2" s="179"/>
      <c r="E2" s="179"/>
    </row>
    <row r="3" ht="17.1" customHeight="1" spans="6:6">
      <c r="F3" s="178" t="s">
        <v>43</v>
      </c>
    </row>
    <row r="4" ht="47.1" customHeight="1" spans="1:6">
      <c r="A4" s="8" t="s">
        <v>44</v>
      </c>
      <c r="B4" s="8" t="s">
        <v>45</v>
      </c>
      <c r="C4" s="8" t="s">
        <v>46</v>
      </c>
      <c r="D4" s="9" t="s">
        <v>47</v>
      </c>
      <c r="E4" s="9" t="s">
        <v>48</v>
      </c>
      <c r="F4" s="180" t="s">
        <v>49</v>
      </c>
    </row>
    <row r="5" ht="20" customHeight="1" spans="1:6">
      <c r="A5" s="181" t="s">
        <v>586</v>
      </c>
      <c r="B5" s="182"/>
      <c r="C5" s="182">
        <v>32</v>
      </c>
      <c r="D5" s="183"/>
      <c r="E5" s="184">
        <f>C5/F5*100</f>
        <v>43.8356164383562</v>
      </c>
      <c r="F5" s="185">
        <v>73</v>
      </c>
    </row>
    <row r="6" ht="20" customHeight="1" spans="1:6">
      <c r="A6" s="181" t="s">
        <v>587</v>
      </c>
      <c r="B6" s="182"/>
      <c r="C6" s="182">
        <v>32</v>
      </c>
      <c r="D6" s="183"/>
      <c r="E6" s="184"/>
      <c r="F6" s="185"/>
    </row>
    <row r="7" ht="20" customHeight="1" spans="1:6">
      <c r="A7" s="115" t="s">
        <v>588</v>
      </c>
      <c r="B7" s="182"/>
      <c r="C7" s="182"/>
      <c r="D7" s="183"/>
      <c r="E7" s="184"/>
      <c r="F7" s="185">
        <v>73</v>
      </c>
    </row>
    <row r="8" ht="20" customHeight="1" spans="1:6">
      <c r="A8" s="181" t="s">
        <v>589</v>
      </c>
      <c r="B8" s="182"/>
      <c r="C8" s="182"/>
      <c r="D8" s="183"/>
      <c r="E8" s="184"/>
      <c r="F8" s="185">
        <v>5</v>
      </c>
    </row>
    <row r="9" ht="20" customHeight="1" spans="1:6">
      <c r="A9" s="115" t="s">
        <v>588</v>
      </c>
      <c r="B9" s="182"/>
      <c r="C9" s="182"/>
      <c r="D9" s="183"/>
      <c r="E9" s="184"/>
      <c r="F9" s="185">
        <v>5</v>
      </c>
    </row>
    <row r="10" ht="20" customHeight="1" spans="1:6">
      <c r="A10" s="181" t="s">
        <v>590</v>
      </c>
      <c r="B10" s="182"/>
      <c r="C10" s="182">
        <v>530096</v>
      </c>
      <c r="D10" s="183"/>
      <c r="E10" s="184">
        <f t="shared" ref="E10:E13" si="0">C10/F10*100</f>
        <v>74.4791966695563</v>
      </c>
      <c r="F10" s="182">
        <v>711737</v>
      </c>
    </row>
    <row r="11" ht="20" customHeight="1" spans="1:6">
      <c r="A11" s="181" t="s">
        <v>591</v>
      </c>
      <c r="B11" s="182"/>
      <c r="C11" s="182">
        <v>519441</v>
      </c>
      <c r="D11" s="183"/>
      <c r="E11" s="184">
        <f t="shared" si="0"/>
        <v>75.7066881594117</v>
      </c>
      <c r="F11" s="182">
        <v>686123</v>
      </c>
    </row>
    <row r="12" ht="20" customHeight="1" spans="1:6">
      <c r="A12" s="181" t="s">
        <v>592</v>
      </c>
      <c r="B12" s="182"/>
      <c r="C12" s="182"/>
      <c r="D12" s="183"/>
      <c r="E12" s="184"/>
      <c r="F12" s="186"/>
    </row>
    <row r="13" ht="20" customHeight="1" spans="1:6">
      <c r="A13" s="181" t="s">
        <v>593</v>
      </c>
      <c r="B13" s="182"/>
      <c r="C13" s="182">
        <v>10481</v>
      </c>
      <c r="D13" s="183"/>
      <c r="E13" s="184">
        <f t="shared" si="0"/>
        <v>40.9190286562036</v>
      </c>
      <c r="F13" s="186">
        <v>25614</v>
      </c>
    </row>
    <row r="14" ht="20" customHeight="1" spans="1:6">
      <c r="A14" s="181" t="s">
        <v>594</v>
      </c>
      <c r="B14" s="182"/>
      <c r="C14" s="182"/>
      <c r="D14" s="183"/>
      <c r="E14" s="184"/>
      <c r="F14" s="186"/>
    </row>
    <row r="15" ht="20" customHeight="1" spans="1:6">
      <c r="A15" s="181" t="s">
        <v>595</v>
      </c>
      <c r="B15" s="182"/>
      <c r="C15" s="182">
        <v>174</v>
      </c>
      <c r="D15" s="183"/>
      <c r="E15" s="184"/>
      <c r="F15" s="186"/>
    </row>
    <row r="16" ht="20" customHeight="1" spans="1:6">
      <c r="A16" s="187" t="s">
        <v>596</v>
      </c>
      <c r="B16" s="182"/>
      <c r="C16" s="182"/>
      <c r="D16" s="183"/>
      <c r="E16" s="184"/>
      <c r="F16" s="186"/>
    </row>
    <row r="17" ht="20" customHeight="1" spans="1:6">
      <c r="A17" s="115" t="s">
        <v>597</v>
      </c>
      <c r="B17" s="182"/>
      <c r="C17" s="182"/>
      <c r="D17" s="183"/>
      <c r="E17" s="184"/>
      <c r="F17" s="186"/>
    </row>
    <row r="18" ht="20" customHeight="1" spans="1:6">
      <c r="A18" s="115" t="s">
        <v>598</v>
      </c>
      <c r="B18" s="182"/>
      <c r="C18" s="182"/>
      <c r="D18" s="183"/>
      <c r="E18" s="184"/>
      <c r="F18" s="186">
        <v>15000</v>
      </c>
    </row>
    <row r="19" ht="20" customHeight="1" spans="1:6">
      <c r="A19" s="115" t="s">
        <v>591</v>
      </c>
      <c r="B19" s="182"/>
      <c r="C19" s="182"/>
      <c r="D19" s="183"/>
      <c r="E19" s="184"/>
      <c r="F19" s="186">
        <v>15000</v>
      </c>
    </row>
    <row r="20" ht="20" customHeight="1" spans="1:6">
      <c r="A20" s="188" t="s">
        <v>599</v>
      </c>
      <c r="B20" s="182"/>
      <c r="C20" s="182"/>
      <c r="D20" s="183"/>
      <c r="E20" s="184"/>
      <c r="F20" s="186"/>
    </row>
    <row r="21" ht="20" customHeight="1" spans="1:6">
      <c r="A21" s="181" t="s">
        <v>600</v>
      </c>
      <c r="B21" s="182"/>
      <c r="C21" s="182">
        <v>18</v>
      </c>
      <c r="D21" s="183"/>
      <c r="E21" s="184"/>
      <c r="F21" s="186"/>
    </row>
    <row r="22" ht="20" customHeight="1" spans="1:6">
      <c r="A22" s="181" t="s">
        <v>601</v>
      </c>
      <c r="B22" s="182"/>
      <c r="C22" s="182"/>
      <c r="D22" s="183"/>
      <c r="E22" s="184"/>
      <c r="F22" s="186"/>
    </row>
    <row r="23" ht="20" customHeight="1" spans="1:6">
      <c r="A23" s="189" t="s">
        <v>602</v>
      </c>
      <c r="B23" s="182"/>
      <c r="C23" s="182"/>
      <c r="D23" s="183"/>
      <c r="E23" s="184"/>
      <c r="F23" s="186"/>
    </row>
    <row r="24" ht="20" customHeight="1" spans="1:6">
      <c r="A24" s="115" t="s">
        <v>603</v>
      </c>
      <c r="B24" s="182"/>
      <c r="C24" s="182"/>
      <c r="D24" s="183"/>
      <c r="E24" s="184"/>
      <c r="F24" s="186"/>
    </row>
    <row r="25" ht="20" customHeight="1" spans="1:6">
      <c r="A25" s="115" t="s">
        <v>604</v>
      </c>
      <c r="B25" s="182">
        <v>25000</v>
      </c>
      <c r="C25" s="182">
        <v>25000</v>
      </c>
      <c r="D25" s="183">
        <f>C25/B25*100</f>
        <v>100</v>
      </c>
      <c r="E25" s="184"/>
      <c r="F25" s="186"/>
    </row>
    <row r="26" ht="20" customHeight="1" spans="1:6">
      <c r="A26" s="181" t="s">
        <v>605</v>
      </c>
      <c r="B26" s="182">
        <v>25000</v>
      </c>
      <c r="C26" s="182">
        <v>25000</v>
      </c>
      <c r="D26" s="183">
        <v>100</v>
      </c>
      <c r="E26" s="184"/>
      <c r="F26" s="186"/>
    </row>
    <row r="27" ht="20" customHeight="1" spans="1:6">
      <c r="A27" s="181" t="s">
        <v>606</v>
      </c>
      <c r="B27" s="182"/>
      <c r="C27" s="182">
        <v>27</v>
      </c>
      <c r="D27" s="183"/>
      <c r="E27" s="184">
        <f t="shared" ref="E27:E29" si="1">C27/F27*100</f>
        <v>337.5</v>
      </c>
      <c r="F27" s="186">
        <v>8</v>
      </c>
    </row>
    <row r="28" ht="20" customHeight="1" spans="1:6">
      <c r="A28" s="115" t="s">
        <v>588</v>
      </c>
      <c r="B28" s="182"/>
      <c r="C28" s="182">
        <v>27</v>
      </c>
      <c r="D28" s="183"/>
      <c r="E28" s="184">
        <f t="shared" si="1"/>
        <v>337.5</v>
      </c>
      <c r="F28" s="186">
        <v>8</v>
      </c>
    </row>
    <row r="29" s="1" customFormat="1" ht="20" customHeight="1" spans="1:6">
      <c r="A29" s="181" t="s">
        <v>607</v>
      </c>
      <c r="B29" s="182">
        <v>69300</v>
      </c>
      <c r="C29" s="182">
        <v>69339</v>
      </c>
      <c r="D29" s="183">
        <f>C29/B29*100</f>
        <v>100.056277056277</v>
      </c>
      <c r="E29" s="184">
        <f t="shared" si="1"/>
        <v>145.709962804968</v>
      </c>
      <c r="F29" s="186">
        <v>47587</v>
      </c>
    </row>
    <row r="30" s="1" customFormat="1" ht="20" customHeight="1" spans="1:6">
      <c r="A30" s="181" t="s">
        <v>608</v>
      </c>
      <c r="B30" s="182"/>
      <c r="C30" s="182">
        <v>39</v>
      </c>
      <c r="D30" s="183"/>
      <c r="E30" s="184"/>
      <c r="F30" s="186"/>
    </row>
    <row r="31" s="1" customFormat="1" ht="20" customHeight="1" spans="1:6">
      <c r="A31" s="181" t="s">
        <v>609</v>
      </c>
      <c r="B31" s="182">
        <v>69300</v>
      </c>
      <c r="C31" s="182">
        <v>69300</v>
      </c>
      <c r="D31" s="183">
        <f>C31/B31*100</f>
        <v>100</v>
      </c>
      <c r="E31" s="184">
        <f t="shared" ref="E31:E35" si="2">C31/F31*100</f>
        <v>145.628007649148</v>
      </c>
      <c r="F31" s="186">
        <v>47587</v>
      </c>
    </row>
    <row r="32" ht="20" customHeight="1" spans="1:6">
      <c r="A32" s="188" t="s">
        <v>610</v>
      </c>
      <c r="B32" s="182"/>
      <c r="C32" s="182">
        <v>650</v>
      </c>
      <c r="D32" s="183"/>
      <c r="E32" s="184">
        <f t="shared" si="2"/>
        <v>153.664302600473</v>
      </c>
      <c r="F32" s="186">
        <v>423</v>
      </c>
    </row>
    <row r="33" ht="20" customHeight="1" spans="1:6">
      <c r="A33" s="181" t="s">
        <v>611</v>
      </c>
      <c r="B33" s="182"/>
      <c r="C33" s="182">
        <v>244</v>
      </c>
      <c r="D33" s="183"/>
      <c r="E33" s="184">
        <f t="shared" si="2"/>
        <v>152.5</v>
      </c>
      <c r="F33" s="186">
        <v>160</v>
      </c>
    </row>
    <row r="34" ht="20" customHeight="1" spans="1:6">
      <c r="A34" s="181" t="s">
        <v>612</v>
      </c>
      <c r="B34" s="182"/>
      <c r="C34" s="182">
        <v>220</v>
      </c>
      <c r="D34" s="183"/>
      <c r="E34" s="184">
        <f t="shared" si="2"/>
        <v>137.5</v>
      </c>
      <c r="F34" s="186">
        <v>160</v>
      </c>
    </row>
    <row r="35" ht="20" customHeight="1" spans="1:6">
      <c r="A35" s="181" t="s">
        <v>613</v>
      </c>
      <c r="B35" s="182"/>
      <c r="C35" s="182">
        <v>186</v>
      </c>
      <c r="D35" s="183"/>
      <c r="E35" s="184">
        <f t="shared" si="2"/>
        <v>310</v>
      </c>
      <c r="F35" s="186">
        <v>60</v>
      </c>
    </row>
    <row r="36" ht="20" customHeight="1" spans="1:6">
      <c r="A36" s="190" t="s">
        <v>614</v>
      </c>
      <c r="B36" s="182"/>
      <c r="C36" s="182"/>
      <c r="D36" s="183"/>
      <c r="E36" s="184"/>
      <c r="F36" s="186">
        <v>43</v>
      </c>
    </row>
    <row r="37" ht="20" customHeight="1" spans="1:6">
      <c r="A37" s="188" t="s">
        <v>615</v>
      </c>
      <c r="B37" s="182">
        <v>16899</v>
      </c>
      <c r="C37" s="182">
        <v>16899</v>
      </c>
      <c r="D37" s="183">
        <f t="shared" ref="D37:D41" si="3">C37/B37*100</f>
        <v>100</v>
      </c>
      <c r="E37" s="184">
        <f t="shared" ref="E37:E43" si="4">C37/F37*100</f>
        <v>109.018772982388</v>
      </c>
      <c r="F37" s="186">
        <v>15501</v>
      </c>
    </row>
    <row r="38" ht="20" customHeight="1" spans="1:6">
      <c r="A38" s="188" t="s">
        <v>616</v>
      </c>
      <c r="B38" s="182">
        <v>15331</v>
      </c>
      <c r="C38" s="182">
        <v>15331</v>
      </c>
      <c r="D38" s="183">
        <f t="shared" si="3"/>
        <v>100</v>
      </c>
      <c r="E38" s="184">
        <f t="shared" si="4"/>
        <v>156.359000509944</v>
      </c>
      <c r="F38" s="186">
        <v>9805</v>
      </c>
    </row>
    <row r="39" ht="20" customHeight="1" spans="1:6">
      <c r="A39" s="188" t="s">
        <v>617</v>
      </c>
      <c r="B39" s="182">
        <v>930</v>
      </c>
      <c r="C39" s="182">
        <v>930</v>
      </c>
      <c r="D39" s="183">
        <f t="shared" si="3"/>
        <v>100</v>
      </c>
      <c r="E39" s="184">
        <f t="shared" si="4"/>
        <v>100</v>
      </c>
      <c r="F39" s="186">
        <v>930</v>
      </c>
    </row>
    <row r="40" ht="20" customHeight="1" spans="1:6">
      <c r="A40" s="188" t="s">
        <v>618</v>
      </c>
      <c r="B40" s="182">
        <v>638</v>
      </c>
      <c r="C40" s="182">
        <v>638</v>
      </c>
      <c r="D40" s="183">
        <f t="shared" si="3"/>
        <v>100</v>
      </c>
      <c r="E40" s="184">
        <f t="shared" si="4"/>
        <v>13.3864876206462</v>
      </c>
      <c r="F40" s="186">
        <v>4766</v>
      </c>
    </row>
    <row r="41" ht="20" customHeight="1" spans="1:6">
      <c r="A41" s="188" t="s">
        <v>619</v>
      </c>
      <c r="B41" s="182">
        <v>172</v>
      </c>
      <c r="C41" s="182">
        <v>90</v>
      </c>
      <c r="D41" s="183">
        <f t="shared" si="3"/>
        <v>52.3255813953488</v>
      </c>
      <c r="E41" s="184">
        <f t="shared" si="4"/>
        <v>84.1121495327103</v>
      </c>
      <c r="F41" s="185">
        <v>107</v>
      </c>
    </row>
    <row r="42" ht="20" customHeight="1" spans="1:6">
      <c r="A42" s="188" t="s">
        <v>620</v>
      </c>
      <c r="B42" s="182"/>
      <c r="C42" s="182">
        <v>47</v>
      </c>
      <c r="D42" s="183"/>
      <c r="E42" s="184">
        <f t="shared" si="4"/>
        <v>0.797556422874597</v>
      </c>
      <c r="F42" s="186">
        <v>5893</v>
      </c>
    </row>
    <row r="43" ht="20" customHeight="1" spans="1:6">
      <c r="A43" s="191" t="s">
        <v>621</v>
      </c>
      <c r="B43" s="182">
        <f>SUM(B5+B8+B10+B17+B18+B21+B22+B24+B25+B27+B29+B32+B37+B41+B42)</f>
        <v>111371</v>
      </c>
      <c r="C43" s="182">
        <f>SUM(C5+C8+C10+C18+C21+C22+C25+C27+C29+C32+C37+C41+C42)</f>
        <v>642198</v>
      </c>
      <c r="D43" s="183">
        <f>C43/B43*100</f>
        <v>576.629463684442</v>
      </c>
      <c r="E43" s="184">
        <f t="shared" si="4"/>
        <v>80.6443025162808</v>
      </c>
      <c r="F43" s="186">
        <v>796334</v>
      </c>
    </row>
    <row r="44" spans="2:3">
      <c r="B44" s="192"/>
      <c r="C44" s="192"/>
    </row>
    <row r="45" spans="2:3">
      <c r="B45" s="192"/>
      <c r="C45" s="192"/>
    </row>
    <row r="46" spans="2:3">
      <c r="B46" s="192"/>
      <c r="C46" s="192"/>
    </row>
  </sheetData>
  <mergeCells count="1">
    <mergeCell ref="A2:E2"/>
  </mergeCells>
  <printOptions horizontalCentered="1"/>
  <pageMargins left="0.550694444444444" right="0.428472222222222" top="0.979861111111111" bottom="0.979861111111111" header="0.511805555555556" footer="0.511805555555556"/>
  <pageSetup paperSize="9" scale="77" orientation="portrait" horizontalDpi="600" verticalDpi="6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zoomScale="145" zoomScaleNormal="145" workbookViewId="0">
      <selection activeCell="A14" sqref="A14"/>
    </sheetView>
  </sheetViews>
  <sheetFormatPr defaultColWidth="9" defaultRowHeight="14.25" outlineLevelCol="6"/>
  <cols>
    <col min="1" max="1" width="37.5" style="1" customWidth="1"/>
    <col min="2" max="3" width="8.125" style="1" customWidth="1"/>
    <col min="4" max="4" width="8.125" style="2" customWidth="1"/>
    <col min="5" max="7" width="8.125" style="1" customWidth="1"/>
    <col min="8" max="16384" width="9" style="1"/>
  </cols>
  <sheetData>
    <row r="1" ht="18.95" customHeight="1" spans="1:1">
      <c r="A1" s="1" t="s">
        <v>623</v>
      </c>
    </row>
    <row r="2" ht="42" customHeight="1" spans="1:7">
      <c r="A2" s="158" t="s">
        <v>23</v>
      </c>
      <c r="B2" s="159"/>
      <c r="C2" s="159"/>
      <c r="D2" s="159"/>
      <c r="E2" s="159"/>
      <c r="F2" s="159"/>
      <c r="G2" s="159"/>
    </row>
    <row r="3" ht="15" spans="1:7">
      <c r="A3" s="160"/>
      <c r="B3" s="161"/>
      <c r="C3" s="161"/>
      <c r="D3" s="162"/>
      <c r="E3" s="161"/>
      <c r="F3" s="163" t="s">
        <v>43</v>
      </c>
      <c r="G3" s="164"/>
    </row>
    <row r="4" ht="26.1" customHeight="1" spans="1:7">
      <c r="A4" s="165" t="s">
        <v>528</v>
      </c>
      <c r="B4" s="166" t="s">
        <v>529</v>
      </c>
      <c r="C4" s="167" t="s">
        <v>530</v>
      </c>
      <c r="D4" s="168"/>
      <c r="E4" s="169"/>
      <c r="F4" s="169"/>
      <c r="G4" s="169"/>
    </row>
    <row r="5" ht="36" customHeight="1" spans="1:7">
      <c r="A5" s="170"/>
      <c r="B5" s="171"/>
      <c r="C5" s="167"/>
      <c r="D5" s="9"/>
      <c r="E5" s="172"/>
      <c r="F5" s="172"/>
      <c r="G5" s="172"/>
    </row>
    <row r="6" ht="17.1" customHeight="1" spans="1:7">
      <c r="A6" s="173" t="s">
        <v>624</v>
      </c>
      <c r="B6" s="174"/>
      <c r="C6" s="174"/>
      <c r="D6" s="175"/>
      <c r="E6" s="174"/>
      <c r="F6" s="174"/>
      <c r="G6" s="174"/>
    </row>
    <row r="7" ht="33" customHeight="1" spans="1:7">
      <c r="A7" s="173" t="s">
        <v>625</v>
      </c>
      <c r="B7" s="174"/>
      <c r="C7" s="174"/>
      <c r="D7" s="175"/>
      <c r="E7" s="174"/>
      <c r="F7" s="174"/>
      <c r="G7" s="174"/>
    </row>
    <row r="8" spans="1:7">
      <c r="A8" s="173" t="s">
        <v>626</v>
      </c>
      <c r="B8" s="176"/>
      <c r="C8" s="176"/>
      <c r="D8" s="177"/>
      <c r="E8" s="176"/>
      <c r="F8" s="176"/>
      <c r="G8" s="176"/>
    </row>
    <row r="9" spans="1:7">
      <c r="A9" s="176"/>
      <c r="B9" s="176"/>
      <c r="C9" s="176"/>
      <c r="D9" s="177"/>
      <c r="E9" s="176"/>
      <c r="F9" s="176"/>
      <c r="G9" s="176"/>
    </row>
    <row r="10" spans="1:7">
      <c r="A10" s="176"/>
      <c r="B10" s="176"/>
      <c r="C10" s="176"/>
      <c r="D10" s="177"/>
      <c r="E10" s="176"/>
      <c r="F10" s="176"/>
      <c r="G10" s="176"/>
    </row>
    <row r="13" spans="1:1">
      <c r="A13" s="1" t="s">
        <v>557</v>
      </c>
    </row>
  </sheetData>
  <mergeCells count="5">
    <mergeCell ref="A2:G2"/>
    <mergeCell ref="F3:G3"/>
    <mergeCell ref="C4:G4"/>
    <mergeCell ref="A4:A5"/>
    <mergeCell ref="B4:B5"/>
  </mergeCells>
  <pageMargins left="0.629861111111111" right="0.389583333333333" top="1" bottom="1" header="0.511805555555556" footer="0.511805555555556"/>
  <pageSetup paperSize="9" orientation="portrait" horizontalDpi="600" verticalDpi="6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zoomScale="115" zoomScaleNormal="115" workbookViewId="0">
      <pane xSplit="1" ySplit="5" topLeftCell="B6" activePane="bottomRight" state="frozen"/>
      <selection/>
      <selection pane="topRight"/>
      <selection pane="bottomLeft"/>
      <selection pane="bottomRight" activeCell="G15" sqref="G15"/>
    </sheetView>
  </sheetViews>
  <sheetFormatPr defaultColWidth="9" defaultRowHeight="14.25" outlineLevelRow="7" outlineLevelCol="6"/>
  <cols>
    <col min="1" max="1" width="24.1083333333333" style="18" customWidth="1"/>
    <col min="2" max="7" width="18.525" style="2" customWidth="1"/>
    <col min="8" max="16384" width="9" style="2"/>
  </cols>
  <sheetData>
    <row r="1" s="2" customFormat="1" ht="29" customHeight="1" spans="1:1">
      <c r="A1" s="109" t="s">
        <v>627</v>
      </c>
    </row>
    <row r="2" s="139" customFormat="1" ht="46" customHeight="1" spans="1:7">
      <c r="A2" s="151" t="s">
        <v>628</v>
      </c>
      <c r="B2" s="151"/>
      <c r="C2" s="151"/>
      <c r="D2" s="151"/>
      <c r="E2" s="151"/>
      <c r="F2" s="151"/>
      <c r="G2" s="151"/>
    </row>
    <row r="3" s="139" customFormat="1" ht="18" customHeight="1" spans="1:7">
      <c r="A3" s="152"/>
      <c r="B3" s="151"/>
      <c r="C3" s="151"/>
      <c r="D3" s="151"/>
      <c r="E3" s="151"/>
      <c r="F3" s="153" t="s">
        <v>43</v>
      </c>
      <c r="G3" s="153"/>
    </row>
    <row r="4" s="18" customFormat="1" ht="34" customHeight="1" spans="1:7">
      <c r="A4" s="154" t="s">
        <v>629</v>
      </c>
      <c r="B4" s="9" t="s">
        <v>630</v>
      </c>
      <c r="C4" s="155"/>
      <c r="D4" s="155"/>
      <c r="E4" s="9" t="s">
        <v>631</v>
      </c>
      <c r="F4" s="155"/>
      <c r="G4" s="155"/>
    </row>
    <row r="5" s="18" customFormat="1" ht="32" customHeight="1" spans="1:7">
      <c r="A5" s="155"/>
      <c r="B5" s="154" t="s">
        <v>529</v>
      </c>
      <c r="C5" s="154" t="s">
        <v>632</v>
      </c>
      <c r="D5" s="154" t="s">
        <v>633</v>
      </c>
      <c r="E5" s="154" t="s">
        <v>529</v>
      </c>
      <c r="F5" s="154" t="s">
        <v>634</v>
      </c>
      <c r="G5" s="154" t="s">
        <v>635</v>
      </c>
    </row>
    <row r="6" s="18" customFormat="1" ht="26" customHeight="1" spans="1:7">
      <c r="A6" s="156" t="s">
        <v>636</v>
      </c>
      <c r="B6" s="157">
        <v>1460501.97</v>
      </c>
      <c r="C6" s="157">
        <v>200380.92</v>
      </c>
      <c r="D6" s="157">
        <v>1260121.05</v>
      </c>
      <c r="E6" s="157">
        <v>1455661.59</v>
      </c>
      <c r="F6" s="157">
        <v>196497.54</v>
      </c>
      <c r="G6" s="157">
        <v>1259164.05</v>
      </c>
    </row>
    <row r="7" s="2" customFormat="1" spans="1:1">
      <c r="A7" s="18"/>
    </row>
    <row r="8" s="2" customFormat="1" spans="1:1">
      <c r="A8" s="18" t="s">
        <v>637</v>
      </c>
    </row>
  </sheetData>
  <mergeCells count="5">
    <mergeCell ref="A2:G2"/>
    <mergeCell ref="F3:G3"/>
    <mergeCell ref="B4:D4"/>
    <mergeCell ref="E4:G4"/>
    <mergeCell ref="A4:A5"/>
  </mergeCells>
  <printOptions horizontalCentered="1"/>
  <pageMargins left="0.357638888888889" right="0.357638888888889" top="0.609722222222222" bottom="0.409027777777778" header="0.511805555555556" footer="0"/>
  <pageSetup paperSize="9" fitToHeight="0" orientation="landscape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9"/>
  <sheetViews>
    <sheetView zoomScale="160" zoomScaleNormal="160" workbookViewId="0">
      <pane xSplit="1" ySplit="5" topLeftCell="B21" activePane="bottomRight" state="frozen"/>
      <selection/>
      <selection pane="topRight"/>
      <selection pane="bottomLeft"/>
      <selection pane="bottomRight" activeCell="C28" sqref="C28"/>
    </sheetView>
  </sheetViews>
  <sheetFormatPr defaultColWidth="44" defaultRowHeight="13.5"/>
  <cols>
    <col min="1" max="1" width="33.5916666666667" style="107" customWidth="1"/>
    <col min="2" max="2" width="20.625" style="107" customWidth="1"/>
    <col min="3" max="3" width="15.125" style="107" customWidth="1"/>
    <col min="4" max="4" width="11.875" style="107" customWidth="1"/>
    <col min="5" max="255" width="44" style="107" customWidth="1"/>
    <col min="256" max="16384" width="44" style="107"/>
  </cols>
  <sheetData>
    <row r="1" s="107" customFormat="1" ht="14.25" spans="1:4">
      <c r="A1" s="140" t="s">
        <v>638</v>
      </c>
      <c r="B1" s="141"/>
      <c r="C1" s="141"/>
      <c r="D1" s="1"/>
    </row>
    <row r="2" s="139" customFormat="1" ht="25.5" spans="1:255">
      <c r="A2" s="142" t="s">
        <v>639</v>
      </c>
      <c r="B2" s="142"/>
      <c r="C2" s="142"/>
      <c r="D2" s="142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07"/>
      <c r="FT2" s="107"/>
      <c r="FU2" s="107"/>
      <c r="FV2" s="107"/>
      <c r="FW2" s="107"/>
      <c r="FX2" s="107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  <c r="HR2" s="107"/>
      <c r="HS2" s="107"/>
      <c r="HT2" s="107"/>
      <c r="HU2" s="107"/>
      <c r="HV2" s="107"/>
      <c r="HW2" s="107"/>
      <c r="HX2" s="107"/>
      <c r="HY2" s="107"/>
      <c r="HZ2" s="107"/>
      <c r="IA2" s="107"/>
      <c r="IB2" s="107"/>
      <c r="IC2" s="107"/>
      <c r="ID2" s="107"/>
      <c r="IE2" s="107"/>
      <c r="IF2" s="107"/>
      <c r="IG2" s="107"/>
      <c r="IH2" s="107"/>
      <c r="II2" s="107"/>
      <c r="IJ2" s="107"/>
      <c r="IK2" s="107"/>
      <c r="IL2" s="107"/>
      <c r="IM2" s="107"/>
      <c r="IN2" s="107"/>
      <c r="IO2" s="107"/>
      <c r="IP2" s="107"/>
      <c r="IQ2" s="107"/>
      <c r="IR2" s="107"/>
      <c r="IS2" s="107"/>
      <c r="IT2" s="107"/>
      <c r="IU2" s="107"/>
    </row>
    <row r="3" s="139" customFormat="1" ht="25.5" spans="1:255">
      <c r="A3" s="143"/>
      <c r="B3" s="143"/>
      <c r="C3" s="107"/>
      <c r="D3" s="144" t="s">
        <v>640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7"/>
      <c r="FB3" s="107"/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7"/>
      <c r="FN3" s="107"/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7"/>
      <c r="FZ3" s="107"/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7"/>
      <c r="GL3" s="107"/>
      <c r="GM3" s="107"/>
      <c r="GN3" s="107"/>
      <c r="GO3" s="107"/>
      <c r="GP3" s="107"/>
      <c r="GQ3" s="107"/>
      <c r="GR3" s="107"/>
      <c r="GS3" s="107"/>
      <c r="GT3" s="107"/>
      <c r="GU3" s="107"/>
      <c r="GV3" s="107"/>
      <c r="GW3" s="107"/>
      <c r="GX3" s="107"/>
      <c r="GY3" s="107"/>
      <c r="GZ3" s="107"/>
      <c r="HA3" s="107"/>
      <c r="HB3" s="107"/>
      <c r="HC3" s="107"/>
      <c r="HD3" s="107"/>
      <c r="HE3" s="107"/>
      <c r="HF3" s="107"/>
      <c r="HG3" s="107"/>
      <c r="HH3" s="107"/>
      <c r="HI3" s="107"/>
      <c r="HJ3" s="107"/>
      <c r="HK3" s="107"/>
      <c r="HL3" s="107"/>
      <c r="HM3" s="107"/>
      <c r="HN3" s="107"/>
      <c r="HO3" s="107"/>
      <c r="HP3" s="107"/>
      <c r="HQ3" s="107"/>
      <c r="HR3" s="107"/>
      <c r="HS3" s="107"/>
      <c r="HT3" s="107"/>
      <c r="HU3" s="107"/>
      <c r="HV3" s="107"/>
      <c r="HW3" s="107"/>
      <c r="HX3" s="107"/>
      <c r="HY3" s="107"/>
      <c r="HZ3" s="107"/>
      <c r="IA3" s="107"/>
      <c r="IB3" s="107"/>
      <c r="IC3" s="107"/>
      <c r="ID3" s="107"/>
      <c r="IE3" s="107"/>
      <c r="IF3" s="107"/>
      <c r="IG3" s="107"/>
      <c r="IH3" s="107"/>
      <c r="II3" s="107"/>
      <c r="IJ3" s="107"/>
      <c r="IK3" s="107"/>
      <c r="IL3" s="107"/>
      <c r="IM3" s="107"/>
      <c r="IN3" s="107"/>
      <c r="IO3" s="107"/>
      <c r="IP3" s="107"/>
      <c r="IQ3" s="107"/>
      <c r="IR3" s="107"/>
      <c r="IS3" s="107"/>
      <c r="IT3" s="107"/>
      <c r="IU3" s="107"/>
    </row>
    <row r="4" s="18" customFormat="1" ht="22" customHeight="1" spans="1:255">
      <c r="A4" s="145" t="s">
        <v>641</v>
      </c>
      <c r="B4" s="145" t="s">
        <v>642</v>
      </c>
      <c r="C4" s="145" t="s">
        <v>643</v>
      </c>
      <c r="D4" s="145" t="s">
        <v>644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  <c r="IU4" s="107"/>
    </row>
    <row r="5" s="18" customFormat="1" ht="22" customHeight="1" spans="1:255">
      <c r="A5" s="146" t="s">
        <v>645</v>
      </c>
      <c r="B5" s="147">
        <f>B6+B7</f>
        <v>134.62</v>
      </c>
      <c r="C5" s="147">
        <f>C6+C7</f>
        <v>134.62</v>
      </c>
      <c r="D5" s="148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107"/>
    </row>
    <row r="6" s="18" customFormat="1" ht="22" customHeight="1" spans="1:255">
      <c r="A6" s="148" t="s">
        <v>646</v>
      </c>
      <c r="B6" s="147">
        <v>18.13</v>
      </c>
      <c r="C6" s="147">
        <v>18.13</v>
      </c>
      <c r="D6" s="148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  <c r="IU6" s="107"/>
    </row>
    <row r="7" s="107" customFormat="1" ht="22" customHeight="1" spans="1:4">
      <c r="A7" s="148" t="s">
        <v>647</v>
      </c>
      <c r="B7" s="147">
        <v>116.49</v>
      </c>
      <c r="C7" s="147">
        <v>116.49</v>
      </c>
      <c r="D7" s="148"/>
    </row>
    <row r="8" s="107" customFormat="1" ht="22" customHeight="1" spans="1:4">
      <c r="A8" s="146" t="s">
        <v>648</v>
      </c>
      <c r="B8" s="147">
        <f>B9+B10</f>
        <v>135.9</v>
      </c>
      <c r="C8" s="147">
        <f>C9+C10</f>
        <v>135.9</v>
      </c>
      <c r="D8" s="148"/>
    </row>
    <row r="9" s="107" customFormat="1" ht="22" customHeight="1" spans="1:4">
      <c r="A9" s="148" t="s">
        <v>646</v>
      </c>
      <c r="B9" s="147">
        <v>19.27</v>
      </c>
      <c r="C9" s="147">
        <v>19.27</v>
      </c>
      <c r="D9" s="148"/>
    </row>
    <row r="10" s="107" customFormat="1" ht="22" customHeight="1" spans="1:4">
      <c r="A10" s="148" t="s">
        <v>647</v>
      </c>
      <c r="B10" s="147">
        <v>116.63</v>
      </c>
      <c r="C10" s="147">
        <v>116.63</v>
      </c>
      <c r="D10" s="148"/>
    </row>
    <row r="11" s="107" customFormat="1" ht="22" customHeight="1" spans="1:4">
      <c r="A11" s="146" t="s">
        <v>649</v>
      </c>
      <c r="B11" s="149"/>
      <c r="C11" s="149"/>
      <c r="D11" s="148" t="s">
        <v>650</v>
      </c>
    </row>
    <row r="12" s="107" customFormat="1" ht="22" customHeight="1" spans="1:4">
      <c r="A12" s="148" t="s">
        <v>651</v>
      </c>
      <c r="B12" s="149"/>
      <c r="C12" s="149"/>
      <c r="D12" s="148"/>
    </row>
    <row r="13" s="107" customFormat="1" ht="22" customHeight="1" spans="1:4">
      <c r="A13" s="148" t="s">
        <v>652</v>
      </c>
      <c r="B13" s="149"/>
      <c r="C13" s="149"/>
      <c r="D13" s="148"/>
    </row>
    <row r="14" s="107" customFormat="1" ht="22" customHeight="1" spans="1:4">
      <c r="A14" s="148" t="s">
        <v>653</v>
      </c>
      <c r="B14" s="149"/>
      <c r="C14" s="149"/>
      <c r="D14" s="148"/>
    </row>
    <row r="15" s="107" customFormat="1" ht="22" customHeight="1" spans="1:4">
      <c r="A15" s="148" t="s">
        <v>654</v>
      </c>
      <c r="B15" s="149"/>
      <c r="C15" s="149"/>
      <c r="D15" s="148"/>
    </row>
    <row r="16" s="107" customFormat="1" ht="27" customHeight="1" spans="1:4">
      <c r="A16" s="148" t="s">
        <v>655</v>
      </c>
      <c r="B16" s="147">
        <f>B17+B18</f>
        <v>6.12</v>
      </c>
      <c r="C16" s="147">
        <f>C17+C18</f>
        <v>6.12</v>
      </c>
      <c r="D16" s="150" t="s">
        <v>656</v>
      </c>
    </row>
    <row r="17" s="107" customFormat="1" ht="22" customHeight="1" spans="1:4">
      <c r="A17" s="148" t="s">
        <v>657</v>
      </c>
      <c r="B17" s="147">
        <v>2.57</v>
      </c>
      <c r="C17" s="147">
        <v>2.57</v>
      </c>
      <c r="D17" s="150"/>
    </row>
    <row r="18" s="107" customFormat="1" ht="22" customHeight="1" spans="1:4">
      <c r="A18" s="148" t="s">
        <v>658</v>
      </c>
      <c r="B18" s="147">
        <v>3.55</v>
      </c>
      <c r="C18" s="147">
        <v>3.55</v>
      </c>
      <c r="D18" s="150"/>
    </row>
    <row r="19" s="107" customFormat="1" ht="27" customHeight="1" spans="1:4">
      <c r="A19" s="148" t="s">
        <v>659</v>
      </c>
      <c r="B19" s="147">
        <f>B20+B21</f>
        <v>4.75</v>
      </c>
      <c r="C19" s="147">
        <f>C20+C21</f>
        <v>4.75</v>
      </c>
      <c r="D19" s="148"/>
    </row>
    <row r="20" s="107" customFormat="1" ht="22" customHeight="1" spans="1:4">
      <c r="A20" s="148" t="s">
        <v>660</v>
      </c>
      <c r="B20" s="147">
        <v>0.66</v>
      </c>
      <c r="C20" s="147">
        <v>0.66</v>
      </c>
      <c r="D20" s="148"/>
    </row>
    <row r="21" s="107" customFormat="1" ht="22" customHeight="1" spans="1:4">
      <c r="A21" s="148" t="s">
        <v>661</v>
      </c>
      <c r="B21" s="147">
        <v>4.09</v>
      </c>
      <c r="C21" s="147">
        <v>4.09</v>
      </c>
      <c r="D21" s="148"/>
    </row>
    <row r="22" s="107" customFormat="1" ht="29" customHeight="1" spans="1:4">
      <c r="A22" s="148" t="s">
        <v>662</v>
      </c>
      <c r="B22" s="147">
        <f>B23+B24</f>
        <v>145.57</v>
      </c>
      <c r="C22" s="147">
        <f>C23+C24</f>
        <v>145.57</v>
      </c>
      <c r="D22" s="148"/>
    </row>
    <row r="23" s="107" customFormat="1" ht="22" customHeight="1" spans="1:4">
      <c r="A23" s="148" t="s">
        <v>646</v>
      </c>
      <c r="B23" s="147">
        <v>19.65</v>
      </c>
      <c r="C23" s="147">
        <v>19.65</v>
      </c>
      <c r="D23" s="148"/>
    </row>
    <row r="24" s="107" customFormat="1" ht="22" customHeight="1" spans="1:4">
      <c r="A24" s="148" t="s">
        <v>647</v>
      </c>
      <c r="B24" s="147">
        <v>125.92</v>
      </c>
      <c r="C24" s="147">
        <v>125.92</v>
      </c>
      <c r="D24" s="148"/>
    </row>
    <row r="25" s="107" customFormat="1" ht="22" customHeight="1" spans="1:4">
      <c r="A25" s="146" t="s">
        <v>663</v>
      </c>
      <c r="B25" s="147">
        <f>B26+B27</f>
        <v>146.05</v>
      </c>
      <c r="C25" s="147">
        <f>C26+C27</f>
        <v>146.05</v>
      </c>
      <c r="D25" s="148"/>
    </row>
    <row r="26" s="107" customFormat="1" ht="22" customHeight="1" spans="1:4">
      <c r="A26" s="148" t="s">
        <v>646</v>
      </c>
      <c r="B26" s="147">
        <v>20.04</v>
      </c>
      <c r="C26" s="147">
        <v>20.04</v>
      </c>
      <c r="D26" s="148"/>
    </row>
    <row r="27" s="107" customFormat="1" ht="22" customHeight="1" spans="1:4">
      <c r="A27" s="148" t="s">
        <v>647</v>
      </c>
      <c r="B27" s="147">
        <v>126.01</v>
      </c>
      <c r="C27" s="147">
        <v>126.01</v>
      </c>
      <c r="D27" s="148"/>
    </row>
    <row r="29" s="107" customFormat="1" spans="1:1">
      <c r="A29" s="107" t="s">
        <v>637</v>
      </c>
    </row>
  </sheetData>
  <mergeCells count="3">
    <mergeCell ref="A2:D2"/>
    <mergeCell ref="D11:D15"/>
    <mergeCell ref="D16:D18"/>
  </mergeCells>
  <printOptions horizontalCentered="1"/>
  <pageMargins left="0.357638888888889" right="0.357638888888889" top="0.609722222222222" bottom="0.409027777777778" header="0.511805555555556" footer="0"/>
  <pageSetup paperSize="9" fitToHeight="0" orientation="portrait" horizontalDpi="600"/>
  <headerFooter alignWithMargins="0" scaleWithDoc="0"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45"/>
  <sheetViews>
    <sheetView zoomScale="130" zoomScaleNormal="130" workbookViewId="0">
      <pane xSplit="1" ySplit="4" topLeftCell="B11" activePane="bottomRight" state="frozen"/>
      <selection/>
      <selection pane="topRight"/>
      <selection pane="bottomLeft"/>
      <selection pane="bottomRight" activeCell="K9" sqref="K9"/>
    </sheetView>
  </sheetViews>
  <sheetFormatPr defaultColWidth="9" defaultRowHeight="13.5"/>
  <cols>
    <col min="1" max="1" width="21.375" style="105" customWidth="1"/>
    <col min="2" max="2" width="15.375" style="105" customWidth="1"/>
    <col min="3" max="3" width="13.625" style="105" customWidth="1"/>
    <col min="4" max="4" width="14.75" style="105" customWidth="1"/>
    <col min="5" max="5" width="13.25" style="105" customWidth="1"/>
    <col min="6" max="6" width="9" style="108"/>
    <col min="7" max="7" width="10.875" style="105" customWidth="1"/>
    <col min="8" max="8" width="12.625" style="108" customWidth="1"/>
    <col min="9" max="9" width="17.125" style="105" customWidth="1"/>
    <col min="10" max="16384" width="9" style="105"/>
  </cols>
  <sheetData>
    <row r="1" s="105" customFormat="1" ht="18" customHeight="1" spans="1:9">
      <c r="A1" s="109" t="s">
        <v>664</v>
      </c>
      <c r="B1" s="110"/>
      <c r="C1" s="110"/>
      <c r="D1" s="110"/>
      <c r="E1" s="110"/>
      <c r="F1" s="108"/>
      <c r="G1" s="110"/>
      <c r="H1" s="111"/>
      <c r="I1" s="108"/>
    </row>
    <row r="2" s="105" customFormat="1" ht="33" customHeight="1" spans="1:9">
      <c r="A2" s="112" t="s">
        <v>665</v>
      </c>
      <c r="B2" s="112"/>
      <c r="C2" s="112"/>
      <c r="D2" s="112"/>
      <c r="E2" s="112"/>
      <c r="F2" s="112"/>
      <c r="G2" s="112"/>
      <c r="H2" s="112"/>
      <c r="I2" s="112"/>
    </row>
    <row r="3" s="105" customFormat="1" ht="23" customHeight="1" spans="1:9">
      <c r="A3" s="110"/>
      <c r="B3" s="113"/>
      <c r="C3" s="113"/>
      <c r="D3" s="113"/>
      <c r="E3" s="113"/>
      <c r="F3" s="113"/>
      <c r="G3" s="113"/>
      <c r="H3" s="113"/>
      <c r="I3" s="136" t="s">
        <v>43</v>
      </c>
    </row>
    <row r="4" s="106" customFormat="1" ht="39" customHeight="1" spans="1:9">
      <c r="A4" s="114" t="s">
        <v>666</v>
      </c>
      <c r="B4" s="114" t="s">
        <v>667</v>
      </c>
      <c r="C4" s="114" t="s">
        <v>668</v>
      </c>
      <c r="D4" s="114" t="s">
        <v>669</v>
      </c>
      <c r="E4" s="114" t="s">
        <v>670</v>
      </c>
      <c r="F4" s="114" t="s">
        <v>671</v>
      </c>
      <c r="G4" s="114" t="s">
        <v>672</v>
      </c>
      <c r="H4" s="114" t="s">
        <v>673</v>
      </c>
      <c r="I4" s="114" t="s">
        <v>674</v>
      </c>
    </row>
    <row r="5" s="106" customFormat="1" ht="46" customHeight="1" spans="1:9">
      <c r="A5" s="115" t="s">
        <v>675</v>
      </c>
      <c r="B5" s="116" t="s">
        <v>676</v>
      </c>
      <c r="C5" s="115" t="s">
        <v>677</v>
      </c>
      <c r="D5" s="116" t="s">
        <v>678</v>
      </c>
      <c r="E5" s="117" t="s">
        <v>679</v>
      </c>
      <c r="F5" s="118" t="s">
        <v>680</v>
      </c>
      <c r="G5" s="119" t="s">
        <v>681</v>
      </c>
      <c r="H5" s="120">
        <v>3300</v>
      </c>
      <c r="I5" s="137">
        <v>44958</v>
      </c>
    </row>
    <row r="6" s="106" customFormat="1" ht="33" customHeight="1" spans="1:9">
      <c r="A6" s="117" t="s">
        <v>682</v>
      </c>
      <c r="B6" s="117" t="s">
        <v>683</v>
      </c>
      <c r="C6" s="115" t="s">
        <v>684</v>
      </c>
      <c r="D6" s="117" t="s">
        <v>685</v>
      </c>
      <c r="E6" s="115" t="s">
        <v>686</v>
      </c>
      <c r="F6" s="121" t="s">
        <v>680</v>
      </c>
      <c r="G6" s="119" t="s">
        <v>681</v>
      </c>
      <c r="H6" s="122">
        <v>23000</v>
      </c>
      <c r="I6" s="137">
        <v>44958</v>
      </c>
    </row>
    <row r="7" s="106" customFormat="1" ht="33" customHeight="1" spans="1:9">
      <c r="A7" s="117" t="s">
        <v>687</v>
      </c>
      <c r="B7" s="117" t="s">
        <v>688</v>
      </c>
      <c r="C7" s="115" t="s">
        <v>684</v>
      </c>
      <c r="D7" s="117" t="s">
        <v>685</v>
      </c>
      <c r="E7" s="115" t="s">
        <v>689</v>
      </c>
      <c r="F7" s="121" t="s">
        <v>680</v>
      </c>
      <c r="G7" s="119" t="s">
        <v>681</v>
      </c>
      <c r="H7" s="122">
        <v>5000</v>
      </c>
      <c r="I7" s="137">
        <v>44958</v>
      </c>
    </row>
    <row r="8" s="106" customFormat="1" ht="33" customHeight="1" spans="1:9">
      <c r="A8" s="117" t="s">
        <v>687</v>
      </c>
      <c r="B8" s="117" t="s">
        <v>688</v>
      </c>
      <c r="C8" s="115" t="s">
        <v>684</v>
      </c>
      <c r="D8" s="117" t="s">
        <v>685</v>
      </c>
      <c r="E8" s="115" t="s">
        <v>689</v>
      </c>
      <c r="F8" s="121" t="s">
        <v>680</v>
      </c>
      <c r="G8" s="119" t="s">
        <v>681</v>
      </c>
      <c r="H8" s="122">
        <v>30000</v>
      </c>
      <c r="I8" s="137">
        <v>45139</v>
      </c>
    </row>
    <row r="9" s="106" customFormat="1" ht="33" customHeight="1" spans="1:9">
      <c r="A9" s="117" t="s">
        <v>690</v>
      </c>
      <c r="B9" s="117" t="s">
        <v>691</v>
      </c>
      <c r="C9" s="115" t="s">
        <v>692</v>
      </c>
      <c r="D9" s="115" t="s">
        <v>693</v>
      </c>
      <c r="E9" s="115" t="s">
        <v>694</v>
      </c>
      <c r="F9" s="121" t="s">
        <v>680</v>
      </c>
      <c r="G9" s="119" t="s">
        <v>681</v>
      </c>
      <c r="H9" s="122">
        <v>8000</v>
      </c>
      <c r="I9" s="137">
        <v>45139</v>
      </c>
    </row>
    <row r="10" s="106" customFormat="1" ht="37" customHeight="1" spans="1:9">
      <c r="A10" s="115" t="s">
        <v>695</v>
      </c>
      <c r="B10" s="123" t="s">
        <v>696</v>
      </c>
      <c r="C10" s="115" t="s">
        <v>697</v>
      </c>
      <c r="D10" s="115" t="s">
        <v>698</v>
      </c>
      <c r="E10" s="115" t="s">
        <v>699</v>
      </c>
      <c r="F10" s="121" t="s">
        <v>700</v>
      </c>
      <c r="G10" s="124" t="s">
        <v>701</v>
      </c>
      <c r="H10" s="120">
        <v>25000</v>
      </c>
      <c r="I10" s="137">
        <v>45139</v>
      </c>
    </row>
    <row r="11" s="106" customFormat="1" ht="37" customHeight="1" spans="1:9">
      <c r="A11" s="125" t="s">
        <v>702</v>
      </c>
      <c r="B11" s="126"/>
      <c r="C11" s="126"/>
      <c r="D11" s="126"/>
      <c r="E11" s="126"/>
      <c r="F11" s="126"/>
      <c r="G11" s="127"/>
      <c r="H11" s="128">
        <f>SUM(H5:H10)</f>
        <v>94300</v>
      </c>
      <c r="I11" s="138"/>
    </row>
    <row r="12" s="106" customFormat="1" ht="37" customHeight="1" spans="1:9">
      <c r="A12" s="115" t="s">
        <v>703</v>
      </c>
      <c r="B12" s="129" t="s">
        <v>704</v>
      </c>
      <c r="C12" s="115" t="s">
        <v>705</v>
      </c>
      <c r="D12" s="115" t="s">
        <v>706</v>
      </c>
      <c r="E12" s="115" t="s">
        <v>706</v>
      </c>
      <c r="F12" s="130" t="s">
        <v>707</v>
      </c>
      <c r="G12" s="131" t="s">
        <v>708</v>
      </c>
      <c r="H12" s="132">
        <v>980</v>
      </c>
      <c r="I12" s="137">
        <v>44958</v>
      </c>
    </row>
    <row r="13" s="106" customFormat="1" ht="37" customHeight="1" spans="1:9">
      <c r="A13" s="115" t="s">
        <v>709</v>
      </c>
      <c r="B13" s="129" t="s">
        <v>710</v>
      </c>
      <c r="C13" s="115" t="s">
        <v>711</v>
      </c>
      <c r="D13" s="115" t="s">
        <v>706</v>
      </c>
      <c r="E13" s="115" t="s">
        <v>706</v>
      </c>
      <c r="F13" s="130" t="s">
        <v>707</v>
      </c>
      <c r="G13" s="131" t="s">
        <v>708</v>
      </c>
      <c r="H13" s="132">
        <v>3640</v>
      </c>
      <c r="I13" s="137">
        <v>44958</v>
      </c>
    </row>
    <row r="14" s="106" customFormat="1" ht="37" customHeight="1" spans="1:9">
      <c r="A14" s="115" t="s">
        <v>712</v>
      </c>
      <c r="B14" s="129" t="s">
        <v>713</v>
      </c>
      <c r="C14" s="115" t="s">
        <v>705</v>
      </c>
      <c r="D14" s="115" t="s">
        <v>698</v>
      </c>
      <c r="E14" s="115" t="s">
        <v>698</v>
      </c>
      <c r="F14" s="130" t="s">
        <v>707</v>
      </c>
      <c r="G14" s="131" t="s">
        <v>708</v>
      </c>
      <c r="H14" s="132">
        <v>2000</v>
      </c>
      <c r="I14" s="137">
        <v>44958</v>
      </c>
    </row>
    <row r="15" s="106" customFormat="1" ht="37" customHeight="1" spans="1:9">
      <c r="A15" s="115" t="s">
        <v>714</v>
      </c>
      <c r="B15" s="129" t="s">
        <v>715</v>
      </c>
      <c r="C15" s="115" t="s">
        <v>705</v>
      </c>
      <c r="D15" s="115" t="s">
        <v>716</v>
      </c>
      <c r="E15" s="115" t="s">
        <v>716</v>
      </c>
      <c r="F15" s="130" t="s">
        <v>707</v>
      </c>
      <c r="G15" s="131" t="s">
        <v>708</v>
      </c>
      <c r="H15" s="132">
        <v>980</v>
      </c>
      <c r="I15" s="137">
        <v>44958</v>
      </c>
    </row>
    <row r="16" s="106" customFormat="1" ht="37" customHeight="1" spans="1:9">
      <c r="A16" s="115" t="s">
        <v>717</v>
      </c>
      <c r="B16" s="129" t="s">
        <v>718</v>
      </c>
      <c r="C16" s="115" t="s">
        <v>705</v>
      </c>
      <c r="D16" s="115" t="s">
        <v>719</v>
      </c>
      <c r="E16" s="115" t="s">
        <v>719</v>
      </c>
      <c r="F16" s="130" t="s">
        <v>707</v>
      </c>
      <c r="G16" s="131" t="s">
        <v>708</v>
      </c>
      <c r="H16" s="132">
        <v>920</v>
      </c>
      <c r="I16" s="137">
        <v>45139</v>
      </c>
    </row>
    <row r="17" s="106" customFormat="1" ht="37" customHeight="1" spans="1:9">
      <c r="A17" s="115" t="s">
        <v>720</v>
      </c>
      <c r="B17" s="129" t="s">
        <v>721</v>
      </c>
      <c r="C17" s="115" t="s">
        <v>722</v>
      </c>
      <c r="D17" s="115" t="s">
        <v>719</v>
      </c>
      <c r="E17" s="115" t="s">
        <v>719</v>
      </c>
      <c r="F17" s="130" t="s">
        <v>707</v>
      </c>
      <c r="G17" s="131" t="s">
        <v>708</v>
      </c>
      <c r="H17" s="132">
        <v>850</v>
      </c>
      <c r="I17" s="137">
        <v>45139</v>
      </c>
    </row>
    <row r="18" s="106" customFormat="1" ht="37" customHeight="1" spans="1:9">
      <c r="A18" s="115" t="s">
        <v>723</v>
      </c>
      <c r="B18" s="129" t="s">
        <v>724</v>
      </c>
      <c r="C18" s="115" t="s">
        <v>705</v>
      </c>
      <c r="D18" s="115" t="s">
        <v>706</v>
      </c>
      <c r="E18" s="115" t="s">
        <v>706</v>
      </c>
      <c r="F18" s="130" t="s">
        <v>707</v>
      </c>
      <c r="G18" s="131" t="s">
        <v>708</v>
      </c>
      <c r="H18" s="132">
        <v>2000</v>
      </c>
      <c r="I18" s="137">
        <v>45139</v>
      </c>
    </row>
    <row r="19" s="106" customFormat="1" ht="37" customHeight="1" spans="1:9">
      <c r="A19" s="115" t="s">
        <v>725</v>
      </c>
      <c r="B19" s="129" t="s">
        <v>726</v>
      </c>
      <c r="C19" s="115" t="s">
        <v>705</v>
      </c>
      <c r="D19" s="115" t="s">
        <v>706</v>
      </c>
      <c r="E19" s="115" t="s">
        <v>706</v>
      </c>
      <c r="F19" s="130" t="s">
        <v>707</v>
      </c>
      <c r="G19" s="131" t="s">
        <v>708</v>
      </c>
      <c r="H19" s="132">
        <v>1000</v>
      </c>
      <c r="I19" s="137">
        <v>45139</v>
      </c>
    </row>
    <row r="20" s="106" customFormat="1" ht="37" customHeight="1" spans="1:9">
      <c r="A20" s="115" t="s">
        <v>727</v>
      </c>
      <c r="B20" s="129" t="s">
        <v>728</v>
      </c>
      <c r="C20" s="115" t="s">
        <v>705</v>
      </c>
      <c r="D20" s="115" t="s">
        <v>706</v>
      </c>
      <c r="E20" s="115" t="s">
        <v>706</v>
      </c>
      <c r="F20" s="130" t="s">
        <v>707</v>
      </c>
      <c r="G20" s="131" t="s">
        <v>708</v>
      </c>
      <c r="H20" s="132">
        <v>640</v>
      </c>
      <c r="I20" s="137">
        <v>45139</v>
      </c>
    </row>
    <row r="21" s="106" customFormat="1" ht="37" customHeight="1" spans="1:9">
      <c r="A21" s="115" t="s">
        <v>729</v>
      </c>
      <c r="B21" s="129" t="s">
        <v>730</v>
      </c>
      <c r="C21" s="115" t="s">
        <v>705</v>
      </c>
      <c r="D21" s="115" t="s">
        <v>731</v>
      </c>
      <c r="E21" s="115" t="s">
        <v>731</v>
      </c>
      <c r="F21" s="130" t="s">
        <v>707</v>
      </c>
      <c r="G21" s="131" t="s">
        <v>708</v>
      </c>
      <c r="H21" s="132">
        <v>503</v>
      </c>
      <c r="I21" s="137">
        <v>45139</v>
      </c>
    </row>
    <row r="22" s="106" customFormat="1" ht="37" customHeight="1" spans="1:9">
      <c r="A22" s="115" t="s">
        <v>732</v>
      </c>
      <c r="B22" s="129" t="s">
        <v>733</v>
      </c>
      <c r="C22" s="115" t="s">
        <v>705</v>
      </c>
      <c r="D22" s="115" t="s">
        <v>731</v>
      </c>
      <c r="E22" s="115" t="s">
        <v>731</v>
      </c>
      <c r="F22" s="130" t="s">
        <v>707</v>
      </c>
      <c r="G22" s="131" t="s">
        <v>708</v>
      </c>
      <c r="H22" s="132">
        <v>800</v>
      </c>
      <c r="I22" s="137">
        <v>45139</v>
      </c>
    </row>
    <row r="23" s="106" customFormat="1" ht="37" customHeight="1" spans="1:9">
      <c r="A23" s="115" t="s">
        <v>734</v>
      </c>
      <c r="B23" s="129" t="s">
        <v>735</v>
      </c>
      <c r="C23" s="115" t="s">
        <v>705</v>
      </c>
      <c r="D23" s="115" t="s">
        <v>736</v>
      </c>
      <c r="E23" s="115" t="s">
        <v>736</v>
      </c>
      <c r="F23" s="130" t="s">
        <v>707</v>
      </c>
      <c r="G23" s="131" t="s">
        <v>708</v>
      </c>
      <c r="H23" s="132">
        <v>529</v>
      </c>
      <c r="I23" s="137">
        <v>45139</v>
      </c>
    </row>
    <row r="24" s="106" customFormat="1" ht="37" customHeight="1" spans="1:9">
      <c r="A24" s="115" t="s">
        <v>737</v>
      </c>
      <c r="B24" s="129" t="s">
        <v>738</v>
      </c>
      <c r="C24" s="115" t="s">
        <v>739</v>
      </c>
      <c r="D24" s="115" t="s">
        <v>740</v>
      </c>
      <c r="E24" s="115" t="s">
        <v>740</v>
      </c>
      <c r="F24" s="130" t="s">
        <v>707</v>
      </c>
      <c r="G24" s="131" t="s">
        <v>708</v>
      </c>
      <c r="H24" s="132">
        <v>558</v>
      </c>
      <c r="I24" s="137">
        <v>45139</v>
      </c>
    </row>
    <row r="25" s="106" customFormat="1" ht="37" customHeight="1" spans="1:9">
      <c r="A25" s="125" t="s">
        <v>741</v>
      </c>
      <c r="B25" s="126"/>
      <c r="C25" s="126"/>
      <c r="D25" s="126"/>
      <c r="E25" s="126"/>
      <c r="F25" s="126"/>
      <c r="G25" s="127"/>
      <c r="H25" s="128">
        <f>SUM(H12:H24)</f>
        <v>15400</v>
      </c>
      <c r="I25" s="138"/>
    </row>
    <row r="26" s="107" customFormat="1" ht="21" customHeight="1" spans="1:254">
      <c r="A26" s="133" t="s">
        <v>742</v>
      </c>
      <c r="B26" s="133"/>
      <c r="C26" s="133"/>
      <c r="D26" s="133"/>
      <c r="E26" s="133"/>
      <c r="F26" s="134"/>
      <c r="G26" s="105"/>
      <c r="H26" s="108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05"/>
      <c r="DR26" s="105"/>
      <c r="DS26" s="105"/>
      <c r="DT26" s="105"/>
      <c r="DU26" s="105"/>
      <c r="DV26" s="105"/>
      <c r="DW26" s="105"/>
      <c r="DX26" s="105"/>
      <c r="DY26" s="105"/>
      <c r="DZ26" s="105"/>
      <c r="EA26" s="105"/>
      <c r="EB26" s="105"/>
      <c r="EC26" s="105"/>
      <c r="ED26" s="105"/>
      <c r="EE26" s="105"/>
      <c r="EF26" s="105"/>
      <c r="EG26" s="105"/>
      <c r="EH26" s="105"/>
      <c r="EI26" s="105"/>
      <c r="EJ26" s="105"/>
      <c r="EK26" s="105"/>
      <c r="EL26" s="105"/>
      <c r="EM26" s="105"/>
      <c r="EN26" s="105"/>
      <c r="EO26" s="105"/>
      <c r="EP26" s="105"/>
      <c r="EQ26" s="105"/>
      <c r="ER26" s="105"/>
      <c r="ES26" s="105"/>
      <c r="ET26" s="105"/>
      <c r="EU26" s="105"/>
      <c r="EV26" s="105"/>
      <c r="EW26" s="105"/>
      <c r="EX26" s="105"/>
      <c r="EY26" s="105"/>
      <c r="EZ26" s="105"/>
      <c r="FA26" s="105"/>
      <c r="FB26" s="105"/>
      <c r="FC26" s="105"/>
      <c r="FD26" s="105"/>
      <c r="FE26" s="105"/>
      <c r="FF26" s="105"/>
      <c r="FG26" s="105"/>
      <c r="FH26" s="105"/>
      <c r="FI26" s="105"/>
      <c r="FJ26" s="105"/>
      <c r="FK26" s="105"/>
      <c r="FL26" s="105"/>
      <c r="FM26" s="105"/>
      <c r="FN26" s="105"/>
      <c r="FO26" s="105"/>
      <c r="FP26" s="105"/>
      <c r="FQ26" s="105"/>
      <c r="FR26" s="105"/>
      <c r="FS26" s="105"/>
      <c r="FT26" s="105"/>
      <c r="FU26" s="105"/>
      <c r="FV26" s="105"/>
      <c r="FW26" s="105"/>
      <c r="FX26" s="105"/>
      <c r="FY26" s="105"/>
      <c r="FZ26" s="105"/>
      <c r="GA26" s="105"/>
      <c r="GB26" s="105"/>
      <c r="GC26" s="105"/>
      <c r="GD26" s="105"/>
      <c r="GE26" s="105"/>
      <c r="GF26" s="105"/>
      <c r="GG26" s="105"/>
      <c r="GH26" s="105"/>
      <c r="GI26" s="105"/>
      <c r="GJ26" s="105"/>
      <c r="GK26" s="105"/>
      <c r="GL26" s="105"/>
      <c r="GM26" s="105"/>
      <c r="GN26" s="105"/>
      <c r="GO26" s="105"/>
      <c r="GP26" s="105"/>
      <c r="GQ26" s="105"/>
      <c r="GR26" s="105"/>
      <c r="GS26" s="105"/>
      <c r="GT26" s="105"/>
      <c r="GU26" s="105"/>
      <c r="GV26" s="105"/>
      <c r="GW26" s="105"/>
      <c r="GX26" s="105"/>
      <c r="GY26" s="105"/>
      <c r="GZ26" s="105"/>
      <c r="HA26" s="105"/>
      <c r="HB26" s="105"/>
      <c r="HC26" s="105"/>
      <c r="HD26" s="105"/>
      <c r="HE26" s="105"/>
      <c r="HF26" s="105"/>
      <c r="HG26" s="105"/>
      <c r="HH26" s="105"/>
      <c r="HI26" s="105"/>
      <c r="HJ26" s="105"/>
      <c r="HK26" s="105"/>
      <c r="HL26" s="105"/>
      <c r="HM26" s="105"/>
      <c r="HN26" s="105"/>
      <c r="HO26" s="105"/>
      <c r="HP26" s="105"/>
      <c r="HQ26" s="105"/>
      <c r="HR26" s="105"/>
      <c r="HS26" s="105"/>
      <c r="HT26" s="105"/>
      <c r="HU26" s="105"/>
      <c r="HV26" s="105"/>
      <c r="HW26" s="105"/>
      <c r="HX26" s="105"/>
      <c r="HY26" s="105"/>
      <c r="HZ26" s="105"/>
      <c r="IA26" s="105"/>
      <c r="IB26" s="105"/>
      <c r="IC26" s="105"/>
      <c r="ID26" s="105"/>
      <c r="IE26" s="105"/>
      <c r="IF26" s="105"/>
      <c r="IG26" s="105"/>
      <c r="IH26" s="105"/>
      <c r="II26" s="105"/>
      <c r="IJ26" s="105"/>
      <c r="IK26" s="105"/>
      <c r="IL26" s="105"/>
      <c r="IM26" s="105"/>
      <c r="IN26" s="105"/>
      <c r="IO26" s="105"/>
      <c r="IP26" s="105"/>
      <c r="IQ26" s="105"/>
      <c r="IR26" s="105"/>
      <c r="IS26" s="105"/>
      <c r="IT26" s="105"/>
    </row>
    <row r="27" s="107" customFormat="1" spans="1:254">
      <c r="A27" s="105"/>
      <c r="B27" s="105"/>
      <c r="C27" s="105"/>
      <c r="D27" s="105"/>
      <c r="E27" s="105"/>
      <c r="F27" s="108"/>
      <c r="G27" s="105"/>
      <c r="H27" s="108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5"/>
      <c r="CM27" s="105"/>
      <c r="CN27" s="105"/>
      <c r="CO27" s="105"/>
      <c r="CP27" s="105"/>
      <c r="CQ27" s="105"/>
      <c r="CR27" s="105"/>
      <c r="CS27" s="105"/>
      <c r="CT27" s="105"/>
      <c r="CU27" s="105"/>
      <c r="CV27" s="105"/>
      <c r="CW27" s="105"/>
      <c r="CX27" s="105"/>
      <c r="CY27" s="105"/>
      <c r="CZ27" s="105"/>
      <c r="DA27" s="105"/>
      <c r="DB27" s="105"/>
      <c r="DC27" s="105"/>
      <c r="DD27" s="105"/>
      <c r="DE27" s="105"/>
      <c r="DF27" s="105"/>
      <c r="DG27" s="105"/>
      <c r="DH27" s="105"/>
      <c r="DI27" s="105"/>
      <c r="DJ27" s="105"/>
      <c r="DK27" s="105"/>
      <c r="DL27" s="105"/>
      <c r="DM27" s="105"/>
      <c r="DN27" s="105"/>
      <c r="DO27" s="105"/>
      <c r="DP27" s="105"/>
      <c r="DQ27" s="105"/>
      <c r="DR27" s="105"/>
      <c r="DS27" s="105"/>
      <c r="DT27" s="105"/>
      <c r="DU27" s="105"/>
      <c r="DV27" s="105"/>
      <c r="DW27" s="105"/>
      <c r="DX27" s="105"/>
      <c r="DY27" s="105"/>
      <c r="DZ27" s="105"/>
      <c r="EA27" s="105"/>
      <c r="EB27" s="105"/>
      <c r="EC27" s="105"/>
      <c r="ED27" s="105"/>
      <c r="EE27" s="105"/>
      <c r="EF27" s="105"/>
      <c r="EG27" s="105"/>
      <c r="EH27" s="105"/>
      <c r="EI27" s="105"/>
      <c r="EJ27" s="105"/>
      <c r="EK27" s="105"/>
      <c r="EL27" s="105"/>
      <c r="EM27" s="105"/>
      <c r="EN27" s="105"/>
      <c r="EO27" s="105"/>
      <c r="EP27" s="105"/>
      <c r="EQ27" s="105"/>
      <c r="ER27" s="105"/>
      <c r="ES27" s="105"/>
      <c r="ET27" s="105"/>
      <c r="EU27" s="105"/>
      <c r="EV27" s="105"/>
      <c r="EW27" s="105"/>
      <c r="EX27" s="105"/>
      <c r="EY27" s="105"/>
      <c r="EZ27" s="105"/>
      <c r="FA27" s="105"/>
      <c r="FB27" s="105"/>
      <c r="FC27" s="105"/>
      <c r="FD27" s="105"/>
      <c r="FE27" s="105"/>
      <c r="FF27" s="105"/>
      <c r="FG27" s="105"/>
      <c r="FH27" s="105"/>
      <c r="FI27" s="105"/>
      <c r="FJ27" s="105"/>
      <c r="FK27" s="105"/>
      <c r="FL27" s="105"/>
      <c r="FM27" s="105"/>
      <c r="FN27" s="105"/>
      <c r="FO27" s="105"/>
      <c r="FP27" s="105"/>
      <c r="FQ27" s="105"/>
      <c r="FR27" s="105"/>
      <c r="FS27" s="105"/>
      <c r="FT27" s="105"/>
      <c r="FU27" s="105"/>
      <c r="FV27" s="105"/>
      <c r="FW27" s="105"/>
      <c r="FX27" s="105"/>
      <c r="FY27" s="105"/>
      <c r="FZ27" s="105"/>
      <c r="GA27" s="105"/>
      <c r="GB27" s="105"/>
      <c r="GC27" s="105"/>
      <c r="GD27" s="105"/>
      <c r="GE27" s="105"/>
      <c r="GF27" s="105"/>
      <c r="GG27" s="105"/>
      <c r="GH27" s="105"/>
      <c r="GI27" s="105"/>
      <c r="GJ27" s="105"/>
      <c r="GK27" s="105"/>
      <c r="GL27" s="105"/>
      <c r="GM27" s="105"/>
      <c r="GN27" s="105"/>
      <c r="GO27" s="105"/>
      <c r="GP27" s="105"/>
      <c r="GQ27" s="105"/>
      <c r="GR27" s="105"/>
      <c r="GS27" s="105"/>
      <c r="GT27" s="105"/>
      <c r="GU27" s="105"/>
      <c r="GV27" s="105"/>
      <c r="GW27" s="105"/>
      <c r="GX27" s="105"/>
      <c r="GY27" s="105"/>
      <c r="GZ27" s="105"/>
      <c r="HA27" s="105"/>
      <c r="HB27" s="105"/>
      <c r="HC27" s="105"/>
      <c r="HD27" s="105"/>
      <c r="HE27" s="105"/>
      <c r="HF27" s="105"/>
      <c r="HG27" s="105"/>
      <c r="HH27" s="105"/>
      <c r="HI27" s="105"/>
      <c r="HJ27" s="105"/>
      <c r="HK27" s="105"/>
      <c r="HL27" s="105"/>
      <c r="HM27" s="105"/>
      <c r="HN27" s="105"/>
      <c r="HO27" s="105"/>
      <c r="HP27" s="105"/>
      <c r="HQ27" s="105"/>
      <c r="HR27" s="105"/>
      <c r="HS27" s="105"/>
      <c r="HT27" s="105"/>
      <c r="HU27" s="105"/>
      <c r="HV27" s="105"/>
      <c r="HW27" s="105"/>
      <c r="HX27" s="105"/>
      <c r="HY27" s="105"/>
      <c r="HZ27" s="105"/>
      <c r="IA27" s="105"/>
      <c r="IB27" s="105"/>
      <c r="IC27" s="105"/>
      <c r="ID27" s="105"/>
      <c r="IE27" s="105"/>
      <c r="IF27" s="105"/>
      <c r="IG27" s="105"/>
      <c r="IH27" s="105"/>
      <c r="II27" s="105"/>
      <c r="IJ27" s="105"/>
      <c r="IK27" s="105"/>
      <c r="IL27" s="105"/>
      <c r="IM27" s="105"/>
      <c r="IN27" s="105"/>
      <c r="IO27" s="105"/>
      <c r="IP27" s="105"/>
      <c r="IQ27" s="105"/>
      <c r="IR27" s="105"/>
      <c r="IS27" s="105"/>
      <c r="IT27" s="105"/>
    </row>
    <row r="28" s="107" customFormat="1" spans="1:254">
      <c r="A28" s="105"/>
      <c r="B28" s="105"/>
      <c r="C28" s="105"/>
      <c r="D28" s="105"/>
      <c r="E28" s="105"/>
      <c r="F28" s="108"/>
      <c r="G28" s="105"/>
      <c r="H28" s="108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5"/>
      <c r="DA28" s="105"/>
      <c r="DB28" s="105"/>
      <c r="DC28" s="105"/>
      <c r="DD28" s="105"/>
      <c r="DE28" s="105"/>
      <c r="DF28" s="105"/>
      <c r="DG28" s="105"/>
      <c r="DH28" s="105"/>
      <c r="DI28" s="105"/>
      <c r="DJ28" s="105"/>
      <c r="DK28" s="105"/>
      <c r="DL28" s="105"/>
      <c r="DM28" s="105"/>
      <c r="DN28" s="105"/>
      <c r="DO28" s="105"/>
      <c r="DP28" s="105"/>
      <c r="DQ28" s="105"/>
      <c r="DR28" s="105"/>
      <c r="DS28" s="105"/>
      <c r="DT28" s="105"/>
      <c r="DU28" s="105"/>
      <c r="DV28" s="105"/>
      <c r="DW28" s="105"/>
      <c r="DX28" s="105"/>
      <c r="DY28" s="105"/>
      <c r="DZ28" s="105"/>
      <c r="EA28" s="105"/>
      <c r="EB28" s="105"/>
      <c r="EC28" s="105"/>
      <c r="ED28" s="105"/>
      <c r="EE28" s="105"/>
      <c r="EF28" s="105"/>
      <c r="EG28" s="105"/>
      <c r="EH28" s="105"/>
      <c r="EI28" s="105"/>
      <c r="EJ28" s="105"/>
      <c r="EK28" s="105"/>
      <c r="EL28" s="105"/>
      <c r="EM28" s="105"/>
      <c r="EN28" s="105"/>
      <c r="EO28" s="105"/>
      <c r="EP28" s="105"/>
      <c r="EQ28" s="105"/>
      <c r="ER28" s="105"/>
      <c r="ES28" s="105"/>
      <c r="ET28" s="105"/>
      <c r="EU28" s="105"/>
      <c r="EV28" s="105"/>
      <c r="EW28" s="105"/>
      <c r="EX28" s="105"/>
      <c r="EY28" s="105"/>
      <c r="EZ28" s="105"/>
      <c r="FA28" s="105"/>
      <c r="FB28" s="105"/>
      <c r="FC28" s="105"/>
      <c r="FD28" s="105"/>
      <c r="FE28" s="105"/>
      <c r="FF28" s="105"/>
      <c r="FG28" s="105"/>
      <c r="FH28" s="105"/>
      <c r="FI28" s="105"/>
      <c r="FJ28" s="105"/>
      <c r="FK28" s="105"/>
      <c r="FL28" s="105"/>
      <c r="FM28" s="105"/>
      <c r="FN28" s="105"/>
      <c r="FO28" s="105"/>
      <c r="FP28" s="105"/>
      <c r="FQ28" s="105"/>
      <c r="FR28" s="105"/>
      <c r="FS28" s="105"/>
      <c r="FT28" s="105"/>
      <c r="FU28" s="105"/>
      <c r="FV28" s="105"/>
      <c r="FW28" s="105"/>
      <c r="FX28" s="105"/>
      <c r="FY28" s="105"/>
      <c r="FZ28" s="105"/>
      <c r="GA28" s="105"/>
      <c r="GB28" s="105"/>
      <c r="GC28" s="105"/>
      <c r="GD28" s="105"/>
      <c r="GE28" s="105"/>
      <c r="GF28" s="105"/>
      <c r="GG28" s="105"/>
      <c r="GH28" s="105"/>
      <c r="GI28" s="105"/>
      <c r="GJ28" s="105"/>
      <c r="GK28" s="105"/>
      <c r="GL28" s="105"/>
      <c r="GM28" s="105"/>
      <c r="GN28" s="105"/>
      <c r="GO28" s="105"/>
      <c r="GP28" s="105"/>
      <c r="GQ28" s="105"/>
      <c r="GR28" s="105"/>
      <c r="GS28" s="105"/>
      <c r="GT28" s="105"/>
      <c r="GU28" s="105"/>
      <c r="GV28" s="105"/>
      <c r="GW28" s="105"/>
      <c r="GX28" s="105"/>
      <c r="GY28" s="105"/>
      <c r="GZ28" s="105"/>
      <c r="HA28" s="105"/>
      <c r="HB28" s="105"/>
      <c r="HC28" s="105"/>
      <c r="HD28" s="105"/>
      <c r="HE28" s="105"/>
      <c r="HF28" s="105"/>
      <c r="HG28" s="105"/>
      <c r="HH28" s="105"/>
      <c r="HI28" s="105"/>
      <c r="HJ28" s="105"/>
      <c r="HK28" s="105"/>
      <c r="HL28" s="105"/>
      <c r="HM28" s="105"/>
      <c r="HN28" s="105"/>
      <c r="HO28" s="105"/>
      <c r="HP28" s="105"/>
      <c r="HQ28" s="105"/>
      <c r="HR28" s="105"/>
      <c r="HS28" s="105"/>
      <c r="HT28" s="105"/>
      <c r="HU28" s="105"/>
      <c r="HV28" s="105"/>
      <c r="HW28" s="105"/>
      <c r="HX28" s="105"/>
      <c r="HY28" s="105"/>
      <c r="HZ28" s="105"/>
      <c r="IA28" s="105"/>
      <c r="IB28" s="105"/>
      <c r="IC28" s="105"/>
      <c r="ID28" s="105"/>
      <c r="IE28" s="105"/>
      <c r="IF28" s="105"/>
      <c r="IG28" s="105"/>
      <c r="IH28" s="105"/>
      <c r="II28" s="105"/>
      <c r="IJ28" s="105"/>
      <c r="IK28" s="105"/>
      <c r="IL28" s="105"/>
      <c r="IM28" s="105"/>
      <c r="IN28" s="105"/>
      <c r="IO28" s="105"/>
      <c r="IP28" s="105"/>
      <c r="IQ28" s="105"/>
      <c r="IR28" s="105"/>
      <c r="IS28" s="105"/>
      <c r="IT28" s="105"/>
    </row>
    <row r="29" s="107" customFormat="1" spans="1:254">
      <c r="A29" s="105"/>
      <c r="B29" s="105"/>
      <c r="C29" s="105"/>
      <c r="D29" s="105"/>
      <c r="E29" s="105"/>
      <c r="F29" s="108"/>
      <c r="G29" s="105"/>
      <c r="H29" s="108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5"/>
      <c r="CM29" s="105"/>
      <c r="CN29" s="105"/>
      <c r="CO29" s="105"/>
      <c r="CP29" s="105"/>
      <c r="CQ29" s="105"/>
      <c r="CR29" s="105"/>
      <c r="CS29" s="105"/>
      <c r="CT29" s="105"/>
      <c r="CU29" s="105"/>
      <c r="CV29" s="105"/>
      <c r="CW29" s="105"/>
      <c r="CX29" s="105"/>
      <c r="CY29" s="105"/>
      <c r="CZ29" s="105"/>
      <c r="DA29" s="105"/>
      <c r="DB29" s="105"/>
      <c r="DC29" s="105"/>
      <c r="DD29" s="105"/>
      <c r="DE29" s="105"/>
      <c r="DF29" s="105"/>
      <c r="DG29" s="105"/>
      <c r="DH29" s="105"/>
      <c r="DI29" s="105"/>
      <c r="DJ29" s="105"/>
      <c r="DK29" s="105"/>
      <c r="DL29" s="105"/>
      <c r="DM29" s="105"/>
      <c r="DN29" s="105"/>
      <c r="DO29" s="105"/>
      <c r="DP29" s="105"/>
      <c r="DQ29" s="105"/>
      <c r="DR29" s="105"/>
      <c r="DS29" s="105"/>
      <c r="DT29" s="105"/>
      <c r="DU29" s="105"/>
      <c r="DV29" s="105"/>
      <c r="DW29" s="105"/>
      <c r="DX29" s="105"/>
      <c r="DY29" s="105"/>
      <c r="DZ29" s="105"/>
      <c r="EA29" s="105"/>
      <c r="EB29" s="105"/>
      <c r="EC29" s="105"/>
      <c r="ED29" s="105"/>
      <c r="EE29" s="105"/>
      <c r="EF29" s="105"/>
      <c r="EG29" s="105"/>
      <c r="EH29" s="105"/>
      <c r="EI29" s="105"/>
      <c r="EJ29" s="105"/>
      <c r="EK29" s="105"/>
      <c r="EL29" s="105"/>
      <c r="EM29" s="105"/>
      <c r="EN29" s="105"/>
      <c r="EO29" s="105"/>
      <c r="EP29" s="105"/>
      <c r="EQ29" s="105"/>
      <c r="ER29" s="105"/>
      <c r="ES29" s="105"/>
      <c r="ET29" s="105"/>
      <c r="EU29" s="105"/>
      <c r="EV29" s="105"/>
      <c r="EW29" s="105"/>
      <c r="EX29" s="105"/>
      <c r="EY29" s="105"/>
      <c r="EZ29" s="105"/>
      <c r="FA29" s="105"/>
      <c r="FB29" s="105"/>
      <c r="FC29" s="105"/>
      <c r="FD29" s="105"/>
      <c r="FE29" s="105"/>
      <c r="FF29" s="105"/>
      <c r="FG29" s="105"/>
      <c r="FH29" s="105"/>
      <c r="FI29" s="105"/>
      <c r="FJ29" s="105"/>
      <c r="FK29" s="105"/>
      <c r="FL29" s="105"/>
      <c r="FM29" s="105"/>
      <c r="FN29" s="105"/>
      <c r="FO29" s="105"/>
      <c r="FP29" s="105"/>
      <c r="FQ29" s="105"/>
      <c r="FR29" s="105"/>
      <c r="FS29" s="105"/>
      <c r="FT29" s="105"/>
      <c r="FU29" s="105"/>
      <c r="FV29" s="105"/>
      <c r="FW29" s="105"/>
      <c r="FX29" s="105"/>
      <c r="FY29" s="105"/>
      <c r="FZ29" s="105"/>
      <c r="GA29" s="105"/>
      <c r="GB29" s="105"/>
      <c r="GC29" s="105"/>
      <c r="GD29" s="105"/>
      <c r="GE29" s="105"/>
      <c r="GF29" s="105"/>
      <c r="GG29" s="105"/>
      <c r="GH29" s="105"/>
      <c r="GI29" s="105"/>
      <c r="GJ29" s="105"/>
      <c r="GK29" s="105"/>
      <c r="GL29" s="105"/>
      <c r="GM29" s="105"/>
      <c r="GN29" s="105"/>
      <c r="GO29" s="105"/>
      <c r="GP29" s="105"/>
      <c r="GQ29" s="105"/>
      <c r="GR29" s="105"/>
      <c r="GS29" s="105"/>
      <c r="GT29" s="105"/>
      <c r="GU29" s="105"/>
      <c r="GV29" s="105"/>
      <c r="GW29" s="105"/>
      <c r="GX29" s="105"/>
      <c r="GY29" s="105"/>
      <c r="GZ29" s="105"/>
      <c r="HA29" s="105"/>
      <c r="HB29" s="105"/>
      <c r="HC29" s="105"/>
      <c r="HD29" s="105"/>
      <c r="HE29" s="105"/>
      <c r="HF29" s="105"/>
      <c r="HG29" s="105"/>
      <c r="HH29" s="105"/>
      <c r="HI29" s="105"/>
      <c r="HJ29" s="105"/>
      <c r="HK29" s="105"/>
      <c r="HL29" s="105"/>
      <c r="HM29" s="105"/>
      <c r="HN29" s="105"/>
      <c r="HO29" s="105"/>
      <c r="HP29" s="105"/>
      <c r="HQ29" s="105"/>
      <c r="HR29" s="105"/>
      <c r="HS29" s="105"/>
      <c r="HT29" s="105"/>
      <c r="HU29" s="105"/>
      <c r="HV29" s="105"/>
      <c r="HW29" s="105"/>
      <c r="HX29" s="105"/>
      <c r="HY29" s="105"/>
      <c r="HZ29" s="105"/>
      <c r="IA29" s="105"/>
      <c r="IB29" s="105"/>
      <c r="IC29" s="105"/>
      <c r="ID29" s="105"/>
      <c r="IE29" s="105"/>
      <c r="IF29" s="105"/>
      <c r="IG29" s="105"/>
      <c r="IH29" s="105"/>
      <c r="II29" s="105"/>
      <c r="IJ29" s="105"/>
      <c r="IK29" s="105"/>
      <c r="IL29" s="105"/>
      <c r="IM29" s="105"/>
      <c r="IN29" s="105"/>
      <c r="IO29" s="105"/>
      <c r="IP29" s="105"/>
      <c r="IQ29" s="105"/>
      <c r="IR29" s="105"/>
      <c r="IS29" s="105"/>
      <c r="IT29" s="105"/>
    </row>
    <row r="30" s="107" customFormat="1" spans="1:254">
      <c r="A30" s="105"/>
      <c r="B30" s="105"/>
      <c r="C30" s="105"/>
      <c r="D30" s="105"/>
      <c r="E30" s="105"/>
      <c r="F30" s="108"/>
      <c r="G30" s="105"/>
      <c r="H30" s="108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105"/>
      <c r="DQ30" s="105"/>
      <c r="DR30" s="105"/>
      <c r="DS30" s="105"/>
      <c r="DT30" s="105"/>
      <c r="DU30" s="105"/>
      <c r="DV30" s="105"/>
      <c r="DW30" s="105"/>
      <c r="DX30" s="105"/>
      <c r="DY30" s="105"/>
      <c r="DZ30" s="105"/>
      <c r="EA30" s="105"/>
      <c r="EB30" s="105"/>
      <c r="EC30" s="105"/>
      <c r="ED30" s="105"/>
      <c r="EE30" s="105"/>
      <c r="EF30" s="105"/>
      <c r="EG30" s="105"/>
      <c r="EH30" s="105"/>
      <c r="EI30" s="105"/>
      <c r="EJ30" s="105"/>
      <c r="EK30" s="105"/>
      <c r="EL30" s="105"/>
      <c r="EM30" s="105"/>
      <c r="EN30" s="105"/>
      <c r="EO30" s="105"/>
      <c r="EP30" s="105"/>
      <c r="EQ30" s="105"/>
      <c r="ER30" s="105"/>
      <c r="ES30" s="105"/>
      <c r="ET30" s="105"/>
      <c r="EU30" s="105"/>
      <c r="EV30" s="105"/>
      <c r="EW30" s="105"/>
      <c r="EX30" s="105"/>
      <c r="EY30" s="105"/>
      <c r="EZ30" s="105"/>
      <c r="FA30" s="105"/>
      <c r="FB30" s="105"/>
      <c r="FC30" s="105"/>
      <c r="FD30" s="105"/>
      <c r="FE30" s="105"/>
      <c r="FF30" s="105"/>
      <c r="FG30" s="105"/>
      <c r="FH30" s="105"/>
      <c r="FI30" s="105"/>
      <c r="FJ30" s="105"/>
      <c r="FK30" s="105"/>
      <c r="FL30" s="105"/>
      <c r="FM30" s="105"/>
      <c r="FN30" s="105"/>
      <c r="FO30" s="105"/>
      <c r="FP30" s="105"/>
      <c r="FQ30" s="105"/>
      <c r="FR30" s="105"/>
      <c r="FS30" s="105"/>
      <c r="FT30" s="105"/>
      <c r="FU30" s="105"/>
      <c r="FV30" s="105"/>
      <c r="FW30" s="105"/>
      <c r="FX30" s="105"/>
      <c r="FY30" s="105"/>
      <c r="FZ30" s="105"/>
      <c r="GA30" s="105"/>
      <c r="GB30" s="105"/>
      <c r="GC30" s="105"/>
      <c r="GD30" s="105"/>
      <c r="GE30" s="105"/>
      <c r="GF30" s="105"/>
      <c r="GG30" s="105"/>
      <c r="GH30" s="105"/>
      <c r="GI30" s="105"/>
      <c r="GJ30" s="105"/>
      <c r="GK30" s="105"/>
      <c r="GL30" s="105"/>
      <c r="GM30" s="105"/>
      <c r="GN30" s="105"/>
      <c r="GO30" s="105"/>
      <c r="GP30" s="105"/>
      <c r="GQ30" s="105"/>
      <c r="GR30" s="105"/>
      <c r="GS30" s="105"/>
      <c r="GT30" s="105"/>
      <c r="GU30" s="105"/>
      <c r="GV30" s="105"/>
      <c r="GW30" s="105"/>
      <c r="GX30" s="105"/>
      <c r="GY30" s="105"/>
      <c r="GZ30" s="105"/>
      <c r="HA30" s="105"/>
      <c r="HB30" s="105"/>
      <c r="HC30" s="105"/>
      <c r="HD30" s="105"/>
      <c r="HE30" s="105"/>
      <c r="HF30" s="105"/>
      <c r="HG30" s="105"/>
      <c r="HH30" s="105"/>
      <c r="HI30" s="105"/>
      <c r="HJ30" s="105"/>
      <c r="HK30" s="105"/>
      <c r="HL30" s="105"/>
      <c r="HM30" s="105"/>
      <c r="HN30" s="105"/>
      <c r="HO30" s="105"/>
      <c r="HP30" s="105"/>
      <c r="HQ30" s="105"/>
      <c r="HR30" s="105"/>
      <c r="HS30" s="105"/>
      <c r="HT30" s="105"/>
      <c r="HU30" s="105"/>
      <c r="HV30" s="105"/>
      <c r="HW30" s="105"/>
      <c r="HX30" s="105"/>
      <c r="HY30" s="105"/>
      <c r="HZ30" s="105"/>
      <c r="IA30" s="105"/>
      <c r="IB30" s="105"/>
      <c r="IC30" s="105"/>
      <c r="ID30" s="105"/>
      <c r="IE30" s="105"/>
      <c r="IF30" s="105"/>
      <c r="IG30" s="105"/>
      <c r="IH30" s="105"/>
      <c r="II30" s="105"/>
      <c r="IJ30" s="105"/>
      <c r="IK30" s="105"/>
      <c r="IL30" s="105"/>
      <c r="IM30" s="105"/>
      <c r="IN30" s="105"/>
      <c r="IO30" s="105"/>
      <c r="IP30" s="105"/>
      <c r="IQ30" s="105"/>
      <c r="IR30" s="105"/>
      <c r="IS30" s="105"/>
      <c r="IT30" s="105"/>
    </row>
    <row r="31" s="107" customFormat="1" spans="1:254">
      <c r="A31" s="105"/>
      <c r="B31" s="105"/>
      <c r="C31" s="105"/>
      <c r="D31" s="105"/>
      <c r="E31" s="105"/>
      <c r="F31" s="108"/>
      <c r="G31" s="105"/>
      <c r="H31" s="108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105"/>
      <c r="EX31" s="105"/>
      <c r="EY31" s="105"/>
      <c r="EZ31" s="105"/>
      <c r="FA31" s="105"/>
      <c r="FB31" s="105"/>
      <c r="FC31" s="105"/>
      <c r="FD31" s="105"/>
      <c r="FE31" s="105"/>
      <c r="FF31" s="105"/>
      <c r="FG31" s="105"/>
      <c r="FH31" s="105"/>
      <c r="FI31" s="105"/>
      <c r="FJ31" s="105"/>
      <c r="FK31" s="105"/>
      <c r="FL31" s="105"/>
      <c r="FM31" s="105"/>
      <c r="FN31" s="105"/>
      <c r="FO31" s="105"/>
      <c r="FP31" s="105"/>
      <c r="FQ31" s="105"/>
      <c r="FR31" s="105"/>
      <c r="FS31" s="105"/>
      <c r="FT31" s="105"/>
      <c r="FU31" s="105"/>
      <c r="FV31" s="105"/>
      <c r="FW31" s="105"/>
      <c r="FX31" s="105"/>
      <c r="FY31" s="105"/>
      <c r="FZ31" s="105"/>
      <c r="GA31" s="105"/>
      <c r="GB31" s="105"/>
      <c r="GC31" s="105"/>
      <c r="GD31" s="105"/>
      <c r="GE31" s="105"/>
      <c r="GF31" s="105"/>
      <c r="GG31" s="105"/>
      <c r="GH31" s="105"/>
      <c r="GI31" s="105"/>
      <c r="GJ31" s="105"/>
      <c r="GK31" s="105"/>
      <c r="GL31" s="105"/>
      <c r="GM31" s="105"/>
      <c r="GN31" s="105"/>
      <c r="GO31" s="105"/>
      <c r="GP31" s="105"/>
      <c r="GQ31" s="105"/>
      <c r="GR31" s="105"/>
      <c r="GS31" s="105"/>
      <c r="GT31" s="105"/>
      <c r="GU31" s="105"/>
      <c r="GV31" s="105"/>
      <c r="GW31" s="105"/>
      <c r="GX31" s="105"/>
      <c r="GY31" s="105"/>
      <c r="GZ31" s="105"/>
      <c r="HA31" s="105"/>
      <c r="HB31" s="105"/>
      <c r="HC31" s="105"/>
      <c r="HD31" s="105"/>
      <c r="HE31" s="105"/>
      <c r="HF31" s="105"/>
      <c r="HG31" s="105"/>
      <c r="HH31" s="105"/>
      <c r="HI31" s="105"/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5"/>
      <c r="HU31" s="105"/>
      <c r="HV31" s="105"/>
      <c r="HW31" s="105"/>
      <c r="HX31" s="105"/>
      <c r="HY31" s="105"/>
      <c r="HZ31" s="105"/>
      <c r="IA31" s="105"/>
      <c r="IB31" s="105"/>
      <c r="IC31" s="105"/>
      <c r="ID31" s="105"/>
      <c r="IE31" s="105"/>
      <c r="IF31" s="105"/>
      <c r="IG31" s="105"/>
      <c r="IH31" s="105"/>
      <c r="II31" s="105"/>
      <c r="IJ31" s="105"/>
      <c r="IK31" s="105"/>
      <c r="IL31" s="105"/>
      <c r="IM31" s="105"/>
      <c r="IN31" s="105"/>
      <c r="IO31" s="105"/>
      <c r="IP31" s="105"/>
      <c r="IQ31" s="105"/>
      <c r="IR31" s="105"/>
      <c r="IS31" s="105"/>
      <c r="IT31" s="105"/>
    </row>
    <row r="32" s="107" customFormat="1" spans="1:254">
      <c r="A32" s="105"/>
      <c r="B32" s="105"/>
      <c r="C32" s="105"/>
      <c r="D32" s="105"/>
      <c r="E32" s="105"/>
      <c r="F32" s="108"/>
      <c r="G32" s="105"/>
      <c r="H32" s="108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5"/>
      <c r="DA32" s="105"/>
      <c r="DB32" s="105"/>
      <c r="DC32" s="105"/>
      <c r="DD32" s="105"/>
      <c r="DE32" s="105"/>
      <c r="DF32" s="105"/>
      <c r="DG32" s="105"/>
      <c r="DH32" s="105"/>
      <c r="DI32" s="105"/>
      <c r="DJ32" s="105"/>
      <c r="DK32" s="105"/>
      <c r="DL32" s="105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5"/>
      <c r="DZ32" s="105"/>
      <c r="EA32" s="105"/>
      <c r="EB32" s="105"/>
      <c r="EC32" s="105"/>
      <c r="ED32" s="105"/>
      <c r="EE32" s="105"/>
      <c r="EF32" s="105"/>
      <c r="EG32" s="105"/>
      <c r="EH32" s="105"/>
      <c r="EI32" s="105"/>
      <c r="EJ32" s="105"/>
      <c r="EK32" s="105"/>
      <c r="EL32" s="105"/>
      <c r="EM32" s="105"/>
      <c r="EN32" s="105"/>
      <c r="EO32" s="105"/>
      <c r="EP32" s="105"/>
      <c r="EQ32" s="105"/>
      <c r="ER32" s="105"/>
      <c r="ES32" s="105"/>
      <c r="ET32" s="105"/>
      <c r="EU32" s="105"/>
      <c r="EV32" s="105"/>
      <c r="EW32" s="105"/>
      <c r="EX32" s="105"/>
      <c r="EY32" s="105"/>
      <c r="EZ32" s="105"/>
      <c r="FA32" s="105"/>
      <c r="FB32" s="105"/>
      <c r="FC32" s="105"/>
      <c r="FD32" s="105"/>
      <c r="FE32" s="105"/>
      <c r="FF32" s="105"/>
      <c r="FG32" s="105"/>
      <c r="FH32" s="105"/>
      <c r="FI32" s="105"/>
      <c r="FJ32" s="105"/>
      <c r="FK32" s="105"/>
      <c r="FL32" s="105"/>
      <c r="FM32" s="105"/>
      <c r="FN32" s="105"/>
      <c r="FO32" s="105"/>
      <c r="FP32" s="105"/>
      <c r="FQ32" s="105"/>
      <c r="FR32" s="105"/>
      <c r="FS32" s="105"/>
      <c r="FT32" s="105"/>
      <c r="FU32" s="105"/>
      <c r="FV32" s="105"/>
      <c r="FW32" s="105"/>
      <c r="FX32" s="105"/>
      <c r="FY32" s="105"/>
      <c r="FZ32" s="105"/>
      <c r="GA32" s="105"/>
      <c r="GB32" s="105"/>
      <c r="GC32" s="105"/>
      <c r="GD32" s="105"/>
      <c r="GE32" s="105"/>
      <c r="GF32" s="105"/>
      <c r="GG32" s="105"/>
      <c r="GH32" s="105"/>
      <c r="GI32" s="105"/>
      <c r="GJ32" s="105"/>
      <c r="GK32" s="105"/>
      <c r="GL32" s="105"/>
      <c r="GM32" s="105"/>
      <c r="GN32" s="105"/>
      <c r="GO32" s="105"/>
      <c r="GP32" s="105"/>
      <c r="GQ32" s="105"/>
      <c r="GR32" s="105"/>
      <c r="GS32" s="105"/>
      <c r="GT32" s="105"/>
      <c r="GU32" s="105"/>
      <c r="GV32" s="105"/>
      <c r="GW32" s="105"/>
      <c r="GX32" s="105"/>
      <c r="GY32" s="105"/>
      <c r="GZ32" s="105"/>
      <c r="HA32" s="105"/>
      <c r="HB32" s="105"/>
      <c r="HC32" s="105"/>
      <c r="HD32" s="105"/>
      <c r="HE32" s="105"/>
      <c r="HF32" s="105"/>
      <c r="HG32" s="105"/>
      <c r="HH32" s="105"/>
      <c r="HI32" s="105"/>
      <c r="HJ32" s="105"/>
      <c r="HK32" s="105"/>
      <c r="HL32" s="105"/>
      <c r="HM32" s="105"/>
      <c r="HN32" s="105"/>
      <c r="HO32" s="105"/>
      <c r="HP32" s="105"/>
      <c r="HQ32" s="105"/>
      <c r="HR32" s="105"/>
      <c r="HS32" s="105"/>
      <c r="HT32" s="105"/>
      <c r="HU32" s="105"/>
      <c r="HV32" s="105"/>
      <c r="HW32" s="105"/>
      <c r="HX32" s="105"/>
      <c r="HY32" s="105"/>
      <c r="HZ32" s="105"/>
      <c r="IA32" s="105"/>
      <c r="IB32" s="105"/>
      <c r="IC32" s="105"/>
      <c r="ID32" s="105"/>
      <c r="IE32" s="105"/>
      <c r="IF32" s="105"/>
      <c r="IG32" s="105"/>
      <c r="IH32" s="105"/>
      <c r="II32" s="105"/>
      <c r="IJ32" s="105"/>
      <c r="IK32" s="105"/>
      <c r="IL32" s="105"/>
      <c r="IM32" s="105"/>
      <c r="IN32" s="105"/>
      <c r="IO32" s="105"/>
      <c r="IP32" s="105"/>
      <c r="IQ32" s="105"/>
      <c r="IR32" s="105"/>
      <c r="IS32" s="105"/>
      <c r="IT32" s="105"/>
    </row>
    <row r="33" s="107" customFormat="1" spans="1:254">
      <c r="A33" s="105"/>
      <c r="B33" s="105"/>
      <c r="C33" s="105"/>
      <c r="D33" s="105"/>
      <c r="E33" s="105"/>
      <c r="F33" s="108"/>
      <c r="G33" s="105"/>
      <c r="H33" s="108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5"/>
      <c r="DN33" s="105"/>
      <c r="DO33" s="105"/>
      <c r="DP33" s="105"/>
      <c r="DQ33" s="105"/>
      <c r="DR33" s="105"/>
      <c r="DS33" s="105"/>
      <c r="DT33" s="105"/>
      <c r="DU33" s="105"/>
      <c r="DV33" s="105"/>
      <c r="DW33" s="105"/>
      <c r="DX33" s="105"/>
      <c r="DY33" s="105"/>
      <c r="DZ33" s="105"/>
      <c r="EA33" s="105"/>
      <c r="EB33" s="105"/>
      <c r="EC33" s="105"/>
      <c r="ED33" s="105"/>
      <c r="EE33" s="105"/>
      <c r="EF33" s="105"/>
      <c r="EG33" s="105"/>
      <c r="EH33" s="105"/>
      <c r="EI33" s="105"/>
      <c r="EJ33" s="105"/>
      <c r="EK33" s="105"/>
      <c r="EL33" s="105"/>
      <c r="EM33" s="105"/>
      <c r="EN33" s="105"/>
      <c r="EO33" s="105"/>
      <c r="EP33" s="105"/>
      <c r="EQ33" s="105"/>
      <c r="ER33" s="105"/>
      <c r="ES33" s="105"/>
      <c r="ET33" s="105"/>
      <c r="EU33" s="105"/>
      <c r="EV33" s="105"/>
      <c r="EW33" s="105"/>
      <c r="EX33" s="105"/>
      <c r="EY33" s="105"/>
      <c r="EZ33" s="105"/>
      <c r="FA33" s="105"/>
      <c r="FB33" s="105"/>
      <c r="FC33" s="105"/>
      <c r="FD33" s="105"/>
      <c r="FE33" s="105"/>
      <c r="FF33" s="105"/>
      <c r="FG33" s="105"/>
      <c r="FH33" s="105"/>
      <c r="FI33" s="105"/>
      <c r="FJ33" s="105"/>
      <c r="FK33" s="105"/>
      <c r="FL33" s="105"/>
      <c r="FM33" s="105"/>
      <c r="FN33" s="105"/>
      <c r="FO33" s="105"/>
      <c r="FP33" s="105"/>
      <c r="FQ33" s="105"/>
      <c r="FR33" s="105"/>
      <c r="FS33" s="105"/>
      <c r="FT33" s="105"/>
      <c r="FU33" s="105"/>
      <c r="FV33" s="105"/>
      <c r="FW33" s="105"/>
      <c r="FX33" s="105"/>
      <c r="FY33" s="105"/>
      <c r="FZ33" s="105"/>
      <c r="GA33" s="105"/>
      <c r="GB33" s="105"/>
      <c r="GC33" s="105"/>
      <c r="GD33" s="105"/>
      <c r="GE33" s="105"/>
      <c r="GF33" s="105"/>
      <c r="GG33" s="105"/>
      <c r="GH33" s="105"/>
      <c r="GI33" s="105"/>
      <c r="GJ33" s="105"/>
      <c r="GK33" s="105"/>
      <c r="GL33" s="105"/>
      <c r="GM33" s="105"/>
      <c r="GN33" s="105"/>
      <c r="GO33" s="105"/>
      <c r="GP33" s="105"/>
      <c r="GQ33" s="105"/>
      <c r="GR33" s="105"/>
      <c r="GS33" s="105"/>
      <c r="GT33" s="105"/>
      <c r="GU33" s="105"/>
      <c r="GV33" s="105"/>
      <c r="GW33" s="105"/>
      <c r="GX33" s="105"/>
      <c r="GY33" s="105"/>
      <c r="GZ33" s="105"/>
      <c r="HA33" s="105"/>
      <c r="HB33" s="105"/>
      <c r="HC33" s="105"/>
      <c r="HD33" s="105"/>
      <c r="HE33" s="105"/>
      <c r="HF33" s="105"/>
      <c r="HG33" s="105"/>
      <c r="HH33" s="105"/>
      <c r="HI33" s="105"/>
      <c r="HJ33" s="105"/>
      <c r="HK33" s="105"/>
      <c r="HL33" s="105"/>
      <c r="HM33" s="105"/>
      <c r="HN33" s="105"/>
      <c r="HO33" s="105"/>
      <c r="HP33" s="105"/>
      <c r="HQ33" s="105"/>
      <c r="HR33" s="105"/>
      <c r="HS33" s="105"/>
      <c r="HT33" s="105"/>
      <c r="HU33" s="105"/>
      <c r="HV33" s="105"/>
      <c r="HW33" s="105"/>
      <c r="HX33" s="105"/>
      <c r="HY33" s="105"/>
      <c r="HZ33" s="105"/>
      <c r="IA33" s="105"/>
      <c r="IB33" s="105"/>
      <c r="IC33" s="105"/>
      <c r="ID33" s="105"/>
      <c r="IE33" s="105"/>
      <c r="IF33" s="105"/>
      <c r="IG33" s="105"/>
      <c r="IH33" s="105"/>
      <c r="II33" s="105"/>
      <c r="IJ33" s="105"/>
      <c r="IK33" s="105"/>
      <c r="IL33" s="105"/>
      <c r="IM33" s="105"/>
      <c r="IN33" s="105"/>
      <c r="IO33" s="105"/>
      <c r="IP33" s="105"/>
      <c r="IQ33" s="105"/>
      <c r="IR33" s="105"/>
      <c r="IS33" s="105"/>
      <c r="IT33" s="105"/>
    </row>
    <row r="34" s="107" customFormat="1" spans="1:254">
      <c r="A34" s="105"/>
      <c r="B34" s="105"/>
      <c r="C34" s="105"/>
      <c r="D34" s="105"/>
      <c r="E34" s="105"/>
      <c r="F34" s="108"/>
      <c r="G34" s="105"/>
      <c r="H34" s="108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5"/>
      <c r="CW34" s="105"/>
      <c r="CX34" s="105"/>
      <c r="CY34" s="105"/>
      <c r="CZ34" s="105"/>
      <c r="DA34" s="105"/>
      <c r="DB34" s="105"/>
      <c r="DC34" s="105"/>
      <c r="DD34" s="105"/>
      <c r="DE34" s="105"/>
      <c r="DF34" s="105"/>
      <c r="DG34" s="105"/>
      <c r="DH34" s="105"/>
      <c r="DI34" s="105"/>
      <c r="DJ34" s="105"/>
      <c r="DK34" s="105"/>
      <c r="DL34" s="105"/>
      <c r="DM34" s="105"/>
      <c r="DN34" s="105"/>
      <c r="DO34" s="105"/>
      <c r="DP34" s="105"/>
      <c r="DQ34" s="105"/>
      <c r="DR34" s="105"/>
      <c r="DS34" s="105"/>
      <c r="DT34" s="105"/>
      <c r="DU34" s="105"/>
      <c r="DV34" s="105"/>
      <c r="DW34" s="105"/>
      <c r="DX34" s="105"/>
      <c r="DY34" s="105"/>
      <c r="DZ34" s="105"/>
      <c r="EA34" s="105"/>
      <c r="EB34" s="105"/>
      <c r="EC34" s="105"/>
      <c r="ED34" s="105"/>
      <c r="EE34" s="105"/>
      <c r="EF34" s="105"/>
      <c r="EG34" s="105"/>
      <c r="EH34" s="105"/>
      <c r="EI34" s="105"/>
      <c r="EJ34" s="105"/>
      <c r="EK34" s="105"/>
      <c r="EL34" s="105"/>
      <c r="EM34" s="105"/>
      <c r="EN34" s="105"/>
      <c r="EO34" s="105"/>
      <c r="EP34" s="105"/>
      <c r="EQ34" s="105"/>
      <c r="ER34" s="105"/>
      <c r="ES34" s="105"/>
      <c r="ET34" s="105"/>
      <c r="EU34" s="105"/>
      <c r="EV34" s="105"/>
      <c r="EW34" s="105"/>
      <c r="EX34" s="105"/>
      <c r="EY34" s="105"/>
      <c r="EZ34" s="105"/>
      <c r="FA34" s="105"/>
      <c r="FB34" s="105"/>
      <c r="FC34" s="105"/>
      <c r="FD34" s="105"/>
      <c r="FE34" s="105"/>
      <c r="FF34" s="105"/>
      <c r="FG34" s="105"/>
      <c r="FH34" s="105"/>
      <c r="FI34" s="105"/>
      <c r="FJ34" s="105"/>
      <c r="FK34" s="105"/>
      <c r="FL34" s="105"/>
      <c r="FM34" s="105"/>
      <c r="FN34" s="105"/>
      <c r="FO34" s="105"/>
      <c r="FP34" s="105"/>
      <c r="FQ34" s="105"/>
      <c r="FR34" s="105"/>
      <c r="FS34" s="105"/>
      <c r="FT34" s="105"/>
      <c r="FU34" s="105"/>
      <c r="FV34" s="105"/>
      <c r="FW34" s="105"/>
      <c r="FX34" s="105"/>
      <c r="FY34" s="105"/>
      <c r="FZ34" s="105"/>
      <c r="GA34" s="105"/>
      <c r="GB34" s="105"/>
      <c r="GC34" s="105"/>
      <c r="GD34" s="105"/>
      <c r="GE34" s="105"/>
      <c r="GF34" s="105"/>
      <c r="GG34" s="105"/>
      <c r="GH34" s="105"/>
      <c r="GI34" s="105"/>
      <c r="GJ34" s="105"/>
      <c r="GK34" s="105"/>
      <c r="GL34" s="105"/>
      <c r="GM34" s="105"/>
      <c r="GN34" s="105"/>
      <c r="GO34" s="105"/>
      <c r="GP34" s="105"/>
      <c r="GQ34" s="105"/>
      <c r="GR34" s="105"/>
      <c r="GS34" s="105"/>
      <c r="GT34" s="105"/>
      <c r="GU34" s="105"/>
      <c r="GV34" s="105"/>
      <c r="GW34" s="105"/>
      <c r="GX34" s="105"/>
      <c r="GY34" s="105"/>
      <c r="GZ34" s="105"/>
      <c r="HA34" s="105"/>
      <c r="HB34" s="105"/>
      <c r="HC34" s="105"/>
      <c r="HD34" s="105"/>
      <c r="HE34" s="105"/>
      <c r="HF34" s="105"/>
      <c r="HG34" s="105"/>
      <c r="HH34" s="105"/>
      <c r="HI34" s="105"/>
      <c r="HJ34" s="105"/>
      <c r="HK34" s="105"/>
      <c r="HL34" s="105"/>
      <c r="HM34" s="105"/>
      <c r="HN34" s="105"/>
      <c r="HO34" s="105"/>
      <c r="HP34" s="105"/>
      <c r="HQ34" s="105"/>
      <c r="HR34" s="105"/>
      <c r="HS34" s="105"/>
      <c r="HT34" s="105"/>
      <c r="HU34" s="105"/>
      <c r="HV34" s="105"/>
      <c r="HW34" s="105"/>
      <c r="HX34" s="105"/>
      <c r="HY34" s="105"/>
      <c r="HZ34" s="105"/>
      <c r="IA34" s="105"/>
      <c r="IB34" s="105"/>
      <c r="IC34" s="105"/>
      <c r="ID34" s="105"/>
      <c r="IE34" s="105"/>
      <c r="IF34" s="105"/>
      <c r="IG34" s="105"/>
      <c r="IH34" s="105"/>
      <c r="II34" s="105"/>
      <c r="IJ34" s="105"/>
      <c r="IK34" s="105"/>
      <c r="IL34" s="105"/>
      <c r="IM34" s="105"/>
      <c r="IN34" s="105"/>
      <c r="IO34" s="105"/>
      <c r="IP34" s="105"/>
      <c r="IQ34" s="105"/>
      <c r="IR34" s="105"/>
      <c r="IS34" s="105"/>
      <c r="IT34" s="105"/>
    </row>
    <row r="35" s="107" customFormat="1" ht="14.25" spans="1:254">
      <c r="A35" s="105"/>
      <c r="B35" s="105"/>
      <c r="C35" s="135"/>
      <c r="D35" s="105"/>
      <c r="E35" s="105"/>
      <c r="F35" s="108"/>
      <c r="G35" s="105"/>
      <c r="H35" s="108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5"/>
      <c r="CM35" s="105"/>
      <c r="CN35" s="105"/>
      <c r="CO35" s="105"/>
      <c r="CP35" s="105"/>
      <c r="CQ35" s="105"/>
      <c r="CR35" s="105"/>
      <c r="CS35" s="105"/>
      <c r="CT35" s="105"/>
      <c r="CU35" s="105"/>
      <c r="CV35" s="105"/>
      <c r="CW35" s="105"/>
      <c r="CX35" s="105"/>
      <c r="CY35" s="105"/>
      <c r="CZ35" s="105"/>
      <c r="DA35" s="105"/>
      <c r="DB35" s="105"/>
      <c r="DC35" s="105"/>
      <c r="DD35" s="105"/>
      <c r="DE35" s="105"/>
      <c r="DF35" s="105"/>
      <c r="DG35" s="105"/>
      <c r="DH35" s="105"/>
      <c r="DI35" s="105"/>
      <c r="DJ35" s="105"/>
      <c r="DK35" s="105"/>
      <c r="DL35" s="105"/>
      <c r="DM35" s="105"/>
      <c r="DN35" s="105"/>
      <c r="DO35" s="105"/>
      <c r="DP35" s="105"/>
      <c r="DQ35" s="105"/>
      <c r="DR35" s="105"/>
      <c r="DS35" s="105"/>
      <c r="DT35" s="105"/>
      <c r="DU35" s="105"/>
      <c r="DV35" s="105"/>
      <c r="DW35" s="105"/>
      <c r="DX35" s="105"/>
      <c r="DY35" s="105"/>
      <c r="DZ35" s="105"/>
      <c r="EA35" s="105"/>
      <c r="EB35" s="105"/>
      <c r="EC35" s="105"/>
      <c r="ED35" s="105"/>
      <c r="EE35" s="105"/>
      <c r="EF35" s="105"/>
      <c r="EG35" s="105"/>
      <c r="EH35" s="105"/>
      <c r="EI35" s="105"/>
      <c r="EJ35" s="105"/>
      <c r="EK35" s="105"/>
      <c r="EL35" s="105"/>
      <c r="EM35" s="105"/>
      <c r="EN35" s="105"/>
      <c r="EO35" s="105"/>
      <c r="EP35" s="105"/>
      <c r="EQ35" s="105"/>
      <c r="ER35" s="105"/>
      <c r="ES35" s="105"/>
      <c r="ET35" s="105"/>
      <c r="EU35" s="105"/>
      <c r="EV35" s="105"/>
      <c r="EW35" s="105"/>
      <c r="EX35" s="105"/>
      <c r="EY35" s="105"/>
      <c r="EZ35" s="105"/>
      <c r="FA35" s="105"/>
      <c r="FB35" s="105"/>
      <c r="FC35" s="105"/>
      <c r="FD35" s="105"/>
      <c r="FE35" s="105"/>
      <c r="FF35" s="105"/>
      <c r="FG35" s="105"/>
      <c r="FH35" s="105"/>
      <c r="FI35" s="105"/>
      <c r="FJ35" s="105"/>
      <c r="FK35" s="105"/>
      <c r="FL35" s="105"/>
      <c r="FM35" s="105"/>
      <c r="FN35" s="105"/>
      <c r="FO35" s="105"/>
      <c r="FP35" s="105"/>
      <c r="FQ35" s="105"/>
      <c r="FR35" s="105"/>
      <c r="FS35" s="105"/>
      <c r="FT35" s="105"/>
      <c r="FU35" s="105"/>
      <c r="FV35" s="105"/>
      <c r="FW35" s="105"/>
      <c r="FX35" s="105"/>
      <c r="FY35" s="105"/>
      <c r="FZ35" s="105"/>
      <c r="GA35" s="105"/>
      <c r="GB35" s="105"/>
      <c r="GC35" s="105"/>
      <c r="GD35" s="105"/>
      <c r="GE35" s="105"/>
      <c r="GF35" s="105"/>
      <c r="GG35" s="105"/>
      <c r="GH35" s="105"/>
      <c r="GI35" s="105"/>
      <c r="GJ35" s="105"/>
      <c r="GK35" s="105"/>
      <c r="GL35" s="105"/>
      <c r="GM35" s="105"/>
      <c r="GN35" s="105"/>
      <c r="GO35" s="105"/>
      <c r="GP35" s="105"/>
      <c r="GQ35" s="105"/>
      <c r="GR35" s="105"/>
      <c r="GS35" s="105"/>
      <c r="GT35" s="105"/>
      <c r="GU35" s="105"/>
      <c r="GV35" s="105"/>
      <c r="GW35" s="105"/>
      <c r="GX35" s="105"/>
      <c r="GY35" s="105"/>
      <c r="GZ35" s="105"/>
      <c r="HA35" s="105"/>
      <c r="HB35" s="105"/>
      <c r="HC35" s="105"/>
      <c r="HD35" s="105"/>
      <c r="HE35" s="105"/>
      <c r="HF35" s="105"/>
      <c r="HG35" s="105"/>
      <c r="HH35" s="105"/>
      <c r="HI35" s="105"/>
      <c r="HJ35" s="105"/>
      <c r="HK35" s="105"/>
      <c r="HL35" s="105"/>
      <c r="HM35" s="105"/>
      <c r="HN35" s="105"/>
      <c r="HO35" s="105"/>
      <c r="HP35" s="105"/>
      <c r="HQ35" s="105"/>
      <c r="HR35" s="105"/>
      <c r="HS35" s="105"/>
      <c r="HT35" s="105"/>
      <c r="HU35" s="105"/>
      <c r="HV35" s="105"/>
      <c r="HW35" s="105"/>
      <c r="HX35" s="105"/>
      <c r="HY35" s="105"/>
      <c r="HZ35" s="105"/>
      <c r="IA35" s="105"/>
      <c r="IB35" s="105"/>
      <c r="IC35" s="105"/>
      <c r="ID35" s="105"/>
      <c r="IE35" s="105"/>
      <c r="IF35" s="105"/>
      <c r="IG35" s="105"/>
      <c r="IH35" s="105"/>
      <c r="II35" s="105"/>
      <c r="IJ35" s="105"/>
      <c r="IK35" s="105"/>
      <c r="IL35" s="105"/>
      <c r="IM35" s="105"/>
      <c r="IN35" s="105"/>
      <c r="IO35" s="105"/>
      <c r="IP35" s="105"/>
      <c r="IQ35" s="105"/>
      <c r="IR35" s="105"/>
      <c r="IS35" s="105"/>
      <c r="IT35" s="105"/>
    </row>
    <row r="36" s="107" customFormat="1" spans="1:254">
      <c r="A36" s="105"/>
      <c r="B36" s="105"/>
      <c r="C36" s="105"/>
      <c r="D36" s="105"/>
      <c r="E36" s="105"/>
      <c r="F36" s="108"/>
      <c r="G36" s="105"/>
      <c r="H36" s="108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105"/>
      <c r="CY36" s="105"/>
      <c r="CZ36" s="105"/>
      <c r="DA36" s="105"/>
      <c r="DB36" s="105"/>
      <c r="DC36" s="105"/>
      <c r="DD36" s="105"/>
      <c r="DE36" s="105"/>
      <c r="DF36" s="105"/>
      <c r="DG36" s="105"/>
      <c r="DH36" s="105"/>
      <c r="DI36" s="105"/>
      <c r="DJ36" s="105"/>
      <c r="DK36" s="105"/>
      <c r="DL36" s="105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105"/>
      <c r="DZ36" s="105"/>
      <c r="EA36" s="105"/>
      <c r="EB36" s="105"/>
      <c r="EC36" s="105"/>
      <c r="ED36" s="105"/>
      <c r="EE36" s="105"/>
      <c r="EF36" s="105"/>
      <c r="EG36" s="105"/>
      <c r="EH36" s="105"/>
      <c r="EI36" s="105"/>
      <c r="EJ36" s="105"/>
      <c r="EK36" s="105"/>
      <c r="EL36" s="105"/>
      <c r="EM36" s="105"/>
      <c r="EN36" s="105"/>
      <c r="EO36" s="105"/>
      <c r="EP36" s="105"/>
      <c r="EQ36" s="105"/>
      <c r="ER36" s="105"/>
      <c r="ES36" s="105"/>
      <c r="ET36" s="105"/>
      <c r="EU36" s="105"/>
      <c r="EV36" s="105"/>
      <c r="EW36" s="105"/>
      <c r="EX36" s="105"/>
      <c r="EY36" s="105"/>
      <c r="EZ36" s="105"/>
      <c r="FA36" s="105"/>
      <c r="FB36" s="105"/>
      <c r="FC36" s="105"/>
      <c r="FD36" s="105"/>
      <c r="FE36" s="105"/>
      <c r="FF36" s="105"/>
      <c r="FG36" s="105"/>
      <c r="FH36" s="105"/>
      <c r="FI36" s="105"/>
      <c r="FJ36" s="105"/>
      <c r="FK36" s="105"/>
      <c r="FL36" s="105"/>
      <c r="FM36" s="105"/>
      <c r="FN36" s="105"/>
      <c r="FO36" s="105"/>
      <c r="FP36" s="105"/>
      <c r="FQ36" s="105"/>
      <c r="FR36" s="105"/>
      <c r="FS36" s="105"/>
      <c r="FT36" s="105"/>
      <c r="FU36" s="105"/>
      <c r="FV36" s="105"/>
      <c r="FW36" s="105"/>
      <c r="FX36" s="105"/>
      <c r="FY36" s="105"/>
      <c r="FZ36" s="105"/>
      <c r="GA36" s="105"/>
      <c r="GB36" s="105"/>
      <c r="GC36" s="105"/>
      <c r="GD36" s="105"/>
      <c r="GE36" s="105"/>
      <c r="GF36" s="105"/>
      <c r="GG36" s="105"/>
      <c r="GH36" s="105"/>
      <c r="GI36" s="105"/>
      <c r="GJ36" s="105"/>
      <c r="GK36" s="105"/>
      <c r="GL36" s="105"/>
      <c r="GM36" s="105"/>
      <c r="GN36" s="105"/>
      <c r="GO36" s="105"/>
      <c r="GP36" s="105"/>
      <c r="GQ36" s="105"/>
      <c r="GR36" s="105"/>
      <c r="GS36" s="105"/>
      <c r="GT36" s="105"/>
      <c r="GU36" s="105"/>
      <c r="GV36" s="105"/>
      <c r="GW36" s="105"/>
      <c r="GX36" s="105"/>
      <c r="GY36" s="105"/>
      <c r="GZ36" s="105"/>
      <c r="HA36" s="105"/>
      <c r="HB36" s="105"/>
      <c r="HC36" s="105"/>
      <c r="HD36" s="105"/>
      <c r="HE36" s="105"/>
      <c r="HF36" s="105"/>
      <c r="HG36" s="105"/>
      <c r="HH36" s="105"/>
      <c r="HI36" s="105"/>
      <c r="HJ36" s="105"/>
      <c r="HK36" s="105"/>
      <c r="HL36" s="105"/>
      <c r="HM36" s="105"/>
      <c r="HN36" s="105"/>
      <c r="HO36" s="105"/>
      <c r="HP36" s="105"/>
      <c r="HQ36" s="105"/>
      <c r="HR36" s="105"/>
      <c r="HS36" s="105"/>
      <c r="HT36" s="105"/>
      <c r="HU36" s="105"/>
      <c r="HV36" s="105"/>
      <c r="HW36" s="105"/>
      <c r="HX36" s="105"/>
      <c r="HY36" s="105"/>
      <c r="HZ36" s="105"/>
      <c r="IA36" s="105"/>
      <c r="IB36" s="105"/>
      <c r="IC36" s="105"/>
      <c r="ID36" s="105"/>
      <c r="IE36" s="105"/>
      <c r="IF36" s="105"/>
      <c r="IG36" s="105"/>
      <c r="IH36" s="105"/>
      <c r="II36" s="105"/>
      <c r="IJ36" s="105"/>
      <c r="IK36" s="105"/>
      <c r="IL36" s="105"/>
      <c r="IM36" s="105"/>
      <c r="IN36" s="105"/>
      <c r="IO36" s="105"/>
      <c r="IP36" s="105"/>
      <c r="IQ36" s="105"/>
      <c r="IR36" s="105"/>
      <c r="IS36" s="105"/>
      <c r="IT36" s="105"/>
    </row>
    <row r="37" s="107" customFormat="1" spans="1:254">
      <c r="A37" s="105"/>
      <c r="B37" s="105"/>
      <c r="C37" s="105"/>
      <c r="D37" s="105"/>
      <c r="E37" s="105"/>
      <c r="F37" s="108"/>
      <c r="G37" s="105"/>
      <c r="H37" s="108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5"/>
      <c r="CM37" s="105"/>
      <c r="CN37" s="105"/>
      <c r="CO37" s="105"/>
      <c r="CP37" s="105"/>
      <c r="CQ37" s="105"/>
      <c r="CR37" s="105"/>
      <c r="CS37" s="105"/>
      <c r="CT37" s="105"/>
      <c r="CU37" s="105"/>
      <c r="CV37" s="105"/>
      <c r="CW37" s="105"/>
      <c r="CX37" s="105"/>
      <c r="CY37" s="105"/>
      <c r="CZ37" s="105"/>
      <c r="DA37" s="105"/>
      <c r="DB37" s="105"/>
      <c r="DC37" s="105"/>
      <c r="DD37" s="105"/>
      <c r="DE37" s="105"/>
      <c r="DF37" s="105"/>
      <c r="DG37" s="105"/>
      <c r="DH37" s="105"/>
      <c r="DI37" s="105"/>
      <c r="DJ37" s="105"/>
      <c r="DK37" s="105"/>
      <c r="DL37" s="105"/>
      <c r="DM37" s="105"/>
      <c r="DN37" s="105"/>
      <c r="DO37" s="105"/>
      <c r="DP37" s="105"/>
      <c r="DQ37" s="105"/>
      <c r="DR37" s="105"/>
      <c r="DS37" s="105"/>
      <c r="DT37" s="105"/>
      <c r="DU37" s="105"/>
      <c r="DV37" s="105"/>
      <c r="DW37" s="105"/>
      <c r="DX37" s="105"/>
      <c r="DY37" s="105"/>
      <c r="DZ37" s="105"/>
      <c r="EA37" s="105"/>
      <c r="EB37" s="105"/>
      <c r="EC37" s="105"/>
      <c r="ED37" s="105"/>
      <c r="EE37" s="105"/>
      <c r="EF37" s="105"/>
      <c r="EG37" s="105"/>
      <c r="EH37" s="105"/>
      <c r="EI37" s="105"/>
      <c r="EJ37" s="105"/>
      <c r="EK37" s="105"/>
      <c r="EL37" s="105"/>
      <c r="EM37" s="105"/>
      <c r="EN37" s="105"/>
      <c r="EO37" s="105"/>
      <c r="EP37" s="105"/>
      <c r="EQ37" s="105"/>
      <c r="ER37" s="105"/>
      <c r="ES37" s="105"/>
      <c r="ET37" s="105"/>
      <c r="EU37" s="105"/>
      <c r="EV37" s="105"/>
      <c r="EW37" s="105"/>
      <c r="EX37" s="105"/>
      <c r="EY37" s="105"/>
      <c r="EZ37" s="105"/>
      <c r="FA37" s="105"/>
      <c r="FB37" s="105"/>
      <c r="FC37" s="105"/>
      <c r="FD37" s="105"/>
      <c r="FE37" s="105"/>
      <c r="FF37" s="105"/>
      <c r="FG37" s="105"/>
      <c r="FH37" s="105"/>
      <c r="FI37" s="105"/>
      <c r="FJ37" s="105"/>
      <c r="FK37" s="105"/>
      <c r="FL37" s="105"/>
      <c r="FM37" s="105"/>
      <c r="FN37" s="105"/>
      <c r="FO37" s="105"/>
      <c r="FP37" s="105"/>
      <c r="FQ37" s="105"/>
      <c r="FR37" s="105"/>
      <c r="FS37" s="105"/>
      <c r="FT37" s="105"/>
      <c r="FU37" s="105"/>
      <c r="FV37" s="105"/>
      <c r="FW37" s="105"/>
      <c r="FX37" s="105"/>
      <c r="FY37" s="105"/>
      <c r="FZ37" s="105"/>
      <c r="GA37" s="105"/>
      <c r="GB37" s="105"/>
      <c r="GC37" s="105"/>
      <c r="GD37" s="105"/>
      <c r="GE37" s="105"/>
      <c r="GF37" s="105"/>
      <c r="GG37" s="105"/>
      <c r="GH37" s="105"/>
      <c r="GI37" s="105"/>
      <c r="GJ37" s="105"/>
      <c r="GK37" s="105"/>
      <c r="GL37" s="105"/>
      <c r="GM37" s="105"/>
      <c r="GN37" s="105"/>
      <c r="GO37" s="105"/>
      <c r="GP37" s="105"/>
      <c r="GQ37" s="105"/>
      <c r="GR37" s="105"/>
      <c r="GS37" s="105"/>
      <c r="GT37" s="105"/>
      <c r="GU37" s="105"/>
      <c r="GV37" s="105"/>
      <c r="GW37" s="105"/>
      <c r="GX37" s="105"/>
      <c r="GY37" s="105"/>
      <c r="GZ37" s="105"/>
      <c r="HA37" s="105"/>
      <c r="HB37" s="105"/>
      <c r="HC37" s="105"/>
      <c r="HD37" s="105"/>
      <c r="HE37" s="105"/>
      <c r="HF37" s="105"/>
      <c r="HG37" s="105"/>
      <c r="HH37" s="105"/>
      <c r="HI37" s="105"/>
      <c r="HJ37" s="105"/>
      <c r="HK37" s="105"/>
      <c r="HL37" s="105"/>
      <c r="HM37" s="105"/>
      <c r="HN37" s="105"/>
      <c r="HO37" s="105"/>
      <c r="HP37" s="105"/>
      <c r="HQ37" s="105"/>
      <c r="HR37" s="105"/>
      <c r="HS37" s="105"/>
      <c r="HT37" s="105"/>
      <c r="HU37" s="105"/>
      <c r="HV37" s="105"/>
      <c r="HW37" s="105"/>
      <c r="HX37" s="105"/>
      <c r="HY37" s="105"/>
      <c r="HZ37" s="105"/>
      <c r="IA37" s="105"/>
      <c r="IB37" s="105"/>
      <c r="IC37" s="105"/>
      <c r="ID37" s="105"/>
      <c r="IE37" s="105"/>
      <c r="IF37" s="105"/>
      <c r="IG37" s="105"/>
      <c r="IH37" s="105"/>
      <c r="II37" s="105"/>
      <c r="IJ37" s="105"/>
      <c r="IK37" s="105"/>
      <c r="IL37" s="105"/>
      <c r="IM37" s="105"/>
      <c r="IN37" s="105"/>
      <c r="IO37" s="105"/>
      <c r="IP37" s="105"/>
      <c r="IQ37" s="105"/>
      <c r="IR37" s="105"/>
      <c r="IS37" s="105"/>
      <c r="IT37" s="105"/>
    </row>
    <row r="38" s="107" customFormat="1" spans="1:254">
      <c r="A38" s="105"/>
      <c r="B38" s="105"/>
      <c r="C38" s="105"/>
      <c r="D38" s="105"/>
      <c r="E38" s="105"/>
      <c r="F38" s="108"/>
      <c r="G38" s="105"/>
      <c r="H38" s="108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5"/>
      <c r="CM38" s="105"/>
      <c r="CN38" s="105"/>
      <c r="CO38" s="105"/>
      <c r="CP38" s="105"/>
      <c r="CQ38" s="105"/>
      <c r="CR38" s="105"/>
      <c r="CS38" s="105"/>
      <c r="CT38" s="105"/>
      <c r="CU38" s="105"/>
      <c r="CV38" s="105"/>
      <c r="CW38" s="105"/>
      <c r="CX38" s="105"/>
      <c r="CY38" s="105"/>
      <c r="CZ38" s="105"/>
      <c r="DA38" s="105"/>
      <c r="DB38" s="105"/>
      <c r="DC38" s="105"/>
      <c r="DD38" s="105"/>
      <c r="DE38" s="105"/>
      <c r="DF38" s="105"/>
      <c r="DG38" s="105"/>
      <c r="DH38" s="105"/>
      <c r="DI38" s="105"/>
      <c r="DJ38" s="105"/>
      <c r="DK38" s="105"/>
      <c r="DL38" s="105"/>
      <c r="DM38" s="105"/>
      <c r="DN38" s="105"/>
      <c r="DO38" s="105"/>
      <c r="DP38" s="105"/>
      <c r="DQ38" s="105"/>
      <c r="DR38" s="105"/>
      <c r="DS38" s="105"/>
      <c r="DT38" s="105"/>
      <c r="DU38" s="105"/>
      <c r="DV38" s="105"/>
      <c r="DW38" s="105"/>
      <c r="DX38" s="105"/>
      <c r="DY38" s="105"/>
      <c r="DZ38" s="105"/>
      <c r="EA38" s="105"/>
      <c r="EB38" s="105"/>
      <c r="EC38" s="105"/>
      <c r="ED38" s="105"/>
      <c r="EE38" s="105"/>
      <c r="EF38" s="105"/>
      <c r="EG38" s="105"/>
      <c r="EH38" s="105"/>
      <c r="EI38" s="105"/>
      <c r="EJ38" s="105"/>
      <c r="EK38" s="105"/>
      <c r="EL38" s="105"/>
      <c r="EM38" s="105"/>
      <c r="EN38" s="105"/>
      <c r="EO38" s="105"/>
      <c r="EP38" s="105"/>
      <c r="EQ38" s="105"/>
      <c r="ER38" s="105"/>
      <c r="ES38" s="105"/>
      <c r="ET38" s="105"/>
      <c r="EU38" s="105"/>
      <c r="EV38" s="105"/>
      <c r="EW38" s="105"/>
      <c r="EX38" s="105"/>
      <c r="EY38" s="105"/>
      <c r="EZ38" s="105"/>
      <c r="FA38" s="105"/>
      <c r="FB38" s="105"/>
      <c r="FC38" s="105"/>
      <c r="FD38" s="105"/>
      <c r="FE38" s="105"/>
      <c r="FF38" s="105"/>
      <c r="FG38" s="105"/>
      <c r="FH38" s="105"/>
      <c r="FI38" s="105"/>
      <c r="FJ38" s="105"/>
      <c r="FK38" s="105"/>
      <c r="FL38" s="105"/>
      <c r="FM38" s="105"/>
      <c r="FN38" s="105"/>
      <c r="FO38" s="105"/>
      <c r="FP38" s="105"/>
      <c r="FQ38" s="105"/>
      <c r="FR38" s="105"/>
      <c r="FS38" s="105"/>
      <c r="FT38" s="105"/>
      <c r="FU38" s="105"/>
      <c r="FV38" s="105"/>
      <c r="FW38" s="105"/>
      <c r="FX38" s="105"/>
      <c r="FY38" s="105"/>
      <c r="FZ38" s="105"/>
      <c r="GA38" s="105"/>
      <c r="GB38" s="105"/>
      <c r="GC38" s="105"/>
      <c r="GD38" s="105"/>
      <c r="GE38" s="105"/>
      <c r="GF38" s="105"/>
      <c r="GG38" s="105"/>
      <c r="GH38" s="105"/>
      <c r="GI38" s="105"/>
      <c r="GJ38" s="105"/>
      <c r="GK38" s="105"/>
      <c r="GL38" s="105"/>
      <c r="GM38" s="105"/>
      <c r="GN38" s="105"/>
      <c r="GO38" s="105"/>
      <c r="GP38" s="105"/>
      <c r="GQ38" s="105"/>
      <c r="GR38" s="105"/>
      <c r="GS38" s="105"/>
      <c r="GT38" s="105"/>
      <c r="GU38" s="105"/>
      <c r="GV38" s="105"/>
      <c r="GW38" s="105"/>
      <c r="GX38" s="105"/>
      <c r="GY38" s="105"/>
      <c r="GZ38" s="105"/>
      <c r="HA38" s="105"/>
      <c r="HB38" s="105"/>
      <c r="HC38" s="105"/>
      <c r="HD38" s="105"/>
      <c r="HE38" s="105"/>
      <c r="HF38" s="105"/>
      <c r="HG38" s="105"/>
      <c r="HH38" s="105"/>
      <c r="HI38" s="105"/>
      <c r="HJ38" s="105"/>
      <c r="HK38" s="105"/>
      <c r="HL38" s="105"/>
      <c r="HM38" s="105"/>
      <c r="HN38" s="105"/>
      <c r="HO38" s="105"/>
      <c r="HP38" s="105"/>
      <c r="HQ38" s="105"/>
      <c r="HR38" s="105"/>
      <c r="HS38" s="105"/>
      <c r="HT38" s="105"/>
      <c r="HU38" s="105"/>
      <c r="HV38" s="105"/>
      <c r="HW38" s="105"/>
      <c r="HX38" s="105"/>
      <c r="HY38" s="105"/>
      <c r="HZ38" s="105"/>
      <c r="IA38" s="105"/>
      <c r="IB38" s="105"/>
      <c r="IC38" s="105"/>
      <c r="ID38" s="105"/>
      <c r="IE38" s="105"/>
      <c r="IF38" s="105"/>
      <c r="IG38" s="105"/>
      <c r="IH38" s="105"/>
      <c r="II38" s="105"/>
      <c r="IJ38" s="105"/>
      <c r="IK38" s="105"/>
      <c r="IL38" s="105"/>
      <c r="IM38" s="105"/>
      <c r="IN38" s="105"/>
      <c r="IO38" s="105"/>
      <c r="IP38" s="105"/>
      <c r="IQ38" s="105"/>
      <c r="IR38" s="105"/>
      <c r="IS38" s="105"/>
      <c r="IT38" s="105"/>
    </row>
    <row r="39" s="107" customFormat="1" spans="1:254">
      <c r="A39" s="105"/>
      <c r="B39" s="105"/>
      <c r="C39" s="105"/>
      <c r="D39" s="105"/>
      <c r="E39" s="105"/>
      <c r="F39" s="108"/>
      <c r="G39" s="105"/>
      <c r="H39" s="108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5"/>
      <c r="BZ39" s="105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5"/>
      <c r="CM39" s="105"/>
      <c r="CN39" s="105"/>
      <c r="CO39" s="105"/>
      <c r="CP39" s="105"/>
      <c r="CQ39" s="105"/>
      <c r="CR39" s="105"/>
      <c r="CS39" s="105"/>
      <c r="CT39" s="105"/>
      <c r="CU39" s="105"/>
      <c r="CV39" s="105"/>
      <c r="CW39" s="105"/>
      <c r="CX39" s="105"/>
      <c r="CY39" s="105"/>
      <c r="CZ39" s="105"/>
      <c r="DA39" s="105"/>
      <c r="DB39" s="105"/>
      <c r="DC39" s="105"/>
      <c r="DD39" s="105"/>
      <c r="DE39" s="105"/>
      <c r="DF39" s="105"/>
      <c r="DG39" s="105"/>
      <c r="DH39" s="105"/>
      <c r="DI39" s="105"/>
      <c r="DJ39" s="105"/>
      <c r="DK39" s="105"/>
      <c r="DL39" s="105"/>
      <c r="DM39" s="105"/>
      <c r="DN39" s="105"/>
      <c r="DO39" s="105"/>
      <c r="DP39" s="105"/>
      <c r="DQ39" s="105"/>
      <c r="DR39" s="105"/>
      <c r="DS39" s="105"/>
      <c r="DT39" s="105"/>
      <c r="DU39" s="105"/>
      <c r="DV39" s="105"/>
      <c r="DW39" s="105"/>
      <c r="DX39" s="105"/>
      <c r="DY39" s="105"/>
      <c r="DZ39" s="105"/>
      <c r="EA39" s="105"/>
      <c r="EB39" s="105"/>
      <c r="EC39" s="105"/>
      <c r="ED39" s="105"/>
      <c r="EE39" s="105"/>
      <c r="EF39" s="105"/>
      <c r="EG39" s="105"/>
      <c r="EH39" s="105"/>
      <c r="EI39" s="105"/>
      <c r="EJ39" s="105"/>
      <c r="EK39" s="105"/>
      <c r="EL39" s="105"/>
      <c r="EM39" s="105"/>
      <c r="EN39" s="105"/>
      <c r="EO39" s="105"/>
      <c r="EP39" s="105"/>
      <c r="EQ39" s="105"/>
      <c r="ER39" s="105"/>
      <c r="ES39" s="105"/>
      <c r="ET39" s="105"/>
      <c r="EU39" s="105"/>
      <c r="EV39" s="105"/>
      <c r="EW39" s="105"/>
      <c r="EX39" s="105"/>
      <c r="EY39" s="105"/>
      <c r="EZ39" s="105"/>
      <c r="FA39" s="105"/>
      <c r="FB39" s="105"/>
      <c r="FC39" s="105"/>
      <c r="FD39" s="105"/>
      <c r="FE39" s="105"/>
      <c r="FF39" s="105"/>
      <c r="FG39" s="105"/>
      <c r="FH39" s="105"/>
      <c r="FI39" s="105"/>
      <c r="FJ39" s="105"/>
      <c r="FK39" s="105"/>
      <c r="FL39" s="105"/>
      <c r="FM39" s="105"/>
      <c r="FN39" s="105"/>
      <c r="FO39" s="105"/>
      <c r="FP39" s="105"/>
      <c r="FQ39" s="105"/>
      <c r="FR39" s="105"/>
      <c r="FS39" s="105"/>
      <c r="FT39" s="105"/>
      <c r="FU39" s="105"/>
      <c r="FV39" s="105"/>
      <c r="FW39" s="105"/>
      <c r="FX39" s="105"/>
      <c r="FY39" s="105"/>
      <c r="FZ39" s="105"/>
      <c r="GA39" s="105"/>
      <c r="GB39" s="105"/>
      <c r="GC39" s="105"/>
      <c r="GD39" s="105"/>
      <c r="GE39" s="105"/>
      <c r="GF39" s="105"/>
      <c r="GG39" s="105"/>
      <c r="GH39" s="105"/>
      <c r="GI39" s="105"/>
      <c r="GJ39" s="105"/>
      <c r="GK39" s="105"/>
      <c r="GL39" s="105"/>
      <c r="GM39" s="105"/>
      <c r="GN39" s="105"/>
      <c r="GO39" s="105"/>
      <c r="GP39" s="105"/>
      <c r="GQ39" s="105"/>
      <c r="GR39" s="105"/>
      <c r="GS39" s="105"/>
      <c r="GT39" s="105"/>
      <c r="GU39" s="105"/>
      <c r="GV39" s="105"/>
      <c r="GW39" s="105"/>
      <c r="GX39" s="105"/>
      <c r="GY39" s="105"/>
      <c r="GZ39" s="105"/>
      <c r="HA39" s="105"/>
      <c r="HB39" s="105"/>
      <c r="HC39" s="105"/>
      <c r="HD39" s="105"/>
      <c r="HE39" s="105"/>
      <c r="HF39" s="105"/>
      <c r="HG39" s="105"/>
      <c r="HH39" s="105"/>
      <c r="HI39" s="105"/>
      <c r="HJ39" s="105"/>
      <c r="HK39" s="105"/>
      <c r="HL39" s="105"/>
      <c r="HM39" s="105"/>
      <c r="HN39" s="105"/>
      <c r="HO39" s="105"/>
      <c r="HP39" s="105"/>
      <c r="HQ39" s="105"/>
      <c r="HR39" s="105"/>
      <c r="HS39" s="105"/>
      <c r="HT39" s="105"/>
      <c r="HU39" s="105"/>
      <c r="HV39" s="105"/>
      <c r="HW39" s="105"/>
      <c r="HX39" s="105"/>
      <c r="HY39" s="105"/>
      <c r="HZ39" s="105"/>
      <c r="IA39" s="105"/>
      <c r="IB39" s="105"/>
      <c r="IC39" s="105"/>
      <c r="ID39" s="105"/>
      <c r="IE39" s="105"/>
      <c r="IF39" s="105"/>
      <c r="IG39" s="105"/>
      <c r="IH39" s="105"/>
      <c r="II39" s="105"/>
      <c r="IJ39" s="105"/>
      <c r="IK39" s="105"/>
      <c r="IL39" s="105"/>
      <c r="IM39" s="105"/>
      <c r="IN39" s="105"/>
      <c r="IO39" s="105"/>
      <c r="IP39" s="105"/>
      <c r="IQ39" s="105"/>
      <c r="IR39" s="105"/>
      <c r="IS39" s="105"/>
      <c r="IT39" s="105"/>
    </row>
    <row r="40" s="107" customFormat="1" spans="1:254">
      <c r="A40" s="105"/>
      <c r="B40" s="105"/>
      <c r="C40" s="105"/>
      <c r="D40" s="105"/>
      <c r="E40" s="105"/>
      <c r="F40" s="108"/>
      <c r="G40" s="105"/>
      <c r="H40" s="108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5"/>
      <c r="CM40" s="105"/>
      <c r="CN40" s="105"/>
      <c r="CO40" s="105"/>
      <c r="CP40" s="105"/>
      <c r="CQ40" s="105"/>
      <c r="CR40" s="105"/>
      <c r="CS40" s="105"/>
      <c r="CT40" s="105"/>
      <c r="CU40" s="105"/>
      <c r="CV40" s="105"/>
      <c r="CW40" s="105"/>
      <c r="CX40" s="105"/>
      <c r="CY40" s="105"/>
      <c r="CZ40" s="105"/>
      <c r="DA40" s="105"/>
      <c r="DB40" s="105"/>
      <c r="DC40" s="105"/>
      <c r="DD40" s="105"/>
      <c r="DE40" s="105"/>
      <c r="DF40" s="105"/>
      <c r="DG40" s="105"/>
      <c r="DH40" s="105"/>
      <c r="DI40" s="105"/>
      <c r="DJ40" s="105"/>
      <c r="DK40" s="105"/>
      <c r="DL40" s="105"/>
      <c r="DM40" s="105"/>
      <c r="DN40" s="105"/>
      <c r="DO40" s="105"/>
      <c r="DP40" s="105"/>
      <c r="DQ40" s="105"/>
      <c r="DR40" s="105"/>
      <c r="DS40" s="105"/>
      <c r="DT40" s="105"/>
      <c r="DU40" s="105"/>
      <c r="DV40" s="105"/>
      <c r="DW40" s="105"/>
      <c r="DX40" s="105"/>
      <c r="DY40" s="105"/>
      <c r="DZ40" s="105"/>
      <c r="EA40" s="105"/>
      <c r="EB40" s="105"/>
      <c r="EC40" s="105"/>
      <c r="ED40" s="105"/>
      <c r="EE40" s="105"/>
      <c r="EF40" s="105"/>
      <c r="EG40" s="105"/>
      <c r="EH40" s="105"/>
      <c r="EI40" s="105"/>
      <c r="EJ40" s="105"/>
      <c r="EK40" s="105"/>
      <c r="EL40" s="105"/>
      <c r="EM40" s="105"/>
      <c r="EN40" s="105"/>
      <c r="EO40" s="105"/>
      <c r="EP40" s="105"/>
      <c r="EQ40" s="105"/>
      <c r="ER40" s="105"/>
      <c r="ES40" s="105"/>
      <c r="ET40" s="105"/>
      <c r="EU40" s="105"/>
      <c r="EV40" s="105"/>
      <c r="EW40" s="105"/>
      <c r="EX40" s="105"/>
      <c r="EY40" s="105"/>
      <c r="EZ40" s="105"/>
      <c r="FA40" s="105"/>
      <c r="FB40" s="105"/>
      <c r="FC40" s="105"/>
      <c r="FD40" s="105"/>
      <c r="FE40" s="105"/>
      <c r="FF40" s="105"/>
      <c r="FG40" s="105"/>
      <c r="FH40" s="105"/>
      <c r="FI40" s="105"/>
      <c r="FJ40" s="105"/>
      <c r="FK40" s="105"/>
      <c r="FL40" s="105"/>
      <c r="FM40" s="105"/>
      <c r="FN40" s="105"/>
      <c r="FO40" s="105"/>
      <c r="FP40" s="105"/>
      <c r="FQ40" s="105"/>
      <c r="FR40" s="105"/>
      <c r="FS40" s="105"/>
      <c r="FT40" s="105"/>
      <c r="FU40" s="105"/>
      <c r="FV40" s="105"/>
      <c r="FW40" s="105"/>
      <c r="FX40" s="105"/>
      <c r="FY40" s="105"/>
      <c r="FZ40" s="105"/>
      <c r="GA40" s="105"/>
      <c r="GB40" s="105"/>
      <c r="GC40" s="105"/>
      <c r="GD40" s="105"/>
      <c r="GE40" s="105"/>
      <c r="GF40" s="105"/>
      <c r="GG40" s="105"/>
      <c r="GH40" s="105"/>
      <c r="GI40" s="105"/>
      <c r="GJ40" s="105"/>
      <c r="GK40" s="105"/>
      <c r="GL40" s="105"/>
      <c r="GM40" s="105"/>
      <c r="GN40" s="105"/>
      <c r="GO40" s="105"/>
      <c r="GP40" s="105"/>
      <c r="GQ40" s="105"/>
      <c r="GR40" s="105"/>
      <c r="GS40" s="105"/>
      <c r="GT40" s="105"/>
      <c r="GU40" s="105"/>
      <c r="GV40" s="105"/>
      <c r="GW40" s="105"/>
      <c r="GX40" s="105"/>
      <c r="GY40" s="105"/>
      <c r="GZ40" s="105"/>
      <c r="HA40" s="105"/>
      <c r="HB40" s="105"/>
      <c r="HC40" s="105"/>
      <c r="HD40" s="105"/>
      <c r="HE40" s="105"/>
      <c r="HF40" s="105"/>
      <c r="HG40" s="105"/>
      <c r="HH40" s="105"/>
      <c r="HI40" s="105"/>
      <c r="HJ40" s="105"/>
      <c r="HK40" s="105"/>
      <c r="HL40" s="105"/>
      <c r="HM40" s="105"/>
      <c r="HN40" s="105"/>
      <c r="HO40" s="105"/>
      <c r="HP40" s="105"/>
      <c r="HQ40" s="105"/>
      <c r="HR40" s="105"/>
      <c r="HS40" s="105"/>
      <c r="HT40" s="105"/>
      <c r="HU40" s="105"/>
      <c r="HV40" s="105"/>
      <c r="HW40" s="105"/>
      <c r="HX40" s="105"/>
      <c r="HY40" s="105"/>
      <c r="HZ40" s="105"/>
      <c r="IA40" s="105"/>
      <c r="IB40" s="105"/>
      <c r="IC40" s="105"/>
      <c r="ID40" s="105"/>
      <c r="IE40" s="105"/>
      <c r="IF40" s="105"/>
      <c r="IG40" s="105"/>
      <c r="IH40" s="105"/>
      <c r="II40" s="105"/>
      <c r="IJ40" s="105"/>
      <c r="IK40" s="105"/>
      <c r="IL40" s="105"/>
      <c r="IM40" s="105"/>
      <c r="IN40" s="105"/>
      <c r="IO40" s="105"/>
      <c r="IP40" s="105"/>
      <c r="IQ40" s="105"/>
      <c r="IR40" s="105"/>
      <c r="IS40" s="105"/>
      <c r="IT40" s="105"/>
    </row>
    <row r="41" s="107" customFormat="1" spans="1:254">
      <c r="A41" s="105"/>
      <c r="B41" s="105"/>
      <c r="C41" s="105"/>
      <c r="D41" s="105"/>
      <c r="E41" s="105"/>
      <c r="F41" s="108"/>
      <c r="G41" s="105"/>
      <c r="H41" s="108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5"/>
      <c r="CM41" s="105"/>
      <c r="CN41" s="105"/>
      <c r="CO41" s="105"/>
      <c r="CP41" s="105"/>
      <c r="CQ41" s="105"/>
      <c r="CR41" s="105"/>
      <c r="CS41" s="105"/>
      <c r="CT41" s="105"/>
      <c r="CU41" s="105"/>
      <c r="CV41" s="105"/>
      <c r="CW41" s="105"/>
      <c r="CX41" s="105"/>
      <c r="CY41" s="105"/>
      <c r="CZ41" s="105"/>
      <c r="DA41" s="105"/>
      <c r="DB41" s="105"/>
      <c r="DC41" s="105"/>
      <c r="DD41" s="105"/>
      <c r="DE41" s="105"/>
      <c r="DF41" s="105"/>
      <c r="DG41" s="105"/>
      <c r="DH41" s="105"/>
      <c r="DI41" s="105"/>
      <c r="DJ41" s="105"/>
      <c r="DK41" s="105"/>
      <c r="DL41" s="105"/>
      <c r="DM41" s="105"/>
      <c r="DN41" s="105"/>
      <c r="DO41" s="105"/>
      <c r="DP41" s="105"/>
      <c r="DQ41" s="105"/>
      <c r="DR41" s="105"/>
      <c r="DS41" s="105"/>
      <c r="DT41" s="105"/>
      <c r="DU41" s="105"/>
      <c r="DV41" s="105"/>
      <c r="DW41" s="105"/>
      <c r="DX41" s="105"/>
      <c r="DY41" s="105"/>
      <c r="DZ41" s="105"/>
      <c r="EA41" s="105"/>
      <c r="EB41" s="105"/>
      <c r="EC41" s="105"/>
      <c r="ED41" s="105"/>
      <c r="EE41" s="105"/>
      <c r="EF41" s="105"/>
      <c r="EG41" s="105"/>
      <c r="EH41" s="105"/>
      <c r="EI41" s="105"/>
      <c r="EJ41" s="105"/>
      <c r="EK41" s="105"/>
      <c r="EL41" s="105"/>
      <c r="EM41" s="105"/>
      <c r="EN41" s="105"/>
      <c r="EO41" s="105"/>
      <c r="EP41" s="105"/>
      <c r="EQ41" s="105"/>
      <c r="ER41" s="105"/>
      <c r="ES41" s="105"/>
      <c r="ET41" s="105"/>
      <c r="EU41" s="105"/>
      <c r="EV41" s="105"/>
      <c r="EW41" s="105"/>
      <c r="EX41" s="105"/>
      <c r="EY41" s="105"/>
      <c r="EZ41" s="105"/>
      <c r="FA41" s="105"/>
      <c r="FB41" s="105"/>
      <c r="FC41" s="105"/>
      <c r="FD41" s="105"/>
      <c r="FE41" s="105"/>
      <c r="FF41" s="105"/>
      <c r="FG41" s="105"/>
      <c r="FH41" s="105"/>
      <c r="FI41" s="105"/>
      <c r="FJ41" s="105"/>
      <c r="FK41" s="105"/>
      <c r="FL41" s="105"/>
      <c r="FM41" s="105"/>
      <c r="FN41" s="105"/>
      <c r="FO41" s="105"/>
      <c r="FP41" s="105"/>
      <c r="FQ41" s="105"/>
      <c r="FR41" s="105"/>
      <c r="FS41" s="105"/>
      <c r="FT41" s="105"/>
      <c r="FU41" s="105"/>
      <c r="FV41" s="105"/>
      <c r="FW41" s="105"/>
      <c r="FX41" s="105"/>
      <c r="FY41" s="105"/>
      <c r="FZ41" s="105"/>
      <c r="GA41" s="105"/>
      <c r="GB41" s="105"/>
      <c r="GC41" s="105"/>
      <c r="GD41" s="105"/>
      <c r="GE41" s="105"/>
      <c r="GF41" s="105"/>
      <c r="GG41" s="105"/>
      <c r="GH41" s="105"/>
      <c r="GI41" s="105"/>
      <c r="GJ41" s="105"/>
      <c r="GK41" s="105"/>
      <c r="GL41" s="105"/>
      <c r="GM41" s="105"/>
      <c r="GN41" s="105"/>
      <c r="GO41" s="105"/>
      <c r="GP41" s="105"/>
      <c r="GQ41" s="105"/>
      <c r="GR41" s="105"/>
      <c r="GS41" s="105"/>
      <c r="GT41" s="105"/>
      <c r="GU41" s="105"/>
      <c r="GV41" s="105"/>
      <c r="GW41" s="105"/>
      <c r="GX41" s="105"/>
      <c r="GY41" s="105"/>
      <c r="GZ41" s="105"/>
      <c r="HA41" s="105"/>
      <c r="HB41" s="105"/>
      <c r="HC41" s="105"/>
      <c r="HD41" s="105"/>
      <c r="HE41" s="105"/>
      <c r="HF41" s="105"/>
      <c r="HG41" s="105"/>
      <c r="HH41" s="105"/>
      <c r="HI41" s="105"/>
      <c r="HJ41" s="105"/>
      <c r="HK41" s="105"/>
      <c r="HL41" s="105"/>
      <c r="HM41" s="105"/>
      <c r="HN41" s="105"/>
      <c r="HO41" s="105"/>
      <c r="HP41" s="105"/>
      <c r="HQ41" s="105"/>
      <c r="HR41" s="105"/>
      <c r="HS41" s="105"/>
      <c r="HT41" s="105"/>
      <c r="HU41" s="105"/>
      <c r="HV41" s="105"/>
      <c r="HW41" s="105"/>
      <c r="HX41" s="105"/>
      <c r="HY41" s="105"/>
      <c r="HZ41" s="105"/>
      <c r="IA41" s="105"/>
      <c r="IB41" s="105"/>
      <c r="IC41" s="105"/>
      <c r="ID41" s="105"/>
      <c r="IE41" s="105"/>
      <c r="IF41" s="105"/>
      <c r="IG41" s="105"/>
      <c r="IH41" s="105"/>
      <c r="II41" s="105"/>
      <c r="IJ41" s="105"/>
      <c r="IK41" s="105"/>
      <c r="IL41" s="105"/>
      <c r="IM41" s="105"/>
      <c r="IN41" s="105"/>
      <c r="IO41" s="105"/>
      <c r="IP41" s="105"/>
      <c r="IQ41" s="105"/>
      <c r="IR41" s="105"/>
      <c r="IS41" s="105"/>
      <c r="IT41" s="105"/>
    </row>
    <row r="42" s="107" customFormat="1" spans="1:254">
      <c r="A42" s="105"/>
      <c r="B42" s="105"/>
      <c r="C42" s="105"/>
      <c r="D42" s="105"/>
      <c r="E42" s="105"/>
      <c r="F42" s="108"/>
      <c r="G42" s="105"/>
      <c r="H42" s="108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5"/>
      <c r="CM42" s="105"/>
      <c r="CN42" s="105"/>
      <c r="CO42" s="105"/>
      <c r="CP42" s="105"/>
      <c r="CQ42" s="105"/>
      <c r="CR42" s="105"/>
      <c r="CS42" s="105"/>
      <c r="CT42" s="105"/>
      <c r="CU42" s="105"/>
      <c r="CV42" s="105"/>
      <c r="CW42" s="105"/>
      <c r="CX42" s="105"/>
      <c r="CY42" s="105"/>
      <c r="CZ42" s="105"/>
      <c r="DA42" s="105"/>
      <c r="DB42" s="105"/>
      <c r="DC42" s="105"/>
      <c r="DD42" s="105"/>
      <c r="DE42" s="105"/>
      <c r="DF42" s="105"/>
      <c r="DG42" s="105"/>
      <c r="DH42" s="105"/>
      <c r="DI42" s="105"/>
      <c r="DJ42" s="105"/>
      <c r="DK42" s="105"/>
      <c r="DL42" s="105"/>
      <c r="DM42" s="105"/>
      <c r="DN42" s="105"/>
      <c r="DO42" s="105"/>
      <c r="DP42" s="105"/>
      <c r="DQ42" s="105"/>
      <c r="DR42" s="105"/>
      <c r="DS42" s="105"/>
      <c r="DT42" s="105"/>
      <c r="DU42" s="105"/>
      <c r="DV42" s="105"/>
      <c r="DW42" s="105"/>
      <c r="DX42" s="105"/>
      <c r="DY42" s="105"/>
      <c r="DZ42" s="105"/>
      <c r="EA42" s="105"/>
      <c r="EB42" s="105"/>
      <c r="EC42" s="105"/>
      <c r="ED42" s="105"/>
      <c r="EE42" s="105"/>
      <c r="EF42" s="105"/>
      <c r="EG42" s="105"/>
      <c r="EH42" s="105"/>
      <c r="EI42" s="105"/>
      <c r="EJ42" s="105"/>
      <c r="EK42" s="105"/>
      <c r="EL42" s="105"/>
      <c r="EM42" s="105"/>
      <c r="EN42" s="105"/>
      <c r="EO42" s="105"/>
      <c r="EP42" s="105"/>
      <c r="EQ42" s="105"/>
      <c r="ER42" s="105"/>
      <c r="ES42" s="105"/>
      <c r="ET42" s="105"/>
      <c r="EU42" s="105"/>
      <c r="EV42" s="105"/>
      <c r="EW42" s="105"/>
      <c r="EX42" s="105"/>
      <c r="EY42" s="105"/>
      <c r="EZ42" s="105"/>
      <c r="FA42" s="105"/>
      <c r="FB42" s="105"/>
      <c r="FC42" s="105"/>
      <c r="FD42" s="105"/>
      <c r="FE42" s="105"/>
      <c r="FF42" s="105"/>
      <c r="FG42" s="105"/>
      <c r="FH42" s="105"/>
      <c r="FI42" s="105"/>
      <c r="FJ42" s="105"/>
      <c r="FK42" s="105"/>
      <c r="FL42" s="105"/>
      <c r="FM42" s="105"/>
      <c r="FN42" s="105"/>
      <c r="FO42" s="105"/>
      <c r="FP42" s="105"/>
      <c r="FQ42" s="105"/>
      <c r="FR42" s="105"/>
      <c r="FS42" s="105"/>
      <c r="FT42" s="105"/>
      <c r="FU42" s="105"/>
      <c r="FV42" s="105"/>
      <c r="FW42" s="105"/>
      <c r="FX42" s="105"/>
      <c r="FY42" s="105"/>
      <c r="FZ42" s="105"/>
      <c r="GA42" s="105"/>
      <c r="GB42" s="105"/>
      <c r="GC42" s="105"/>
      <c r="GD42" s="105"/>
      <c r="GE42" s="105"/>
      <c r="GF42" s="105"/>
      <c r="GG42" s="105"/>
      <c r="GH42" s="105"/>
      <c r="GI42" s="105"/>
      <c r="GJ42" s="105"/>
      <c r="GK42" s="105"/>
      <c r="GL42" s="105"/>
      <c r="GM42" s="105"/>
      <c r="GN42" s="105"/>
      <c r="GO42" s="105"/>
      <c r="GP42" s="105"/>
      <c r="GQ42" s="105"/>
      <c r="GR42" s="105"/>
      <c r="GS42" s="105"/>
      <c r="GT42" s="105"/>
      <c r="GU42" s="105"/>
      <c r="GV42" s="105"/>
      <c r="GW42" s="105"/>
      <c r="GX42" s="105"/>
      <c r="GY42" s="105"/>
      <c r="GZ42" s="105"/>
      <c r="HA42" s="105"/>
      <c r="HB42" s="105"/>
      <c r="HC42" s="105"/>
      <c r="HD42" s="105"/>
      <c r="HE42" s="105"/>
      <c r="HF42" s="105"/>
      <c r="HG42" s="105"/>
      <c r="HH42" s="105"/>
      <c r="HI42" s="105"/>
      <c r="HJ42" s="105"/>
      <c r="HK42" s="105"/>
      <c r="HL42" s="105"/>
      <c r="HM42" s="105"/>
      <c r="HN42" s="105"/>
      <c r="HO42" s="105"/>
      <c r="HP42" s="105"/>
      <c r="HQ42" s="105"/>
      <c r="HR42" s="105"/>
      <c r="HS42" s="105"/>
      <c r="HT42" s="105"/>
      <c r="HU42" s="105"/>
      <c r="HV42" s="105"/>
      <c r="HW42" s="105"/>
      <c r="HX42" s="105"/>
      <c r="HY42" s="105"/>
      <c r="HZ42" s="105"/>
      <c r="IA42" s="105"/>
      <c r="IB42" s="105"/>
      <c r="IC42" s="105"/>
      <c r="ID42" s="105"/>
      <c r="IE42" s="105"/>
      <c r="IF42" s="105"/>
      <c r="IG42" s="105"/>
      <c r="IH42" s="105"/>
      <c r="II42" s="105"/>
      <c r="IJ42" s="105"/>
      <c r="IK42" s="105"/>
      <c r="IL42" s="105"/>
      <c r="IM42" s="105"/>
      <c r="IN42" s="105"/>
      <c r="IO42" s="105"/>
      <c r="IP42" s="105"/>
      <c r="IQ42" s="105"/>
      <c r="IR42" s="105"/>
      <c r="IS42" s="105"/>
      <c r="IT42" s="105"/>
    </row>
    <row r="43" s="107" customFormat="1" spans="1:254">
      <c r="A43" s="105"/>
      <c r="B43" s="105"/>
      <c r="C43" s="105"/>
      <c r="D43" s="105"/>
      <c r="E43" s="105"/>
      <c r="F43" s="108"/>
      <c r="G43" s="105"/>
      <c r="H43" s="108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5"/>
      <c r="BZ43" s="105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5"/>
      <c r="CM43" s="105"/>
      <c r="CN43" s="105"/>
      <c r="CO43" s="105"/>
      <c r="CP43" s="105"/>
      <c r="CQ43" s="105"/>
      <c r="CR43" s="105"/>
      <c r="CS43" s="105"/>
      <c r="CT43" s="105"/>
      <c r="CU43" s="105"/>
      <c r="CV43" s="105"/>
      <c r="CW43" s="105"/>
      <c r="CX43" s="105"/>
      <c r="CY43" s="105"/>
      <c r="CZ43" s="105"/>
      <c r="DA43" s="105"/>
      <c r="DB43" s="105"/>
      <c r="DC43" s="105"/>
      <c r="DD43" s="105"/>
      <c r="DE43" s="105"/>
      <c r="DF43" s="105"/>
      <c r="DG43" s="105"/>
      <c r="DH43" s="105"/>
      <c r="DI43" s="105"/>
      <c r="DJ43" s="105"/>
      <c r="DK43" s="105"/>
      <c r="DL43" s="105"/>
      <c r="DM43" s="105"/>
      <c r="DN43" s="105"/>
      <c r="DO43" s="105"/>
      <c r="DP43" s="105"/>
      <c r="DQ43" s="105"/>
      <c r="DR43" s="105"/>
      <c r="DS43" s="105"/>
      <c r="DT43" s="105"/>
      <c r="DU43" s="105"/>
      <c r="DV43" s="105"/>
      <c r="DW43" s="105"/>
      <c r="DX43" s="105"/>
      <c r="DY43" s="105"/>
      <c r="DZ43" s="105"/>
      <c r="EA43" s="105"/>
      <c r="EB43" s="105"/>
      <c r="EC43" s="105"/>
      <c r="ED43" s="105"/>
      <c r="EE43" s="105"/>
      <c r="EF43" s="105"/>
      <c r="EG43" s="105"/>
      <c r="EH43" s="105"/>
      <c r="EI43" s="105"/>
      <c r="EJ43" s="105"/>
      <c r="EK43" s="105"/>
      <c r="EL43" s="105"/>
      <c r="EM43" s="105"/>
      <c r="EN43" s="105"/>
      <c r="EO43" s="105"/>
      <c r="EP43" s="105"/>
      <c r="EQ43" s="105"/>
      <c r="ER43" s="105"/>
      <c r="ES43" s="105"/>
      <c r="ET43" s="105"/>
      <c r="EU43" s="105"/>
      <c r="EV43" s="105"/>
      <c r="EW43" s="105"/>
      <c r="EX43" s="105"/>
      <c r="EY43" s="105"/>
      <c r="EZ43" s="105"/>
      <c r="FA43" s="105"/>
      <c r="FB43" s="105"/>
      <c r="FC43" s="105"/>
      <c r="FD43" s="105"/>
      <c r="FE43" s="105"/>
      <c r="FF43" s="105"/>
      <c r="FG43" s="105"/>
      <c r="FH43" s="105"/>
      <c r="FI43" s="105"/>
      <c r="FJ43" s="105"/>
      <c r="FK43" s="105"/>
      <c r="FL43" s="105"/>
      <c r="FM43" s="105"/>
      <c r="FN43" s="105"/>
      <c r="FO43" s="105"/>
      <c r="FP43" s="105"/>
      <c r="FQ43" s="105"/>
      <c r="FR43" s="105"/>
      <c r="FS43" s="105"/>
      <c r="FT43" s="105"/>
      <c r="FU43" s="105"/>
      <c r="FV43" s="105"/>
      <c r="FW43" s="105"/>
      <c r="FX43" s="105"/>
      <c r="FY43" s="105"/>
      <c r="FZ43" s="105"/>
      <c r="GA43" s="105"/>
      <c r="GB43" s="105"/>
      <c r="GC43" s="105"/>
      <c r="GD43" s="105"/>
      <c r="GE43" s="105"/>
      <c r="GF43" s="105"/>
      <c r="GG43" s="105"/>
      <c r="GH43" s="105"/>
      <c r="GI43" s="105"/>
      <c r="GJ43" s="105"/>
      <c r="GK43" s="105"/>
      <c r="GL43" s="105"/>
      <c r="GM43" s="105"/>
      <c r="GN43" s="105"/>
      <c r="GO43" s="105"/>
      <c r="GP43" s="105"/>
      <c r="GQ43" s="105"/>
      <c r="GR43" s="105"/>
      <c r="GS43" s="105"/>
      <c r="GT43" s="105"/>
      <c r="GU43" s="105"/>
      <c r="GV43" s="105"/>
      <c r="GW43" s="105"/>
      <c r="GX43" s="105"/>
      <c r="GY43" s="105"/>
      <c r="GZ43" s="105"/>
      <c r="HA43" s="105"/>
      <c r="HB43" s="105"/>
      <c r="HC43" s="105"/>
      <c r="HD43" s="105"/>
      <c r="HE43" s="105"/>
      <c r="HF43" s="105"/>
      <c r="HG43" s="105"/>
      <c r="HH43" s="105"/>
      <c r="HI43" s="105"/>
      <c r="HJ43" s="105"/>
      <c r="HK43" s="105"/>
      <c r="HL43" s="105"/>
      <c r="HM43" s="105"/>
      <c r="HN43" s="105"/>
      <c r="HO43" s="105"/>
      <c r="HP43" s="105"/>
      <c r="HQ43" s="105"/>
      <c r="HR43" s="105"/>
      <c r="HS43" s="105"/>
      <c r="HT43" s="105"/>
      <c r="HU43" s="105"/>
      <c r="HV43" s="105"/>
      <c r="HW43" s="105"/>
      <c r="HX43" s="105"/>
      <c r="HY43" s="105"/>
      <c r="HZ43" s="105"/>
      <c r="IA43" s="105"/>
      <c r="IB43" s="105"/>
      <c r="IC43" s="105"/>
      <c r="ID43" s="105"/>
      <c r="IE43" s="105"/>
      <c r="IF43" s="105"/>
      <c r="IG43" s="105"/>
      <c r="IH43" s="105"/>
      <c r="II43" s="105"/>
      <c r="IJ43" s="105"/>
      <c r="IK43" s="105"/>
      <c r="IL43" s="105"/>
      <c r="IM43" s="105"/>
      <c r="IN43" s="105"/>
      <c r="IO43" s="105"/>
      <c r="IP43" s="105"/>
      <c r="IQ43" s="105"/>
      <c r="IR43" s="105"/>
      <c r="IS43" s="105"/>
      <c r="IT43" s="105"/>
    </row>
    <row r="45" s="107" customFormat="1" spans="1:254">
      <c r="A45" s="105"/>
      <c r="B45" s="105"/>
      <c r="C45" s="105"/>
      <c r="D45" s="105"/>
      <c r="E45" s="105"/>
      <c r="F45" s="108"/>
      <c r="G45" s="105"/>
      <c r="H45" s="108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BZ45" s="105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5"/>
      <c r="CM45" s="105"/>
      <c r="CN45" s="105"/>
      <c r="CO45" s="105"/>
      <c r="CP45" s="105"/>
      <c r="CQ45" s="105"/>
      <c r="CR45" s="105"/>
      <c r="CS45" s="105"/>
      <c r="CT45" s="105"/>
      <c r="CU45" s="105"/>
      <c r="CV45" s="105"/>
      <c r="CW45" s="105"/>
      <c r="CX45" s="105"/>
      <c r="CY45" s="105"/>
      <c r="CZ45" s="105"/>
      <c r="DA45" s="105"/>
      <c r="DB45" s="105"/>
      <c r="DC45" s="105"/>
      <c r="DD45" s="105"/>
      <c r="DE45" s="105"/>
      <c r="DF45" s="105"/>
      <c r="DG45" s="105"/>
      <c r="DH45" s="105"/>
      <c r="DI45" s="105"/>
      <c r="DJ45" s="105"/>
      <c r="DK45" s="105"/>
      <c r="DL45" s="105"/>
      <c r="DM45" s="105"/>
      <c r="DN45" s="105"/>
      <c r="DO45" s="105"/>
      <c r="DP45" s="105"/>
      <c r="DQ45" s="105"/>
      <c r="DR45" s="105"/>
      <c r="DS45" s="105"/>
      <c r="DT45" s="105"/>
      <c r="DU45" s="105"/>
      <c r="DV45" s="105"/>
      <c r="DW45" s="105"/>
      <c r="DX45" s="105"/>
      <c r="DY45" s="105"/>
      <c r="DZ45" s="105"/>
      <c r="EA45" s="105"/>
      <c r="EB45" s="105"/>
      <c r="EC45" s="105"/>
      <c r="ED45" s="105"/>
      <c r="EE45" s="105"/>
      <c r="EF45" s="105"/>
      <c r="EG45" s="105"/>
      <c r="EH45" s="105"/>
      <c r="EI45" s="105"/>
      <c r="EJ45" s="105"/>
      <c r="EK45" s="105"/>
      <c r="EL45" s="105"/>
      <c r="EM45" s="105"/>
      <c r="EN45" s="105"/>
      <c r="EO45" s="105"/>
      <c r="EP45" s="105"/>
      <c r="EQ45" s="105"/>
      <c r="ER45" s="105"/>
      <c r="ES45" s="105"/>
      <c r="ET45" s="105"/>
      <c r="EU45" s="105"/>
      <c r="EV45" s="105"/>
      <c r="EW45" s="105"/>
      <c r="EX45" s="105"/>
      <c r="EY45" s="105"/>
      <c r="EZ45" s="105"/>
      <c r="FA45" s="105"/>
      <c r="FB45" s="105"/>
      <c r="FC45" s="105"/>
      <c r="FD45" s="105"/>
      <c r="FE45" s="105"/>
      <c r="FF45" s="105"/>
      <c r="FG45" s="105"/>
      <c r="FH45" s="105"/>
      <c r="FI45" s="105"/>
      <c r="FJ45" s="105"/>
      <c r="FK45" s="105"/>
      <c r="FL45" s="105"/>
      <c r="FM45" s="105"/>
      <c r="FN45" s="105"/>
      <c r="FO45" s="105"/>
      <c r="FP45" s="105"/>
      <c r="FQ45" s="105"/>
      <c r="FR45" s="105"/>
      <c r="FS45" s="105"/>
      <c r="FT45" s="105"/>
      <c r="FU45" s="105"/>
      <c r="FV45" s="105"/>
      <c r="FW45" s="105"/>
      <c r="FX45" s="105"/>
      <c r="FY45" s="105"/>
      <c r="FZ45" s="105"/>
      <c r="GA45" s="105"/>
      <c r="GB45" s="105"/>
      <c r="GC45" s="105"/>
      <c r="GD45" s="105"/>
      <c r="GE45" s="105"/>
      <c r="GF45" s="105"/>
      <c r="GG45" s="105"/>
      <c r="GH45" s="105"/>
      <c r="GI45" s="105"/>
      <c r="GJ45" s="105"/>
      <c r="GK45" s="105"/>
      <c r="GL45" s="105"/>
      <c r="GM45" s="105"/>
      <c r="GN45" s="105"/>
      <c r="GO45" s="105"/>
      <c r="GP45" s="105"/>
      <c r="GQ45" s="105"/>
      <c r="GR45" s="105"/>
      <c r="GS45" s="105"/>
      <c r="GT45" s="105"/>
      <c r="GU45" s="105"/>
      <c r="GV45" s="105"/>
      <c r="GW45" s="105"/>
      <c r="GX45" s="105"/>
      <c r="GY45" s="105"/>
      <c r="GZ45" s="105"/>
      <c r="HA45" s="105"/>
      <c r="HB45" s="105"/>
      <c r="HC45" s="105"/>
      <c r="HD45" s="105"/>
      <c r="HE45" s="105"/>
      <c r="HF45" s="105"/>
      <c r="HG45" s="105"/>
      <c r="HH45" s="105"/>
      <c r="HI45" s="105"/>
      <c r="HJ45" s="105"/>
      <c r="HK45" s="105"/>
      <c r="HL45" s="105"/>
      <c r="HM45" s="105"/>
      <c r="HN45" s="105"/>
      <c r="HO45" s="105"/>
      <c r="HP45" s="105"/>
      <c r="HQ45" s="105"/>
      <c r="HR45" s="105"/>
      <c r="HS45" s="105"/>
      <c r="HT45" s="105"/>
      <c r="HU45" s="105"/>
      <c r="HV45" s="105"/>
      <c r="HW45" s="105"/>
      <c r="HX45" s="105"/>
      <c r="HY45" s="105"/>
      <c r="HZ45" s="105"/>
      <c r="IA45" s="105"/>
      <c r="IB45" s="105"/>
      <c r="IC45" s="105"/>
      <c r="ID45" s="105"/>
      <c r="IE45" s="105"/>
      <c r="IF45" s="105"/>
      <c r="IG45" s="105"/>
      <c r="IH45" s="105"/>
      <c r="II45" s="105"/>
      <c r="IJ45" s="105"/>
      <c r="IK45" s="105"/>
      <c r="IL45" s="105"/>
      <c r="IM45" s="105"/>
      <c r="IN45" s="105"/>
      <c r="IO45" s="105"/>
      <c r="IP45" s="105"/>
      <c r="IQ45" s="105"/>
      <c r="IR45" s="105"/>
      <c r="IS45" s="105"/>
      <c r="IT45" s="105"/>
    </row>
  </sheetData>
  <mergeCells count="4">
    <mergeCell ref="A2:I2"/>
    <mergeCell ref="A11:G11"/>
    <mergeCell ref="A25:G25"/>
    <mergeCell ref="A26:F26"/>
  </mergeCells>
  <printOptions horizontalCentered="1"/>
  <pageMargins left="0.357638888888889" right="0.357638888888889" top="0.609722222222222" bottom="0.409027777777778" header="0.511805555555556" footer="0"/>
  <pageSetup paperSize="9" fitToHeight="0" orientation="landscape" horizontalDpi="600"/>
  <headerFooter alignWithMargins="0" scaleWithDoc="0"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4"/>
  <sheetViews>
    <sheetView tabSelected="1" workbookViewId="0">
      <pane xSplit="2" ySplit="4" topLeftCell="C10" activePane="bottomRight" state="frozen"/>
      <selection/>
      <selection pane="topRight"/>
      <selection pane="bottomLeft"/>
      <selection pane="bottomRight" activeCell="L14" sqref="L14"/>
    </sheetView>
  </sheetViews>
  <sheetFormatPr defaultColWidth="9" defaultRowHeight="14.25"/>
  <cols>
    <col min="1" max="1" width="12.75" style="43" customWidth="1"/>
    <col min="2" max="2" width="31" style="43" customWidth="1"/>
    <col min="3" max="3" width="11.875" style="43" customWidth="1"/>
    <col min="4" max="4" width="11.875" style="44" customWidth="1"/>
    <col min="5" max="5" width="10.375" style="74" customWidth="1"/>
    <col min="6" max="6" width="10.125" style="43" customWidth="1"/>
    <col min="7" max="7" width="9" style="43"/>
    <col min="8" max="8" width="9.625" style="75" customWidth="1"/>
    <col min="9" max="16384" width="9" style="75"/>
  </cols>
  <sheetData>
    <row r="1" ht="21" customHeight="1" spans="1:1">
      <c r="A1" s="46" t="s">
        <v>743</v>
      </c>
    </row>
    <row r="2" s="1" customFormat="1" ht="30" customHeight="1" spans="1:256">
      <c r="A2" s="47" t="s">
        <v>31</v>
      </c>
      <c r="B2" s="47"/>
      <c r="C2" s="47"/>
      <c r="D2" s="47"/>
      <c r="E2" s="47"/>
      <c r="F2" s="47"/>
      <c r="G2" s="43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  <c r="HL2" s="75"/>
      <c r="HM2" s="75"/>
      <c r="HN2" s="75"/>
      <c r="HO2" s="75"/>
      <c r="HP2" s="75"/>
      <c r="HQ2" s="75"/>
      <c r="HR2" s="75"/>
      <c r="HS2" s="75"/>
      <c r="HT2" s="75"/>
      <c r="HU2" s="75"/>
      <c r="HV2" s="75"/>
      <c r="HW2" s="75"/>
      <c r="HX2" s="75"/>
      <c r="HY2" s="75"/>
      <c r="HZ2" s="75"/>
      <c r="IA2" s="75"/>
      <c r="IB2" s="75"/>
      <c r="IC2" s="75"/>
      <c r="ID2" s="75"/>
      <c r="IE2" s="75"/>
      <c r="IF2" s="75"/>
      <c r="IG2" s="75"/>
      <c r="IH2" s="75"/>
      <c r="II2" s="75"/>
      <c r="IJ2" s="75"/>
      <c r="IK2" s="75"/>
      <c r="IL2" s="75"/>
      <c r="IM2" s="75"/>
      <c r="IN2" s="75"/>
      <c r="IO2" s="75"/>
      <c r="IP2" s="75"/>
      <c r="IQ2" s="75"/>
      <c r="IR2" s="75"/>
      <c r="IS2" s="75"/>
      <c r="IT2" s="75"/>
      <c r="IU2" s="75"/>
      <c r="IV2" s="75"/>
    </row>
    <row r="3" s="70" customFormat="1" ht="19.5" customHeight="1" spans="1:7">
      <c r="A3" s="39"/>
      <c r="B3" s="48"/>
      <c r="C3" s="49"/>
      <c r="D3" s="49"/>
      <c r="E3" s="76"/>
      <c r="F3" s="77" t="s">
        <v>43</v>
      </c>
      <c r="G3" s="39"/>
    </row>
    <row r="4" s="71" customFormat="1" ht="51" customHeight="1" spans="1:7">
      <c r="A4" s="52" t="s">
        <v>744</v>
      </c>
      <c r="B4" s="53" t="s">
        <v>745</v>
      </c>
      <c r="C4" s="78" t="s">
        <v>45</v>
      </c>
      <c r="D4" s="78" t="s">
        <v>46</v>
      </c>
      <c r="E4" s="79" t="s">
        <v>47</v>
      </c>
      <c r="F4" s="9" t="s">
        <v>48</v>
      </c>
      <c r="G4" s="9" t="s">
        <v>49</v>
      </c>
    </row>
    <row r="5" s="72" customFormat="1" ht="35.1" customHeight="1" spans="1:7">
      <c r="A5" s="80">
        <v>1030601</v>
      </c>
      <c r="B5" s="81" t="s">
        <v>746</v>
      </c>
      <c r="C5" s="82">
        <v>16745</v>
      </c>
      <c r="D5" s="62">
        <v>16480</v>
      </c>
      <c r="E5" s="83">
        <f>D5/C5*100</f>
        <v>98.4174380412063</v>
      </c>
      <c r="F5" s="83">
        <f>D5/G5*100</f>
        <v>14206.8965517241</v>
      </c>
      <c r="G5" s="62">
        <v>116</v>
      </c>
    </row>
    <row r="6" s="72" customFormat="1" ht="35.1" customHeight="1" spans="1:7">
      <c r="A6" s="80">
        <v>103060198</v>
      </c>
      <c r="B6" s="84" t="s">
        <v>747</v>
      </c>
      <c r="C6" s="82">
        <v>16745</v>
      </c>
      <c r="D6" s="62">
        <v>16480</v>
      </c>
      <c r="E6" s="83">
        <f>D6/C6*100</f>
        <v>98.4174380412063</v>
      </c>
      <c r="F6" s="83">
        <f>D6/G6*100</f>
        <v>14206.8965517241</v>
      </c>
      <c r="G6" s="62">
        <v>116</v>
      </c>
    </row>
    <row r="7" s="72" customFormat="1" ht="35.1" customHeight="1" spans="1:7">
      <c r="A7" s="80"/>
      <c r="B7" s="85" t="s">
        <v>626</v>
      </c>
      <c r="C7" s="86"/>
      <c r="D7" s="87"/>
      <c r="E7" s="88"/>
      <c r="F7" s="83"/>
      <c r="G7" s="87"/>
    </row>
    <row r="8" s="72" customFormat="1" ht="35.1" customHeight="1" spans="1:8">
      <c r="A8" s="80">
        <v>1030602</v>
      </c>
      <c r="B8" s="81" t="s">
        <v>748</v>
      </c>
      <c r="C8" s="89"/>
      <c r="D8" s="90"/>
      <c r="E8" s="91"/>
      <c r="F8" s="83"/>
      <c r="G8" s="90"/>
      <c r="H8" s="92"/>
    </row>
    <row r="9" s="72" customFormat="1" ht="35.1" customHeight="1" spans="1:8">
      <c r="A9" s="80">
        <v>103060202</v>
      </c>
      <c r="B9" s="93" t="s">
        <v>749</v>
      </c>
      <c r="C9" s="94"/>
      <c r="D9" s="90"/>
      <c r="E9" s="91"/>
      <c r="F9" s="83"/>
      <c r="G9" s="90"/>
      <c r="H9" s="95"/>
    </row>
    <row r="10" s="72" customFormat="1" ht="35.1" customHeight="1" spans="1:9">
      <c r="A10" s="80"/>
      <c r="B10" s="85" t="s">
        <v>626</v>
      </c>
      <c r="C10" s="86"/>
      <c r="D10" s="90"/>
      <c r="E10" s="83"/>
      <c r="F10" s="83"/>
      <c r="G10" s="90"/>
      <c r="H10" s="95"/>
      <c r="I10" s="95"/>
    </row>
    <row r="11" s="72" customFormat="1" ht="35.1" customHeight="1" spans="1:7">
      <c r="A11" s="80">
        <v>1030603</v>
      </c>
      <c r="B11" s="81" t="s">
        <v>750</v>
      </c>
      <c r="C11" s="86"/>
      <c r="D11" s="90"/>
      <c r="E11" s="83"/>
      <c r="F11" s="83"/>
      <c r="G11" s="90"/>
    </row>
    <row r="12" s="72" customFormat="1" ht="35.1" customHeight="1" spans="1:7">
      <c r="A12" s="80"/>
      <c r="B12" s="85" t="s">
        <v>626</v>
      </c>
      <c r="C12" s="86"/>
      <c r="D12" s="90"/>
      <c r="E12" s="83"/>
      <c r="F12" s="83"/>
      <c r="G12" s="90"/>
    </row>
    <row r="13" s="72" customFormat="1" ht="35.1" customHeight="1" spans="1:11">
      <c r="A13" s="80">
        <v>1030604</v>
      </c>
      <c r="B13" s="81" t="s">
        <v>751</v>
      </c>
      <c r="C13" s="86"/>
      <c r="D13" s="90"/>
      <c r="E13" s="83"/>
      <c r="F13" s="83"/>
      <c r="G13" s="90"/>
      <c r="H13" s="95"/>
      <c r="I13" s="95"/>
      <c r="K13" s="95"/>
    </row>
    <row r="14" s="72" customFormat="1" ht="35.1" customHeight="1" spans="1:11">
      <c r="A14" s="80"/>
      <c r="B14" s="85" t="s">
        <v>626</v>
      </c>
      <c r="C14" s="86"/>
      <c r="D14" s="90"/>
      <c r="E14" s="83"/>
      <c r="F14" s="83"/>
      <c r="G14" s="90"/>
      <c r="H14" s="95"/>
      <c r="I14" s="95"/>
      <c r="K14" s="95"/>
    </row>
    <row r="15" s="72" customFormat="1" ht="35.1" customHeight="1" spans="1:8">
      <c r="A15" s="80">
        <v>1030698</v>
      </c>
      <c r="B15" s="96" t="s">
        <v>752</v>
      </c>
      <c r="C15" s="82">
        <v>35</v>
      </c>
      <c r="D15" s="90"/>
      <c r="E15" s="83"/>
      <c r="F15" s="83"/>
      <c r="G15" s="90"/>
      <c r="H15" s="95"/>
    </row>
    <row r="16" s="72" customFormat="1" ht="35.1" customHeight="1" spans="1:8">
      <c r="A16" s="80"/>
      <c r="B16" s="85" t="s">
        <v>626</v>
      </c>
      <c r="C16" s="82">
        <v>35</v>
      </c>
      <c r="D16" s="90"/>
      <c r="E16" s="83"/>
      <c r="F16" s="83"/>
      <c r="G16" s="90"/>
      <c r="H16" s="95"/>
    </row>
    <row r="17" s="72" customFormat="1" ht="35.1" customHeight="1" spans="1:10">
      <c r="A17" s="97"/>
      <c r="B17" s="98" t="s">
        <v>753</v>
      </c>
      <c r="C17" s="82">
        <v>16780</v>
      </c>
      <c r="D17" s="62">
        <v>16480</v>
      </c>
      <c r="E17" s="83">
        <f>D17/C17*100</f>
        <v>98.212157330155</v>
      </c>
      <c r="F17" s="83">
        <f>D17/G17*100</f>
        <v>14206.8965517241</v>
      </c>
      <c r="G17" s="62">
        <v>116</v>
      </c>
      <c r="I17" s="95"/>
      <c r="J17" s="95"/>
    </row>
    <row r="18" s="72" customFormat="1" ht="35.1" customHeight="1" spans="1:8">
      <c r="A18" s="97"/>
      <c r="B18" s="98" t="s">
        <v>754</v>
      </c>
      <c r="C18" s="89"/>
      <c r="D18" s="97"/>
      <c r="E18" s="97"/>
      <c r="F18" s="83"/>
      <c r="G18" s="97"/>
      <c r="H18" s="95"/>
    </row>
    <row r="19" s="72" customFormat="1" ht="24.95" customHeight="1" spans="1:7">
      <c r="A19" s="97"/>
      <c r="B19" s="99" t="s">
        <v>755</v>
      </c>
      <c r="C19" s="82">
        <v>16780</v>
      </c>
      <c r="D19" s="62">
        <v>16480</v>
      </c>
      <c r="E19" s="83">
        <f>D19/C19*100</f>
        <v>98.212157330155</v>
      </c>
      <c r="F19" s="83">
        <f>D19/G19*100</f>
        <v>14206.8965517241</v>
      </c>
      <c r="G19" s="62">
        <v>116</v>
      </c>
    </row>
    <row r="20" s="73" customFormat="1" ht="25.5" customHeight="1" spans="1:7">
      <c r="A20" s="100"/>
      <c r="B20" s="42"/>
      <c r="C20" s="101"/>
      <c r="D20" s="102"/>
      <c r="E20" s="103"/>
      <c r="F20" s="42"/>
      <c r="G20" s="42"/>
    </row>
    <row r="21" s="73" customFormat="1" ht="15" spans="1:7">
      <c r="A21" s="42"/>
      <c r="B21" s="42"/>
      <c r="C21" s="42"/>
      <c r="D21" s="68"/>
      <c r="E21" s="104"/>
      <c r="F21" s="42"/>
      <c r="G21" s="42"/>
    </row>
    <row r="22" s="73" customFormat="1" ht="15" spans="1:7">
      <c r="A22" s="42"/>
      <c r="B22" s="42"/>
      <c r="C22" s="42"/>
      <c r="D22" s="68"/>
      <c r="E22" s="104"/>
      <c r="F22" s="42"/>
      <c r="G22" s="42"/>
    </row>
    <row r="23" s="73" customFormat="1" ht="15" spans="1:7">
      <c r="A23" s="42"/>
      <c r="B23" s="42"/>
      <c r="C23" s="42"/>
      <c r="D23" s="68"/>
      <c r="E23" s="104"/>
      <c r="F23" s="42"/>
      <c r="G23" s="42"/>
    </row>
    <row r="24" s="73" customFormat="1" ht="15" spans="1:7">
      <c r="A24" s="42"/>
      <c r="B24" s="42"/>
      <c r="C24" s="42"/>
      <c r="D24" s="68"/>
      <c r="E24" s="104"/>
      <c r="F24" s="42"/>
      <c r="G24" s="42"/>
    </row>
    <row r="25" s="73" customFormat="1" ht="15" spans="1:7">
      <c r="A25" s="42"/>
      <c r="B25" s="42"/>
      <c r="C25" s="42"/>
      <c r="D25" s="68"/>
      <c r="E25" s="104"/>
      <c r="F25" s="42"/>
      <c r="G25" s="42"/>
    </row>
    <row r="26" s="73" customFormat="1" ht="15" spans="1:7">
      <c r="A26" s="42"/>
      <c r="B26" s="42"/>
      <c r="C26" s="42"/>
      <c r="D26" s="68"/>
      <c r="E26" s="104"/>
      <c r="F26" s="42"/>
      <c r="G26" s="42"/>
    </row>
    <row r="27" s="73" customFormat="1" ht="15" spans="1:7">
      <c r="A27" s="42"/>
      <c r="B27" s="42"/>
      <c r="C27" s="42"/>
      <c r="D27" s="68"/>
      <c r="E27" s="104"/>
      <c r="F27" s="42"/>
      <c r="G27" s="42"/>
    </row>
    <row r="28" s="73" customFormat="1" ht="15" spans="1:7">
      <c r="A28" s="42"/>
      <c r="B28" s="42"/>
      <c r="C28" s="42"/>
      <c r="D28" s="68"/>
      <c r="E28" s="104"/>
      <c r="F28" s="42"/>
      <c r="G28" s="42"/>
    </row>
    <row r="29" s="73" customFormat="1" ht="15" spans="1:7">
      <c r="A29" s="42"/>
      <c r="B29" s="42"/>
      <c r="C29" s="42"/>
      <c r="D29" s="68"/>
      <c r="E29" s="104"/>
      <c r="F29" s="42"/>
      <c r="G29" s="42"/>
    </row>
    <row r="30" s="73" customFormat="1" ht="15" spans="1:7">
      <c r="A30" s="42"/>
      <c r="B30" s="42"/>
      <c r="C30" s="42"/>
      <c r="D30" s="68"/>
      <c r="E30" s="104"/>
      <c r="F30" s="42"/>
      <c r="G30" s="42"/>
    </row>
    <row r="31" s="73" customFormat="1" ht="15" spans="1:7">
      <c r="A31" s="42"/>
      <c r="B31" s="42"/>
      <c r="C31" s="42"/>
      <c r="D31" s="68"/>
      <c r="E31" s="104"/>
      <c r="F31" s="42"/>
      <c r="G31" s="42"/>
    </row>
    <row r="32" s="73" customFormat="1" ht="15" spans="1:7">
      <c r="A32" s="42"/>
      <c r="B32" s="42"/>
      <c r="C32" s="42"/>
      <c r="D32" s="68"/>
      <c r="E32" s="104"/>
      <c r="F32" s="42"/>
      <c r="G32" s="42"/>
    </row>
    <row r="33" s="73" customFormat="1" ht="15" spans="1:7">
      <c r="A33" s="42"/>
      <c r="B33" s="42"/>
      <c r="C33" s="42"/>
      <c r="D33" s="68"/>
      <c r="E33" s="104"/>
      <c r="F33" s="42"/>
      <c r="G33" s="42"/>
    </row>
    <row r="34" s="73" customFormat="1" ht="15" spans="1:7">
      <c r="A34" s="42"/>
      <c r="B34" s="42"/>
      <c r="C34" s="42"/>
      <c r="D34" s="68"/>
      <c r="E34" s="104"/>
      <c r="F34" s="42"/>
      <c r="G34" s="42"/>
    </row>
    <row r="35" s="73" customFormat="1" ht="15" spans="1:7">
      <c r="A35" s="42"/>
      <c r="B35" s="42"/>
      <c r="C35" s="42"/>
      <c r="D35" s="68"/>
      <c r="E35" s="104"/>
      <c r="F35" s="42"/>
      <c r="G35" s="42"/>
    </row>
    <row r="36" s="73" customFormat="1" ht="15" spans="1:7">
      <c r="A36" s="42"/>
      <c r="B36" s="42"/>
      <c r="C36" s="42"/>
      <c r="D36" s="68"/>
      <c r="E36" s="104"/>
      <c r="F36" s="42"/>
      <c r="G36" s="42"/>
    </row>
    <row r="37" s="73" customFormat="1" ht="15" spans="1:7">
      <c r="A37" s="42"/>
      <c r="B37" s="42"/>
      <c r="C37" s="42"/>
      <c r="D37" s="68"/>
      <c r="E37" s="104"/>
      <c r="F37" s="42"/>
      <c r="G37" s="42"/>
    </row>
    <row r="38" s="73" customFormat="1" ht="15" spans="1:7">
      <c r="A38" s="42"/>
      <c r="B38" s="42"/>
      <c r="C38" s="42"/>
      <c r="D38" s="68"/>
      <c r="E38" s="104"/>
      <c r="F38" s="42"/>
      <c r="G38" s="42"/>
    </row>
    <row r="39" s="73" customFormat="1" ht="15" spans="1:7">
      <c r="A39" s="42"/>
      <c r="B39" s="42"/>
      <c r="C39" s="42"/>
      <c r="D39" s="68"/>
      <c r="E39" s="104"/>
      <c r="F39" s="42"/>
      <c r="G39" s="42"/>
    </row>
    <row r="40" s="73" customFormat="1" ht="15" spans="1:7">
      <c r="A40" s="42"/>
      <c r="B40" s="42"/>
      <c r="C40" s="42"/>
      <c r="D40" s="68"/>
      <c r="E40" s="104"/>
      <c r="F40" s="42"/>
      <c r="G40" s="42"/>
    </row>
    <row r="41" s="73" customFormat="1" ht="15" spans="1:7">
      <c r="A41" s="42"/>
      <c r="B41" s="42"/>
      <c r="C41" s="42"/>
      <c r="D41" s="68"/>
      <c r="E41" s="104"/>
      <c r="F41" s="42"/>
      <c r="G41" s="42"/>
    </row>
    <row r="42" s="73" customFormat="1" ht="15" spans="1:7">
      <c r="A42" s="42"/>
      <c r="B42" s="42"/>
      <c r="C42" s="42"/>
      <c r="D42" s="68"/>
      <c r="E42" s="104"/>
      <c r="F42" s="42"/>
      <c r="G42" s="42"/>
    </row>
    <row r="43" s="73" customFormat="1" ht="15" spans="1:7">
      <c r="A43" s="42"/>
      <c r="B43" s="42"/>
      <c r="C43" s="42"/>
      <c r="D43" s="68"/>
      <c r="E43" s="104"/>
      <c r="F43" s="42"/>
      <c r="G43" s="42"/>
    </row>
    <row r="44" s="73" customFormat="1" ht="15" spans="1:7">
      <c r="A44" s="42"/>
      <c r="B44" s="42"/>
      <c r="C44" s="42"/>
      <c r="D44" s="68"/>
      <c r="E44" s="104"/>
      <c r="F44" s="42"/>
      <c r="G44" s="42"/>
    </row>
    <row r="45" s="73" customFormat="1" ht="15" spans="1:7">
      <c r="A45" s="42"/>
      <c r="B45" s="42"/>
      <c r="C45" s="42"/>
      <c r="D45" s="68"/>
      <c r="E45" s="104"/>
      <c r="F45" s="42"/>
      <c r="G45" s="42"/>
    </row>
    <row r="46" s="73" customFormat="1" ht="15" spans="1:7">
      <c r="A46" s="42"/>
      <c r="B46" s="42"/>
      <c r="C46" s="42"/>
      <c r="D46" s="68"/>
      <c r="E46" s="104"/>
      <c r="F46" s="42"/>
      <c r="G46" s="42"/>
    </row>
    <row r="47" s="73" customFormat="1" ht="15" spans="1:7">
      <c r="A47" s="42"/>
      <c r="B47" s="42"/>
      <c r="C47" s="42"/>
      <c r="D47" s="68"/>
      <c r="E47" s="104"/>
      <c r="F47" s="42"/>
      <c r="G47" s="42"/>
    </row>
    <row r="48" s="73" customFormat="1" ht="15" spans="1:7">
      <c r="A48" s="42"/>
      <c r="B48" s="42"/>
      <c r="C48" s="42"/>
      <c r="D48" s="68"/>
      <c r="E48" s="104"/>
      <c r="F48" s="42"/>
      <c r="G48" s="42"/>
    </row>
    <row r="49" s="73" customFormat="1" ht="15" spans="1:7">
      <c r="A49" s="42"/>
      <c r="B49" s="42"/>
      <c r="C49" s="42"/>
      <c r="D49" s="68"/>
      <c r="E49" s="104"/>
      <c r="F49" s="42"/>
      <c r="G49" s="42"/>
    </row>
    <row r="50" s="73" customFormat="1" ht="15" spans="1:7">
      <c r="A50" s="42"/>
      <c r="B50" s="42"/>
      <c r="C50" s="42"/>
      <c r="D50" s="68"/>
      <c r="E50" s="104"/>
      <c r="F50" s="42"/>
      <c r="G50" s="42"/>
    </row>
    <row r="51" s="73" customFormat="1" ht="15" spans="1:7">
      <c r="A51" s="42"/>
      <c r="B51" s="42"/>
      <c r="C51" s="42"/>
      <c r="D51" s="68"/>
      <c r="E51" s="104"/>
      <c r="F51" s="42"/>
      <c r="G51" s="42"/>
    </row>
    <row r="52" s="73" customFormat="1" ht="15" spans="1:7">
      <c r="A52" s="42"/>
      <c r="B52" s="42"/>
      <c r="C52" s="42"/>
      <c r="D52" s="68"/>
      <c r="E52" s="104"/>
      <c r="F52" s="42"/>
      <c r="G52" s="42"/>
    </row>
    <row r="53" s="73" customFormat="1" ht="15" spans="1:7">
      <c r="A53" s="42"/>
      <c r="B53" s="42"/>
      <c r="C53" s="42"/>
      <c r="D53" s="68"/>
      <c r="E53" s="104"/>
      <c r="F53" s="42"/>
      <c r="G53" s="42"/>
    </row>
    <row r="54" s="73" customFormat="1" ht="15" spans="1:7">
      <c r="A54" s="42"/>
      <c r="B54" s="42"/>
      <c r="C54" s="42"/>
      <c r="D54" s="68"/>
      <c r="E54" s="104"/>
      <c r="F54" s="42"/>
      <c r="G54" s="42"/>
    </row>
    <row r="55" s="73" customFormat="1" ht="15" spans="1:7">
      <c r="A55" s="42"/>
      <c r="B55" s="42"/>
      <c r="C55" s="42"/>
      <c r="D55" s="68"/>
      <c r="E55" s="104"/>
      <c r="F55" s="42"/>
      <c r="G55" s="42"/>
    </row>
    <row r="56" s="73" customFormat="1" ht="15" spans="1:7">
      <c r="A56" s="42"/>
      <c r="B56" s="42"/>
      <c r="C56" s="42"/>
      <c r="D56" s="68"/>
      <c r="E56" s="104"/>
      <c r="F56" s="42"/>
      <c r="G56" s="42"/>
    </row>
    <row r="57" s="73" customFormat="1" ht="15" spans="1:7">
      <c r="A57" s="42"/>
      <c r="B57" s="42"/>
      <c r="C57" s="42"/>
      <c r="D57" s="68"/>
      <c r="E57" s="104"/>
      <c r="F57" s="42"/>
      <c r="G57" s="42"/>
    </row>
    <row r="58" s="73" customFormat="1" ht="15" spans="1:7">
      <c r="A58" s="42"/>
      <c r="B58" s="42"/>
      <c r="C58" s="42"/>
      <c r="D58" s="68"/>
      <c r="E58" s="104"/>
      <c r="F58" s="42"/>
      <c r="G58" s="42"/>
    </row>
    <row r="59" s="73" customFormat="1" ht="15" spans="1:7">
      <c r="A59" s="42"/>
      <c r="B59" s="42"/>
      <c r="C59" s="42"/>
      <c r="D59" s="68"/>
      <c r="E59" s="104"/>
      <c r="F59" s="42"/>
      <c r="G59" s="42"/>
    </row>
    <row r="60" s="73" customFormat="1" ht="15" spans="1:7">
      <c r="A60" s="42"/>
      <c r="B60" s="42"/>
      <c r="C60" s="42"/>
      <c r="D60" s="68"/>
      <c r="E60" s="104"/>
      <c r="F60" s="42"/>
      <c r="G60" s="42"/>
    </row>
    <row r="61" s="73" customFormat="1" ht="15" spans="1:7">
      <c r="A61" s="42"/>
      <c r="B61" s="42"/>
      <c r="C61" s="42"/>
      <c r="D61" s="68"/>
      <c r="E61" s="104"/>
      <c r="F61" s="42"/>
      <c r="G61" s="42"/>
    </row>
    <row r="62" s="73" customFormat="1" ht="15" spans="1:7">
      <c r="A62" s="42"/>
      <c r="B62" s="42"/>
      <c r="C62" s="42"/>
      <c r="D62" s="68"/>
      <c r="E62" s="104"/>
      <c r="F62" s="42"/>
      <c r="G62" s="42"/>
    </row>
    <row r="63" s="73" customFormat="1" ht="15" spans="1:7">
      <c r="A63" s="42"/>
      <c r="B63" s="42"/>
      <c r="C63" s="42"/>
      <c r="D63" s="68"/>
      <c r="E63" s="104"/>
      <c r="F63" s="42"/>
      <c r="G63" s="42"/>
    </row>
    <row r="64" s="73" customFormat="1" ht="15" spans="1:7">
      <c r="A64" s="42"/>
      <c r="B64" s="42"/>
      <c r="C64" s="42"/>
      <c r="D64" s="68"/>
      <c r="E64" s="104"/>
      <c r="F64" s="42"/>
      <c r="G64" s="42"/>
    </row>
  </sheetData>
  <mergeCells count="3">
    <mergeCell ref="A2:F2"/>
    <mergeCell ref="B3:D3"/>
    <mergeCell ref="C20:E20"/>
  </mergeCells>
  <pageMargins left="0.550694444444444" right="0.310416666666667" top="1" bottom="1" header="0.511805555555556" footer="0.511805555555556"/>
  <pageSetup paperSize="9" scale="90" orientation="portrait" horizontalDpi="600" verticalDpi="600"/>
  <headerFooter alignWithMargins="0"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9"/>
  <sheetViews>
    <sheetView zoomScale="115" zoomScaleNormal="115" workbookViewId="0">
      <pane xSplit="2" ySplit="4" topLeftCell="C5" activePane="bottomRight" state="frozen"/>
      <selection/>
      <selection pane="topRight"/>
      <selection pane="bottomLeft"/>
      <selection pane="bottomRight" activeCell="A5" sqref="A5"/>
    </sheetView>
  </sheetViews>
  <sheetFormatPr defaultColWidth="9" defaultRowHeight="14.25"/>
  <cols>
    <col min="1" max="1" width="9.625" style="43"/>
    <col min="2" max="2" width="27.25" style="43" customWidth="1"/>
    <col min="3" max="3" width="11.75" style="43" customWidth="1"/>
    <col min="4" max="4" width="11.75" style="44" customWidth="1"/>
    <col min="5" max="5" width="11.75" style="45" customWidth="1"/>
    <col min="6" max="6" width="11.75" style="43" customWidth="1"/>
    <col min="7" max="7" width="9" style="43"/>
    <col min="8" max="8" width="9.625" style="43" customWidth="1"/>
    <col min="9" max="16384" width="9" style="43"/>
  </cols>
  <sheetData>
    <row r="1" ht="18.95" customHeight="1" spans="1:1">
      <c r="A1" s="46" t="s">
        <v>756</v>
      </c>
    </row>
    <row r="2" s="1" customFormat="1" ht="30" customHeight="1" spans="1:256">
      <c r="A2" s="47" t="s">
        <v>33</v>
      </c>
      <c r="B2" s="47"/>
      <c r="C2" s="47"/>
      <c r="D2" s="47"/>
      <c r="E2" s="47"/>
      <c r="F2" s="47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</row>
    <row r="3" s="39" customFormat="1" ht="19.5" customHeight="1" spans="2:6">
      <c r="B3" s="48"/>
      <c r="C3" s="49"/>
      <c r="D3" s="49"/>
      <c r="E3" s="50"/>
      <c r="F3" s="51" t="s">
        <v>43</v>
      </c>
    </row>
    <row r="4" s="40" customFormat="1" ht="63" customHeight="1" spans="1:7">
      <c r="A4" s="52" t="s">
        <v>744</v>
      </c>
      <c r="B4" s="53" t="s">
        <v>745</v>
      </c>
      <c r="C4" s="8" t="s">
        <v>45</v>
      </c>
      <c r="D4" s="8" t="s">
        <v>46</v>
      </c>
      <c r="E4" s="54" t="s">
        <v>47</v>
      </c>
      <c r="F4" s="9" t="s">
        <v>48</v>
      </c>
      <c r="G4" s="9" t="s">
        <v>49</v>
      </c>
    </row>
    <row r="5" s="41" customFormat="1" ht="35.1" customHeight="1" spans="1:7">
      <c r="A5" s="55">
        <v>20804</v>
      </c>
      <c r="B5" s="56" t="s">
        <v>757</v>
      </c>
      <c r="C5" s="57"/>
      <c r="D5" s="57"/>
      <c r="E5" s="58"/>
      <c r="F5" s="59"/>
      <c r="G5" s="60"/>
    </row>
    <row r="6" s="41" customFormat="1" ht="35.1" customHeight="1" spans="1:7">
      <c r="A6" s="55">
        <v>2080451</v>
      </c>
      <c r="B6" s="56" t="s">
        <v>758</v>
      </c>
      <c r="C6" s="57"/>
      <c r="D6" s="57"/>
      <c r="E6" s="58"/>
      <c r="F6" s="59"/>
      <c r="G6" s="61"/>
    </row>
    <row r="7" s="41" customFormat="1" ht="35.1" customHeight="1" spans="1:7">
      <c r="A7" s="55">
        <v>223</v>
      </c>
      <c r="B7" s="56" t="s">
        <v>759</v>
      </c>
      <c r="C7" s="62">
        <v>2442</v>
      </c>
      <c r="D7" s="62">
        <v>2490</v>
      </c>
      <c r="E7" s="63">
        <f t="shared" ref="E7:E10" si="0">D7/C7*100</f>
        <v>101.965601965602</v>
      </c>
      <c r="F7" s="64">
        <f t="shared" ref="F7:F10" si="1">D7/G7*100</f>
        <v>69.6698377168439</v>
      </c>
      <c r="G7" s="62">
        <v>3574</v>
      </c>
    </row>
    <row r="8" s="41" customFormat="1" ht="35.1" customHeight="1" spans="1:7">
      <c r="A8" s="55">
        <v>2230105</v>
      </c>
      <c r="B8" s="56" t="s">
        <v>760</v>
      </c>
      <c r="C8" s="62"/>
      <c r="D8" s="62">
        <v>48</v>
      </c>
      <c r="E8" s="63"/>
      <c r="F8" s="64">
        <f t="shared" si="1"/>
        <v>1.37970681230239</v>
      </c>
      <c r="G8" s="62">
        <v>3479</v>
      </c>
    </row>
    <row r="9" s="41" customFormat="1" ht="35.1" customHeight="1" spans="1:7">
      <c r="A9" s="55">
        <v>2230202</v>
      </c>
      <c r="B9" s="56" t="s">
        <v>761</v>
      </c>
      <c r="C9" s="62"/>
      <c r="D9" s="62"/>
      <c r="E9" s="63"/>
      <c r="F9" s="64"/>
      <c r="G9" s="62"/>
    </row>
    <row r="10" s="41" customFormat="1" ht="35.1" customHeight="1" spans="1:7">
      <c r="A10" s="55">
        <v>2230299</v>
      </c>
      <c r="B10" s="56" t="s">
        <v>762</v>
      </c>
      <c r="C10" s="62">
        <v>2442</v>
      </c>
      <c r="D10" s="62">
        <v>2442</v>
      </c>
      <c r="E10" s="63">
        <f t="shared" si="0"/>
        <v>100</v>
      </c>
      <c r="F10" s="64">
        <f t="shared" si="1"/>
        <v>3052.5</v>
      </c>
      <c r="G10" s="62">
        <v>80</v>
      </c>
    </row>
    <row r="11" s="41" customFormat="1" ht="35.1" customHeight="1" spans="1:7">
      <c r="A11" s="55">
        <v>2239999</v>
      </c>
      <c r="B11" s="56" t="s">
        <v>763</v>
      </c>
      <c r="C11" s="62"/>
      <c r="D11" s="62"/>
      <c r="E11" s="63"/>
      <c r="F11" s="65"/>
      <c r="G11" s="62">
        <v>15</v>
      </c>
    </row>
    <row r="12" s="41" customFormat="1" ht="35.1" customHeight="1" spans="1:8">
      <c r="A12" s="55"/>
      <c r="B12" s="56" t="s">
        <v>764</v>
      </c>
      <c r="C12" s="66">
        <v>2442</v>
      </c>
      <c r="D12" s="62">
        <v>2490</v>
      </c>
      <c r="E12" s="63">
        <f>D12/C12*100</f>
        <v>101.965601965602</v>
      </c>
      <c r="F12" s="64">
        <f>D12/G12*100</f>
        <v>69.6698377168439</v>
      </c>
      <c r="G12" s="55">
        <v>3574</v>
      </c>
      <c r="H12" s="67"/>
    </row>
    <row r="13" s="42" customFormat="1" ht="15" spans="4:5">
      <c r="D13" s="68"/>
      <c r="E13" s="69"/>
    </row>
    <row r="14" s="42" customFormat="1" ht="15" spans="4:5">
      <c r="D14" s="68"/>
      <c r="E14" s="69"/>
    </row>
    <row r="15" s="42" customFormat="1" ht="15" spans="4:5">
      <c r="D15" s="68"/>
      <c r="E15" s="69"/>
    </row>
    <row r="16" s="42" customFormat="1" ht="15" spans="4:5">
      <c r="D16" s="68"/>
      <c r="E16" s="69"/>
    </row>
    <row r="17" s="42" customFormat="1" ht="15" spans="4:5">
      <c r="D17" s="68"/>
      <c r="E17" s="69"/>
    </row>
    <row r="18" s="42" customFormat="1" ht="15" spans="4:5">
      <c r="D18" s="68"/>
      <c r="E18" s="69"/>
    </row>
    <row r="19" s="42" customFormat="1" ht="15" spans="4:5">
      <c r="D19" s="68"/>
      <c r="E19" s="69"/>
    </row>
    <row r="20" s="42" customFormat="1" ht="15" spans="4:5">
      <c r="D20" s="68"/>
      <c r="E20" s="69"/>
    </row>
    <row r="21" s="42" customFormat="1" ht="15" spans="4:5">
      <c r="D21" s="68"/>
      <c r="E21" s="69"/>
    </row>
    <row r="22" s="42" customFormat="1" ht="15" spans="4:5">
      <c r="D22" s="68"/>
      <c r="E22" s="69"/>
    </row>
    <row r="23" s="42" customFormat="1" ht="15" spans="4:5">
      <c r="D23" s="68"/>
      <c r="E23" s="69"/>
    </row>
    <row r="24" s="42" customFormat="1" ht="15" spans="4:5">
      <c r="D24" s="68"/>
      <c r="E24" s="69"/>
    </row>
    <row r="25" s="42" customFormat="1" ht="15" spans="4:5">
      <c r="D25" s="68"/>
      <c r="E25" s="69"/>
    </row>
    <row r="26" s="42" customFormat="1" ht="15" spans="4:5">
      <c r="D26" s="68"/>
      <c r="E26" s="69"/>
    </row>
    <row r="27" s="42" customFormat="1" ht="15" spans="4:5">
      <c r="D27" s="68"/>
      <c r="E27" s="69"/>
    </row>
    <row r="28" s="42" customFormat="1" ht="15" spans="4:5">
      <c r="D28" s="68"/>
      <c r="E28" s="69"/>
    </row>
    <row r="29" s="42" customFormat="1" ht="15" spans="4:5">
      <c r="D29" s="68"/>
      <c r="E29" s="69"/>
    </row>
    <row r="30" s="42" customFormat="1" ht="15" spans="4:5">
      <c r="D30" s="68"/>
      <c r="E30" s="69"/>
    </row>
    <row r="31" s="42" customFormat="1" ht="15" spans="4:5">
      <c r="D31" s="68"/>
      <c r="E31" s="69"/>
    </row>
    <row r="32" s="42" customFormat="1" ht="15" spans="4:5">
      <c r="D32" s="68"/>
      <c r="E32" s="69"/>
    </row>
    <row r="33" s="42" customFormat="1" ht="15" spans="4:5">
      <c r="D33" s="68"/>
      <c r="E33" s="69"/>
    </row>
    <row r="34" s="42" customFormat="1" ht="15" spans="4:5">
      <c r="D34" s="68"/>
      <c r="E34" s="69"/>
    </row>
    <row r="35" s="42" customFormat="1" ht="15" spans="4:5">
      <c r="D35" s="68"/>
      <c r="E35" s="69"/>
    </row>
    <row r="36" s="42" customFormat="1" ht="15" spans="4:5">
      <c r="D36" s="68"/>
      <c r="E36" s="69"/>
    </row>
    <row r="37" s="42" customFormat="1" ht="15" spans="4:5">
      <c r="D37" s="68"/>
      <c r="E37" s="69"/>
    </row>
    <row r="38" s="42" customFormat="1" ht="15" spans="4:5">
      <c r="D38" s="68"/>
      <c r="E38" s="69"/>
    </row>
    <row r="39" s="42" customFormat="1" ht="15" spans="4:5">
      <c r="D39" s="68"/>
      <c r="E39" s="69"/>
    </row>
    <row r="40" s="42" customFormat="1" ht="15" spans="4:5">
      <c r="D40" s="68"/>
      <c r="E40" s="69"/>
    </row>
    <row r="41" s="42" customFormat="1" ht="15" spans="4:5">
      <c r="D41" s="68"/>
      <c r="E41" s="69"/>
    </row>
    <row r="42" s="42" customFormat="1" ht="15" spans="4:5">
      <c r="D42" s="68"/>
      <c r="E42" s="69"/>
    </row>
    <row r="43" s="42" customFormat="1" ht="15" spans="4:5">
      <c r="D43" s="68"/>
      <c r="E43" s="69"/>
    </row>
    <row r="44" s="42" customFormat="1" ht="15" spans="4:5">
      <c r="D44" s="68"/>
      <c r="E44" s="69"/>
    </row>
    <row r="45" s="42" customFormat="1" ht="15" spans="4:5">
      <c r="D45" s="68"/>
      <c r="E45" s="69"/>
    </row>
    <row r="46" s="42" customFormat="1" ht="15" spans="4:5">
      <c r="D46" s="68"/>
      <c r="E46" s="69"/>
    </row>
    <row r="47" s="42" customFormat="1" ht="15" spans="4:5">
      <c r="D47" s="68"/>
      <c r="E47" s="69"/>
    </row>
    <row r="48" s="42" customFormat="1" ht="15" spans="4:5">
      <c r="D48" s="68"/>
      <c r="E48" s="69"/>
    </row>
    <row r="49" s="42" customFormat="1" ht="15" spans="4:5">
      <c r="D49" s="68"/>
      <c r="E49" s="69"/>
    </row>
  </sheetData>
  <mergeCells count="2">
    <mergeCell ref="A2:F2"/>
    <mergeCell ref="B3:D3"/>
  </mergeCells>
  <pageMargins left="0.751388888888889" right="0.389583333333333" top="1" bottom="1" header="0.511805555555556" footer="0.511805555555556"/>
  <pageSetup paperSize="9" scale="90" orientation="portrait" horizontalDpi="600" verticalDpi="600"/>
  <headerFooter alignWithMargins="0"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9"/>
  <sheetViews>
    <sheetView zoomScale="115" zoomScaleNormal="115" workbookViewId="0">
      <pane xSplit="2" ySplit="4" topLeftCell="C5" activePane="bottomRight" state="frozen"/>
      <selection/>
      <selection pane="topRight"/>
      <selection pane="bottomLeft"/>
      <selection pane="bottomRight" activeCell="B5" sqref="B5"/>
    </sheetView>
  </sheetViews>
  <sheetFormatPr defaultColWidth="9" defaultRowHeight="14.25"/>
  <cols>
    <col min="1" max="1" width="9.625" style="43"/>
    <col min="2" max="2" width="27.25" style="43" customWidth="1"/>
    <col min="3" max="3" width="11.75" style="43" customWidth="1"/>
    <col min="4" max="4" width="11.75" style="44" customWidth="1"/>
    <col min="5" max="5" width="11.75" style="45" customWidth="1"/>
    <col min="6" max="6" width="11.75" style="43" customWidth="1"/>
    <col min="7" max="7" width="9" style="43"/>
    <col min="8" max="8" width="9.625" style="43" customWidth="1"/>
    <col min="9" max="16384" width="9" style="43"/>
  </cols>
  <sheetData>
    <row r="1" ht="18.95" customHeight="1" spans="1:1">
      <c r="A1" s="46" t="s">
        <v>765</v>
      </c>
    </row>
    <row r="2" s="1" customFormat="1" ht="30" customHeight="1" spans="1:256">
      <c r="A2" s="47" t="s">
        <v>35</v>
      </c>
      <c r="B2" s="47"/>
      <c r="C2" s="47"/>
      <c r="D2" s="47"/>
      <c r="E2" s="47"/>
      <c r="F2" s="47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</row>
    <row r="3" s="39" customFormat="1" ht="19.5" customHeight="1" spans="2:6">
      <c r="B3" s="48"/>
      <c r="C3" s="49"/>
      <c r="D3" s="49"/>
      <c r="E3" s="50"/>
      <c r="F3" s="51" t="s">
        <v>43</v>
      </c>
    </row>
    <row r="4" s="40" customFormat="1" ht="63" customHeight="1" spans="1:7">
      <c r="A4" s="52" t="s">
        <v>744</v>
      </c>
      <c r="B4" s="53" t="s">
        <v>745</v>
      </c>
      <c r="C4" s="8" t="s">
        <v>45</v>
      </c>
      <c r="D4" s="8" t="s">
        <v>46</v>
      </c>
      <c r="E4" s="54" t="s">
        <v>47</v>
      </c>
      <c r="F4" s="9" t="s">
        <v>48</v>
      </c>
      <c r="G4" s="9" t="s">
        <v>49</v>
      </c>
    </row>
    <row r="5" s="41" customFormat="1" ht="35.1" customHeight="1" spans="1:7">
      <c r="A5" s="55">
        <v>20804</v>
      </c>
      <c r="B5" s="56" t="s">
        <v>757</v>
      </c>
      <c r="C5" s="57"/>
      <c r="D5" s="57"/>
      <c r="E5" s="58"/>
      <c r="F5" s="59"/>
      <c r="G5" s="60"/>
    </row>
    <row r="6" s="41" customFormat="1" ht="35.1" customHeight="1" spans="1:7">
      <c r="A6" s="55">
        <v>2080451</v>
      </c>
      <c r="B6" s="56" t="s">
        <v>758</v>
      </c>
      <c r="C6" s="57"/>
      <c r="D6" s="57"/>
      <c r="E6" s="58"/>
      <c r="F6" s="59"/>
      <c r="G6" s="61"/>
    </row>
    <row r="7" s="41" customFormat="1" ht="35.1" customHeight="1" spans="1:7">
      <c r="A7" s="55">
        <v>223</v>
      </c>
      <c r="B7" s="56" t="s">
        <v>759</v>
      </c>
      <c r="C7" s="62">
        <v>2442</v>
      </c>
      <c r="D7" s="62">
        <v>2490</v>
      </c>
      <c r="E7" s="63">
        <f t="shared" ref="E7:E12" si="0">D7/C7*100</f>
        <v>101.965601965602</v>
      </c>
      <c r="F7" s="64">
        <f t="shared" ref="F7:F10" si="1">D7/G7*100</f>
        <v>69.6698377168439</v>
      </c>
      <c r="G7" s="62">
        <v>3574</v>
      </c>
    </row>
    <row r="8" s="41" customFormat="1" ht="35.1" customHeight="1" spans="1:7">
      <c r="A8" s="55">
        <v>2230105</v>
      </c>
      <c r="B8" s="56" t="s">
        <v>760</v>
      </c>
      <c r="C8" s="62"/>
      <c r="D8" s="62">
        <v>48</v>
      </c>
      <c r="E8" s="63"/>
      <c r="F8" s="64">
        <f t="shared" si="1"/>
        <v>1.37970681230239</v>
      </c>
      <c r="G8" s="62">
        <v>3479</v>
      </c>
    </row>
    <row r="9" s="41" customFormat="1" ht="35.1" customHeight="1" spans="1:7">
      <c r="A9" s="55">
        <v>2230202</v>
      </c>
      <c r="B9" s="56" t="s">
        <v>761</v>
      </c>
      <c r="C9" s="62"/>
      <c r="D9" s="62"/>
      <c r="E9" s="63"/>
      <c r="F9" s="64"/>
      <c r="G9" s="62"/>
    </row>
    <row r="10" s="41" customFormat="1" ht="35.1" customHeight="1" spans="1:7">
      <c r="A10" s="55">
        <v>2230299</v>
      </c>
      <c r="B10" s="56" t="s">
        <v>762</v>
      </c>
      <c r="C10" s="62">
        <v>2442</v>
      </c>
      <c r="D10" s="62">
        <v>2442</v>
      </c>
      <c r="E10" s="63">
        <f t="shared" si="0"/>
        <v>100</v>
      </c>
      <c r="F10" s="64">
        <f t="shared" si="1"/>
        <v>3052.5</v>
      </c>
      <c r="G10" s="62">
        <v>80</v>
      </c>
    </row>
    <row r="11" s="41" customFormat="1" ht="35.1" customHeight="1" spans="1:7">
      <c r="A11" s="55">
        <v>2239999</v>
      </c>
      <c r="B11" s="56" t="s">
        <v>763</v>
      </c>
      <c r="C11" s="62"/>
      <c r="D11" s="62"/>
      <c r="E11" s="63"/>
      <c r="F11" s="65"/>
      <c r="G11" s="62">
        <v>15</v>
      </c>
    </row>
    <row r="12" s="41" customFormat="1" ht="35.1" customHeight="1" spans="1:8">
      <c r="A12" s="55"/>
      <c r="B12" s="56" t="s">
        <v>764</v>
      </c>
      <c r="C12" s="66">
        <v>2442</v>
      </c>
      <c r="D12" s="62">
        <v>2490</v>
      </c>
      <c r="E12" s="63">
        <f t="shared" si="0"/>
        <v>101.965601965602</v>
      </c>
      <c r="F12" s="64">
        <f>D12/G12*100</f>
        <v>69.6698377168439</v>
      </c>
      <c r="G12" s="55">
        <v>3574</v>
      </c>
      <c r="H12" s="67"/>
    </row>
    <row r="13" s="42" customFormat="1" ht="15" spans="4:5">
      <c r="D13" s="68"/>
      <c r="E13" s="69"/>
    </row>
    <row r="14" s="42" customFormat="1" ht="15" spans="4:5">
      <c r="D14" s="68"/>
      <c r="E14" s="69"/>
    </row>
    <row r="15" s="42" customFormat="1" ht="15" spans="4:5">
      <c r="D15" s="68"/>
      <c r="E15" s="69"/>
    </row>
    <row r="16" s="42" customFormat="1" ht="15" spans="4:5">
      <c r="D16" s="68"/>
      <c r="E16" s="69"/>
    </row>
    <row r="17" s="42" customFormat="1" ht="15" spans="4:5">
      <c r="D17" s="68"/>
      <c r="E17" s="69"/>
    </row>
    <row r="18" s="42" customFormat="1" ht="15" spans="4:5">
      <c r="D18" s="68"/>
      <c r="E18" s="69"/>
    </row>
    <row r="19" s="42" customFormat="1" ht="15" spans="4:5">
      <c r="D19" s="68"/>
      <c r="E19" s="69"/>
    </row>
    <row r="20" s="42" customFormat="1" ht="15" spans="4:5">
      <c r="D20" s="68"/>
      <c r="E20" s="69"/>
    </row>
    <row r="21" s="42" customFormat="1" ht="15" spans="4:5">
      <c r="D21" s="68"/>
      <c r="E21" s="69"/>
    </row>
    <row r="22" s="42" customFormat="1" ht="15" spans="4:5">
      <c r="D22" s="68"/>
      <c r="E22" s="69"/>
    </row>
    <row r="23" s="42" customFormat="1" ht="15" spans="4:5">
      <c r="D23" s="68"/>
      <c r="E23" s="69"/>
    </row>
    <row r="24" s="42" customFormat="1" ht="15" spans="4:5">
      <c r="D24" s="68"/>
      <c r="E24" s="69"/>
    </row>
    <row r="25" s="42" customFormat="1" ht="15" spans="4:5">
      <c r="D25" s="68"/>
      <c r="E25" s="69"/>
    </row>
    <row r="26" s="42" customFormat="1" ht="15" spans="4:5">
      <c r="D26" s="68"/>
      <c r="E26" s="69"/>
    </row>
    <row r="27" s="42" customFormat="1" ht="15" spans="4:5">
      <c r="D27" s="68"/>
      <c r="E27" s="69"/>
    </row>
    <row r="28" s="42" customFormat="1" ht="15" spans="4:5">
      <c r="D28" s="68"/>
      <c r="E28" s="69"/>
    </row>
    <row r="29" s="42" customFormat="1" ht="15" spans="4:5">
      <c r="D29" s="68"/>
      <c r="E29" s="69"/>
    </row>
    <row r="30" s="42" customFormat="1" ht="15" spans="4:5">
      <c r="D30" s="68"/>
      <c r="E30" s="69"/>
    </row>
    <row r="31" s="42" customFormat="1" ht="15" spans="4:5">
      <c r="D31" s="68"/>
      <c r="E31" s="69"/>
    </row>
    <row r="32" s="42" customFormat="1" ht="15" spans="4:5">
      <c r="D32" s="68"/>
      <c r="E32" s="69"/>
    </row>
    <row r="33" s="42" customFormat="1" ht="15" spans="4:5">
      <c r="D33" s="68"/>
      <c r="E33" s="69"/>
    </row>
    <row r="34" s="42" customFormat="1" ht="15" spans="4:5">
      <c r="D34" s="68"/>
      <c r="E34" s="69"/>
    </row>
    <row r="35" s="42" customFormat="1" ht="15" spans="4:5">
      <c r="D35" s="68"/>
      <c r="E35" s="69"/>
    </row>
    <row r="36" s="42" customFormat="1" ht="15" spans="4:5">
      <c r="D36" s="68"/>
      <c r="E36" s="69"/>
    </row>
    <row r="37" s="42" customFormat="1" ht="15" spans="4:5">
      <c r="D37" s="68"/>
      <c r="E37" s="69"/>
    </row>
    <row r="38" s="42" customFormat="1" ht="15" spans="4:5">
      <c r="D38" s="68"/>
      <c r="E38" s="69"/>
    </row>
    <row r="39" s="42" customFormat="1" ht="15" spans="4:5">
      <c r="D39" s="68"/>
      <c r="E39" s="69"/>
    </row>
    <row r="40" s="42" customFormat="1" ht="15" spans="4:5">
      <c r="D40" s="68"/>
      <c r="E40" s="69"/>
    </row>
    <row r="41" s="42" customFormat="1" ht="15" spans="4:5">
      <c r="D41" s="68"/>
      <c r="E41" s="69"/>
    </row>
    <row r="42" s="42" customFormat="1" ht="15" spans="4:5">
      <c r="D42" s="68"/>
      <c r="E42" s="69"/>
    </row>
    <row r="43" s="42" customFormat="1" ht="15" spans="4:5">
      <c r="D43" s="68"/>
      <c r="E43" s="69"/>
    </row>
    <row r="44" s="42" customFormat="1" ht="15" spans="4:5">
      <c r="D44" s="68"/>
      <c r="E44" s="69"/>
    </row>
    <row r="45" s="42" customFormat="1" ht="15" spans="4:5">
      <c r="D45" s="68"/>
      <c r="E45" s="69"/>
    </row>
    <row r="46" s="42" customFormat="1" ht="15" spans="4:5">
      <c r="D46" s="68"/>
      <c r="E46" s="69"/>
    </row>
    <row r="47" s="42" customFormat="1" ht="15" spans="4:5">
      <c r="D47" s="68"/>
      <c r="E47" s="69"/>
    </row>
    <row r="48" s="42" customFormat="1" ht="15" spans="4:5">
      <c r="D48" s="68"/>
      <c r="E48" s="69"/>
    </row>
    <row r="49" s="42" customFormat="1" ht="15" spans="4:5">
      <c r="D49" s="68"/>
      <c r="E49" s="69"/>
    </row>
  </sheetData>
  <mergeCells count="2">
    <mergeCell ref="A2:F2"/>
    <mergeCell ref="B3:D3"/>
  </mergeCells>
  <pageMargins left="0.751388888888889" right="0.389583333333333" top="1" bottom="1" header="0.511805555555556" footer="0.511805555555556"/>
  <pageSetup paperSize="9" scale="90" orientation="portrait" horizontalDpi="600" verticalDpi="600"/>
  <headerFooter alignWithMargins="0"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A3" sqref="A3"/>
    </sheetView>
  </sheetViews>
  <sheetFormatPr defaultColWidth="9" defaultRowHeight="14.25" outlineLevelCol="4"/>
  <cols>
    <col min="1" max="1" width="37.625" style="2" customWidth="1"/>
    <col min="2" max="2" width="9.375" style="1" customWidth="1"/>
    <col min="3" max="3" width="10.5" style="1" customWidth="1"/>
    <col min="4" max="4" width="13.125" style="3" customWidth="1"/>
    <col min="5" max="5" width="13.125" style="1" customWidth="1"/>
    <col min="6" max="16384" width="9" style="1"/>
  </cols>
  <sheetData>
    <row r="1" ht="20.1" customHeight="1" spans="1:1">
      <c r="A1" s="2" t="s">
        <v>766</v>
      </c>
    </row>
    <row r="2" ht="33" customHeight="1" spans="1:5">
      <c r="A2" s="20" t="s">
        <v>37</v>
      </c>
      <c r="B2" s="20"/>
      <c r="C2" s="20"/>
      <c r="D2" s="20"/>
      <c r="E2" s="20"/>
    </row>
    <row r="3" ht="24.75" customHeight="1" spans="1:5">
      <c r="A3" s="5"/>
      <c r="E3" s="1" t="s">
        <v>43</v>
      </c>
    </row>
    <row r="4" s="17" customFormat="1" ht="48" customHeight="1" spans="1:5">
      <c r="A4" s="7" t="s">
        <v>767</v>
      </c>
      <c r="B4" s="8" t="s">
        <v>768</v>
      </c>
      <c r="C4" s="8" t="s">
        <v>46</v>
      </c>
      <c r="D4" s="9" t="s">
        <v>769</v>
      </c>
      <c r="E4" s="9" t="s">
        <v>48</v>
      </c>
    </row>
    <row r="5" s="17" customFormat="1" ht="30" customHeight="1" spans="1:5">
      <c r="A5" s="7" t="s">
        <v>770</v>
      </c>
      <c r="B5" s="26"/>
      <c r="C5" s="26"/>
      <c r="D5" s="27"/>
      <c r="E5" s="26"/>
    </row>
    <row r="6" s="17" customFormat="1" ht="30" customHeight="1" spans="1:5">
      <c r="A6" s="34" t="s">
        <v>771</v>
      </c>
      <c r="B6" s="26"/>
      <c r="C6" s="35"/>
      <c r="D6" s="27"/>
      <c r="E6" s="26"/>
    </row>
    <row r="7" ht="30" customHeight="1" spans="1:5">
      <c r="A7" s="28" t="s">
        <v>772</v>
      </c>
      <c r="B7" s="26"/>
      <c r="C7" s="26"/>
      <c r="D7" s="27"/>
      <c r="E7" s="26"/>
    </row>
    <row r="8" ht="30" customHeight="1" spans="1:5">
      <c r="A8" s="28" t="s">
        <v>773</v>
      </c>
      <c r="B8" s="26"/>
      <c r="C8" s="26"/>
      <c r="D8" s="27"/>
      <c r="E8" s="26"/>
    </row>
    <row r="9" s="1" customFormat="1" ht="30" customHeight="1" spans="1:5">
      <c r="A9" s="31" t="s">
        <v>774</v>
      </c>
      <c r="B9" s="29"/>
      <c r="C9" s="29"/>
      <c r="D9" s="30"/>
      <c r="E9" s="29"/>
    </row>
    <row r="10" s="1" customFormat="1" ht="30" customHeight="1" spans="1:5">
      <c r="A10" s="31" t="s">
        <v>775</v>
      </c>
      <c r="B10" s="29"/>
      <c r="C10" s="29"/>
      <c r="D10" s="30"/>
      <c r="E10" s="29"/>
    </row>
    <row r="11" s="1" customFormat="1" ht="30" customHeight="1" spans="1:5">
      <c r="A11" s="31" t="s">
        <v>776</v>
      </c>
      <c r="B11" s="29"/>
      <c r="C11" s="29"/>
      <c r="D11" s="30"/>
      <c r="E11" s="29"/>
    </row>
    <row r="12" s="1" customFormat="1" ht="30" customHeight="1" spans="1:5">
      <c r="A12" s="31" t="s">
        <v>777</v>
      </c>
      <c r="B12" s="29"/>
      <c r="C12" s="29"/>
      <c r="D12" s="30"/>
      <c r="E12" s="29"/>
    </row>
    <row r="13" s="1" customFormat="1" ht="30" customHeight="1" spans="1:5">
      <c r="A13" s="31" t="s">
        <v>778</v>
      </c>
      <c r="B13" s="29"/>
      <c r="C13" s="29"/>
      <c r="D13" s="30"/>
      <c r="E13" s="29"/>
    </row>
    <row r="14" s="1" customFormat="1" ht="30" customHeight="1" spans="1:5">
      <c r="A14" s="28" t="s">
        <v>779</v>
      </c>
      <c r="B14" s="36"/>
      <c r="C14" s="29"/>
      <c r="D14" s="30"/>
      <c r="E14" s="29"/>
    </row>
    <row r="15" s="1" customFormat="1" ht="30" customHeight="1" spans="1:5">
      <c r="A15" s="28" t="s">
        <v>780</v>
      </c>
      <c r="B15" s="37"/>
      <c r="C15" s="29"/>
      <c r="D15" s="30"/>
      <c r="E15" s="29"/>
    </row>
    <row r="16" ht="30" customHeight="1" spans="1:5">
      <c r="A16" s="28" t="s">
        <v>781</v>
      </c>
      <c r="B16" s="38"/>
      <c r="C16" s="26"/>
      <c r="D16" s="27"/>
      <c r="E16" s="26"/>
    </row>
    <row r="17" ht="30" customHeight="1" spans="1:5">
      <c r="A17" s="28" t="s">
        <v>782</v>
      </c>
      <c r="B17" s="26"/>
      <c r="C17" s="26"/>
      <c r="D17" s="27"/>
      <c r="E17" s="26"/>
    </row>
    <row r="18" ht="30" customHeight="1" spans="1:5">
      <c r="A18" s="33" t="s">
        <v>557</v>
      </c>
      <c r="B18" s="33"/>
      <c r="C18" s="33"/>
      <c r="D18" s="33"/>
      <c r="E18" s="33"/>
    </row>
  </sheetData>
  <mergeCells count="2">
    <mergeCell ref="A2:E2"/>
    <mergeCell ref="A18:E18"/>
  </mergeCells>
  <pageMargins left="0.66875" right="0.200694444444444" top="1" bottom="1" header="0.511805555555556" footer="0.511805555555556"/>
  <pageSetup paperSize="9" orientation="portrait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zoomScale="130" zoomScaleNormal="130" workbookViewId="0">
      <pane xSplit="1" ySplit="4" topLeftCell="B14" activePane="bottomRight" state="frozen"/>
      <selection/>
      <selection pane="topRight"/>
      <selection pane="bottomLeft"/>
      <selection pane="bottomRight" activeCell="D27" sqref="D27"/>
    </sheetView>
  </sheetViews>
  <sheetFormatPr defaultColWidth="9" defaultRowHeight="14.25" outlineLevelCol="6"/>
  <cols>
    <col min="1" max="1" width="31.7" style="1" customWidth="1"/>
    <col min="2" max="3" width="12.8333333333333" style="244" customWidth="1"/>
    <col min="4" max="5" width="13.875" style="178" customWidth="1"/>
    <col min="6" max="6" width="12.5" style="178" customWidth="1"/>
    <col min="7" max="16384" width="9" style="1"/>
  </cols>
  <sheetData>
    <row r="1" ht="21" customHeight="1" spans="1:1">
      <c r="A1" s="1" t="s">
        <v>42</v>
      </c>
    </row>
    <row r="2" ht="39" customHeight="1" spans="1:5">
      <c r="A2" s="179" t="s">
        <v>3</v>
      </c>
      <c r="B2" s="267"/>
      <c r="C2" s="267"/>
      <c r="D2" s="179"/>
      <c r="E2" s="179"/>
    </row>
    <row r="3" ht="23.1" customHeight="1" spans="6:6">
      <c r="F3" s="178" t="s">
        <v>43</v>
      </c>
    </row>
    <row r="4" ht="36" customHeight="1" spans="1:6">
      <c r="A4" s="8" t="s">
        <v>44</v>
      </c>
      <c r="B4" s="246" t="s">
        <v>45</v>
      </c>
      <c r="C4" s="246" t="s">
        <v>46</v>
      </c>
      <c r="D4" s="9" t="s">
        <v>47</v>
      </c>
      <c r="E4" s="9" t="s">
        <v>48</v>
      </c>
      <c r="F4" s="8" t="s">
        <v>49</v>
      </c>
    </row>
    <row r="5" ht="20.1" customHeight="1" spans="1:6">
      <c r="A5" s="193" t="s">
        <v>50</v>
      </c>
      <c r="B5" s="268">
        <f t="shared" ref="B5:F5" si="0">SUM(B6:B18)</f>
        <v>175500</v>
      </c>
      <c r="C5" s="268">
        <f t="shared" si="0"/>
        <v>175970</v>
      </c>
      <c r="D5" s="196">
        <f>C5/B5*100</f>
        <v>100.267806267806</v>
      </c>
      <c r="E5" s="196">
        <f t="shared" ref="E5:E8" si="1">C5/F5*100</f>
        <v>113.928148287226</v>
      </c>
      <c r="F5" s="195">
        <f t="shared" si="0"/>
        <v>154457</v>
      </c>
    </row>
    <row r="6" ht="20.1" customHeight="1" spans="1:6">
      <c r="A6" s="193" t="s">
        <v>51</v>
      </c>
      <c r="B6" s="268">
        <v>73090</v>
      </c>
      <c r="C6" s="268">
        <v>71094</v>
      </c>
      <c r="D6" s="196">
        <f t="shared" ref="D6:D18" si="2">C6/B6*100</f>
        <v>97.2691202626898</v>
      </c>
      <c r="E6" s="196">
        <f t="shared" si="1"/>
        <v>141.517208432032</v>
      </c>
      <c r="F6" s="269">
        <v>50237</v>
      </c>
    </row>
    <row r="7" ht="20.1" customHeight="1" spans="1:6">
      <c r="A7" s="193" t="s">
        <v>52</v>
      </c>
      <c r="B7" s="268">
        <v>18000</v>
      </c>
      <c r="C7" s="268">
        <v>17759</v>
      </c>
      <c r="D7" s="196">
        <f t="shared" si="2"/>
        <v>98.6611111111111</v>
      </c>
      <c r="E7" s="196">
        <f t="shared" si="1"/>
        <v>78.1302243730752</v>
      </c>
      <c r="F7" s="269">
        <v>22730</v>
      </c>
    </row>
    <row r="8" ht="20.1" customHeight="1" spans="1:6">
      <c r="A8" s="193" t="s">
        <v>53</v>
      </c>
      <c r="B8" s="268">
        <v>12000</v>
      </c>
      <c r="C8" s="268">
        <v>11946</v>
      </c>
      <c r="D8" s="196">
        <f t="shared" si="2"/>
        <v>99.55</v>
      </c>
      <c r="E8" s="196">
        <f t="shared" si="1"/>
        <v>98.6376021798365</v>
      </c>
      <c r="F8" s="269">
        <v>12111</v>
      </c>
    </row>
    <row r="9" ht="20.1" customHeight="1" spans="1:6">
      <c r="A9" s="193" t="s">
        <v>54</v>
      </c>
      <c r="B9" s="268"/>
      <c r="C9" s="268"/>
      <c r="D9" s="196"/>
      <c r="E9" s="196"/>
      <c r="F9" s="269"/>
    </row>
    <row r="10" ht="20.1" customHeight="1" spans="1:6">
      <c r="A10" s="193" t="s">
        <v>55</v>
      </c>
      <c r="B10" s="268">
        <v>14000</v>
      </c>
      <c r="C10" s="268">
        <v>14952</v>
      </c>
      <c r="D10" s="196">
        <f t="shared" si="2"/>
        <v>106.8</v>
      </c>
      <c r="E10" s="196">
        <f t="shared" ref="E10:E17" si="3">C10/F10*100</f>
        <v>106.065120238349</v>
      </c>
      <c r="F10" s="269">
        <v>14097</v>
      </c>
    </row>
    <row r="11" ht="20.1" customHeight="1" spans="1:6">
      <c r="A11" s="193" t="s">
        <v>56</v>
      </c>
      <c r="B11" s="268">
        <v>23000</v>
      </c>
      <c r="C11" s="268">
        <v>23103</v>
      </c>
      <c r="D11" s="196">
        <f t="shared" si="2"/>
        <v>100.447826086957</v>
      </c>
      <c r="E11" s="196">
        <f t="shared" si="3"/>
        <v>106.274437646626</v>
      </c>
      <c r="F11" s="269">
        <v>21739</v>
      </c>
    </row>
    <row r="12" ht="20.1" customHeight="1" spans="1:6">
      <c r="A12" s="193" t="s">
        <v>57</v>
      </c>
      <c r="B12" s="268">
        <v>18000</v>
      </c>
      <c r="C12" s="268">
        <v>18710</v>
      </c>
      <c r="D12" s="196">
        <f t="shared" si="2"/>
        <v>103.944444444444</v>
      </c>
      <c r="E12" s="196">
        <f t="shared" si="3"/>
        <v>117.999495459132</v>
      </c>
      <c r="F12" s="269">
        <v>15856</v>
      </c>
    </row>
    <row r="13" ht="20.1" customHeight="1" spans="1:6">
      <c r="A13" s="193" t="s">
        <v>58</v>
      </c>
      <c r="B13" s="268">
        <v>2800</v>
      </c>
      <c r="C13" s="268">
        <v>2899</v>
      </c>
      <c r="D13" s="196">
        <f t="shared" si="2"/>
        <v>103.535714285714</v>
      </c>
      <c r="E13" s="196">
        <f t="shared" si="3"/>
        <v>102.329685845394</v>
      </c>
      <c r="F13" s="269">
        <v>2833</v>
      </c>
    </row>
    <row r="14" ht="20.1" customHeight="1" spans="1:6">
      <c r="A14" s="193" t="s">
        <v>59</v>
      </c>
      <c r="B14" s="268">
        <v>4000</v>
      </c>
      <c r="C14" s="268">
        <v>4255</v>
      </c>
      <c r="D14" s="196">
        <f t="shared" si="2"/>
        <v>106.375</v>
      </c>
      <c r="E14" s="196">
        <f t="shared" si="3"/>
        <v>130.241812059994</v>
      </c>
      <c r="F14" s="269">
        <v>3267</v>
      </c>
    </row>
    <row r="15" ht="20.1" customHeight="1" spans="1:6">
      <c r="A15" s="193" t="s">
        <v>60</v>
      </c>
      <c r="B15" s="268">
        <v>200</v>
      </c>
      <c r="C15" s="268">
        <v>187</v>
      </c>
      <c r="D15" s="196">
        <f t="shared" si="2"/>
        <v>93.5</v>
      </c>
      <c r="E15" s="196">
        <f t="shared" si="3"/>
        <v>57.5384615384615</v>
      </c>
      <c r="F15" s="269">
        <v>325</v>
      </c>
    </row>
    <row r="16" ht="20.1" customHeight="1" spans="1:6">
      <c r="A16" s="193" t="s">
        <v>61</v>
      </c>
      <c r="B16" s="268">
        <v>10400</v>
      </c>
      <c r="C16" s="268">
        <v>11055</v>
      </c>
      <c r="D16" s="196">
        <f t="shared" si="2"/>
        <v>106.298076923077</v>
      </c>
      <c r="E16" s="196">
        <f t="shared" si="3"/>
        <v>96.9481715338069</v>
      </c>
      <c r="F16" s="269">
        <v>11403</v>
      </c>
    </row>
    <row r="17" ht="20.1" customHeight="1" spans="1:6">
      <c r="A17" s="193" t="s">
        <v>62</v>
      </c>
      <c r="B17" s="268">
        <v>10</v>
      </c>
      <c r="C17" s="268">
        <v>10</v>
      </c>
      <c r="D17" s="196">
        <f t="shared" si="2"/>
        <v>100</v>
      </c>
      <c r="E17" s="196">
        <f t="shared" si="3"/>
        <v>200</v>
      </c>
      <c r="F17" s="269">
        <v>5</v>
      </c>
    </row>
    <row r="18" ht="20.1" customHeight="1" spans="1:6">
      <c r="A18" s="193" t="s">
        <v>63</v>
      </c>
      <c r="B18" s="268">
        <v>0</v>
      </c>
      <c r="C18" s="268">
        <v>0</v>
      </c>
      <c r="D18" s="196" t="s">
        <v>64</v>
      </c>
      <c r="E18" s="196" t="s">
        <v>64</v>
      </c>
      <c r="F18" s="269">
        <v>-146</v>
      </c>
    </row>
    <row r="19" ht="20.1" customHeight="1" spans="1:6">
      <c r="A19" s="193" t="s">
        <v>65</v>
      </c>
      <c r="B19" s="268">
        <f t="shared" ref="B19:F19" si="4">SUM(B20:B26)</f>
        <v>72500</v>
      </c>
      <c r="C19" s="268">
        <f t="shared" si="4"/>
        <v>76171</v>
      </c>
      <c r="D19" s="196">
        <f t="shared" ref="D19:D22" si="5">C19/B19*100</f>
        <v>105.063448275862</v>
      </c>
      <c r="E19" s="196">
        <f t="shared" ref="E19:E22" si="6">C19/F19*100</f>
        <v>95.8330712227772</v>
      </c>
      <c r="F19" s="270">
        <f t="shared" si="4"/>
        <v>79483</v>
      </c>
    </row>
    <row r="20" ht="20.1" customHeight="1" spans="1:6">
      <c r="A20" s="193" t="s">
        <v>66</v>
      </c>
      <c r="B20" s="268">
        <v>13000</v>
      </c>
      <c r="C20" s="268">
        <v>13069</v>
      </c>
      <c r="D20" s="196">
        <f t="shared" si="5"/>
        <v>100.530769230769</v>
      </c>
      <c r="E20" s="196">
        <f t="shared" si="6"/>
        <v>86.5152919369787</v>
      </c>
      <c r="F20" s="269">
        <v>15106</v>
      </c>
    </row>
    <row r="21" ht="20.1" customHeight="1" spans="1:6">
      <c r="A21" s="193" t="s">
        <v>67</v>
      </c>
      <c r="B21" s="268">
        <v>3000</v>
      </c>
      <c r="C21" s="268">
        <v>3107</v>
      </c>
      <c r="D21" s="196">
        <f t="shared" si="5"/>
        <v>103.566666666667</v>
      </c>
      <c r="E21" s="196">
        <f t="shared" si="6"/>
        <v>135.795454545455</v>
      </c>
      <c r="F21" s="269">
        <v>2288</v>
      </c>
    </row>
    <row r="22" ht="20.1" customHeight="1" spans="1:6">
      <c r="A22" s="193" t="s">
        <v>68</v>
      </c>
      <c r="B22" s="268">
        <v>12100</v>
      </c>
      <c r="C22" s="268">
        <v>16303</v>
      </c>
      <c r="D22" s="196">
        <f t="shared" si="5"/>
        <v>134.735537190083</v>
      </c>
      <c r="E22" s="196">
        <f t="shared" si="6"/>
        <v>148.492576737408</v>
      </c>
      <c r="F22" s="269">
        <v>10979</v>
      </c>
    </row>
    <row r="23" ht="20.1" customHeight="1" spans="1:6">
      <c r="A23" s="193" t="s">
        <v>69</v>
      </c>
      <c r="B23" s="268"/>
      <c r="C23" s="268"/>
      <c r="D23" s="196" t="s">
        <v>64</v>
      </c>
      <c r="E23" s="196" t="s">
        <v>64</v>
      </c>
      <c r="F23" s="195"/>
    </row>
    <row r="24" ht="20.1" customHeight="1" spans="1:6">
      <c r="A24" s="193" t="s">
        <v>70</v>
      </c>
      <c r="B24" s="268">
        <v>44400</v>
      </c>
      <c r="C24" s="268">
        <v>43692</v>
      </c>
      <c r="D24" s="196">
        <f>C24/B24*100</f>
        <v>98.4054054054054</v>
      </c>
      <c r="E24" s="196">
        <f>C24/F24*100</f>
        <v>85.4744996772111</v>
      </c>
      <c r="F24" s="269">
        <v>51117</v>
      </c>
    </row>
    <row r="25" ht="20.1" customHeight="1" spans="1:6">
      <c r="A25" s="193" t="s">
        <v>71</v>
      </c>
      <c r="B25" s="268"/>
      <c r="C25" s="271"/>
      <c r="D25" s="196" t="s">
        <v>64</v>
      </c>
      <c r="E25" s="196" t="s">
        <v>64</v>
      </c>
      <c r="F25" s="269"/>
    </row>
    <row r="26" ht="20.1" customHeight="1" spans="1:6">
      <c r="A26" s="193" t="s">
        <v>72</v>
      </c>
      <c r="B26" s="268"/>
      <c r="C26" s="271"/>
      <c r="D26" s="196" t="s">
        <v>64</v>
      </c>
      <c r="E26" s="196" t="s">
        <v>64</v>
      </c>
      <c r="F26" s="269">
        <v>-7</v>
      </c>
    </row>
    <row r="27" ht="20.1" customHeight="1" spans="1:7">
      <c r="A27" s="195" t="s">
        <v>73</v>
      </c>
      <c r="B27" s="82">
        <f t="shared" ref="B27:F27" si="7">B5+B19</f>
        <v>248000</v>
      </c>
      <c r="C27" s="268">
        <f t="shared" si="7"/>
        <v>252141</v>
      </c>
      <c r="D27" s="196">
        <f>C27/B27*100</f>
        <v>101.669758064516</v>
      </c>
      <c r="E27" s="196">
        <f>C27/F27*100</f>
        <v>107.780200051295</v>
      </c>
      <c r="F27" s="195">
        <f t="shared" si="7"/>
        <v>233940</v>
      </c>
      <c r="G27" s="272"/>
    </row>
  </sheetData>
  <mergeCells count="1">
    <mergeCell ref="A2:E2"/>
  </mergeCells>
  <pageMargins left="0.511805555555556" right="0.239583333333333" top="1" bottom="1" header="0.511805555555556" footer="0.511805555555556"/>
  <pageSetup paperSize="9" scale="90" orientation="portrait" horizontalDpi="600" verticalDpi="600"/>
  <headerFooter alignWithMargins="0"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A3" sqref="A3"/>
    </sheetView>
  </sheetViews>
  <sheetFormatPr defaultColWidth="9" defaultRowHeight="14.25" outlineLevelCol="4"/>
  <cols>
    <col min="1" max="1" width="44.125" style="18" customWidth="1"/>
    <col min="2" max="2" width="8.625" style="1" customWidth="1"/>
    <col min="3" max="3" width="9" style="1" customWidth="1"/>
    <col min="4" max="4" width="11.625" style="3" customWidth="1"/>
    <col min="5" max="5" width="12.5" style="1" customWidth="1"/>
    <col min="6" max="16384" width="9" style="1"/>
  </cols>
  <sheetData>
    <row r="1" ht="20.1" customHeight="1" spans="1:1">
      <c r="A1" s="19" t="s">
        <v>783</v>
      </c>
    </row>
    <row r="2" ht="33" customHeight="1" spans="1:5">
      <c r="A2" s="20" t="s">
        <v>39</v>
      </c>
      <c r="B2" s="20"/>
      <c r="C2" s="20"/>
      <c r="D2" s="20"/>
      <c r="E2" s="20"/>
    </row>
    <row r="3" ht="20.25" customHeight="1" spans="1:5">
      <c r="A3" s="21"/>
      <c r="B3" s="22"/>
      <c r="C3" s="22"/>
      <c r="D3" s="23"/>
      <c r="E3" s="24" t="s">
        <v>43</v>
      </c>
    </row>
    <row r="4" ht="54" customHeight="1" spans="1:5">
      <c r="A4" s="7" t="s">
        <v>784</v>
      </c>
      <c r="B4" s="8" t="s">
        <v>768</v>
      </c>
      <c r="C4" s="8" t="s">
        <v>46</v>
      </c>
      <c r="D4" s="9" t="s">
        <v>769</v>
      </c>
      <c r="E4" s="9" t="s">
        <v>48</v>
      </c>
    </row>
    <row r="5" s="17" customFormat="1" ht="30" customHeight="1" spans="1:5">
      <c r="A5" s="25" t="s">
        <v>785</v>
      </c>
      <c r="B5" s="26"/>
      <c r="C5" s="26"/>
      <c r="D5" s="27"/>
      <c r="E5" s="26"/>
    </row>
    <row r="6" ht="30" customHeight="1" spans="1:5">
      <c r="A6" s="28" t="s">
        <v>786</v>
      </c>
      <c r="B6" s="26"/>
      <c r="C6" s="26"/>
      <c r="D6" s="27"/>
      <c r="E6" s="26"/>
    </row>
    <row r="7" s="1" customFormat="1" ht="30" customHeight="1" spans="1:5">
      <c r="A7" s="28" t="s">
        <v>787</v>
      </c>
      <c r="B7" s="29"/>
      <c r="C7" s="29"/>
      <c r="D7" s="30"/>
      <c r="E7" s="29"/>
    </row>
    <row r="8" s="1" customFormat="1" ht="30" customHeight="1" spans="1:5">
      <c r="A8" s="28" t="s">
        <v>788</v>
      </c>
      <c r="B8" s="29"/>
      <c r="C8" s="26"/>
      <c r="D8" s="30"/>
      <c r="E8" s="29"/>
    </row>
    <row r="9" ht="30" customHeight="1" spans="1:5">
      <c r="A9" s="31" t="s">
        <v>789</v>
      </c>
      <c r="B9" s="26"/>
      <c r="C9" s="29"/>
      <c r="D9" s="27"/>
      <c r="E9" s="26"/>
    </row>
    <row r="10" s="1" customFormat="1" ht="30" customHeight="1" spans="1:5">
      <c r="A10" s="31" t="s">
        <v>790</v>
      </c>
      <c r="B10" s="29"/>
      <c r="C10" s="29"/>
      <c r="D10" s="30"/>
      <c r="E10" s="29"/>
    </row>
    <row r="11" s="1" customFormat="1" ht="30" customHeight="1" spans="1:5">
      <c r="A11" s="28" t="s">
        <v>791</v>
      </c>
      <c r="B11" s="29"/>
      <c r="C11" s="29"/>
      <c r="D11" s="30"/>
      <c r="E11" s="32"/>
    </row>
    <row r="12" ht="30" customHeight="1" spans="1:5">
      <c r="A12" s="28" t="s">
        <v>792</v>
      </c>
      <c r="B12" s="26"/>
      <c r="C12" s="26"/>
      <c r="D12" s="27"/>
      <c r="E12" s="26"/>
    </row>
    <row r="13" s="1" customFormat="1" ht="30" customHeight="1" spans="1:5">
      <c r="A13" s="28" t="s">
        <v>793</v>
      </c>
      <c r="B13" s="29"/>
      <c r="C13" s="29"/>
      <c r="D13" s="30"/>
      <c r="E13" s="29"/>
    </row>
    <row r="14" s="1" customFormat="1" ht="30" customHeight="1" spans="1:5">
      <c r="A14" s="28" t="s">
        <v>794</v>
      </c>
      <c r="B14" s="29"/>
      <c r="C14" s="29"/>
      <c r="D14" s="30"/>
      <c r="E14" s="29"/>
    </row>
    <row r="15" ht="30" customHeight="1" spans="1:5">
      <c r="A15" s="33" t="s">
        <v>557</v>
      </c>
      <c r="B15" s="33"/>
      <c r="C15" s="33"/>
      <c r="D15" s="33"/>
      <c r="E15" s="33"/>
    </row>
  </sheetData>
  <mergeCells count="2">
    <mergeCell ref="A2:E2"/>
    <mergeCell ref="A15:E15"/>
  </mergeCells>
  <pageMargins left="0.751388888888889" right="0.389583333333333" top="1" bottom="1" header="0.511805555555556" footer="0.511805555555556"/>
  <pageSetup paperSize="9" scale="95" orientation="portrait" horizontalDpi="600" verticalDpi="600"/>
  <headerFooter alignWithMargins="0"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K9" sqref="K9"/>
    </sheetView>
  </sheetViews>
  <sheetFormatPr defaultColWidth="9" defaultRowHeight="14.25" outlineLevelCol="3"/>
  <cols>
    <col min="1" max="1" width="49.75" style="2" customWidth="1"/>
    <col min="2" max="2" width="9.625" style="1" customWidth="1"/>
    <col min="3" max="3" width="10.375" style="1" customWidth="1"/>
    <col min="4" max="4" width="13.5" style="3" customWidth="1"/>
    <col min="5" max="16384" width="9" style="1"/>
  </cols>
  <sheetData>
    <row r="1" ht="23.1" customHeight="1" spans="1:1">
      <c r="A1" s="2" t="s">
        <v>795</v>
      </c>
    </row>
    <row r="2" ht="35.25" customHeight="1" spans="1:4">
      <c r="A2" s="4" t="s">
        <v>41</v>
      </c>
      <c r="B2" s="4"/>
      <c r="C2" s="4"/>
      <c r="D2" s="4"/>
    </row>
    <row r="3" ht="20.25" customHeight="1" spans="1:4">
      <c r="A3" s="5"/>
      <c r="D3" s="6" t="s">
        <v>43</v>
      </c>
    </row>
    <row r="4" ht="71.1" customHeight="1" spans="1:4">
      <c r="A4" s="7" t="s">
        <v>796</v>
      </c>
      <c r="B4" s="8" t="s">
        <v>768</v>
      </c>
      <c r="C4" s="8" t="s">
        <v>46</v>
      </c>
      <c r="D4" s="9" t="s">
        <v>769</v>
      </c>
    </row>
    <row r="5" ht="51" customHeight="1" spans="1:4">
      <c r="A5" s="10" t="s">
        <v>797</v>
      </c>
      <c r="B5" s="11"/>
      <c r="C5" s="11"/>
      <c r="D5" s="12"/>
    </row>
    <row r="6" s="1" customFormat="1" ht="51" customHeight="1" spans="1:4">
      <c r="A6" s="13" t="s">
        <v>798</v>
      </c>
      <c r="B6" s="14"/>
      <c r="C6" s="14"/>
      <c r="D6" s="15"/>
    </row>
    <row r="7" s="1" customFormat="1" ht="51" customHeight="1" spans="1:4">
      <c r="A7" s="16" t="s">
        <v>799</v>
      </c>
      <c r="B7" s="14"/>
      <c r="C7" s="14"/>
      <c r="D7" s="15"/>
    </row>
    <row r="8" s="1" customFormat="1" ht="51" customHeight="1" spans="1:4">
      <c r="A8" s="16" t="s">
        <v>800</v>
      </c>
      <c r="B8" s="14"/>
      <c r="C8" s="14"/>
      <c r="D8" s="15"/>
    </row>
    <row r="9" s="1" customFormat="1" ht="51" customHeight="1" spans="1:4">
      <c r="A9" s="16" t="s">
        <v>801</v>
      </c>
      <c r="B9" s="14"/>
      <c r="C9" s="14"/>
      <c r="D9" s="15"/>
    </row>
    <row r="10" s="1" customFormat="1" ht="51" customHeight="1" spans="1:4">
      <c r="A10" s="16" t="s">
        <v>802</v>
      </c>
      <c r="B10" s="14"/>
      <c r="C10" s="14"/>
      <c r="D10" s="15"/>
    </row>
    <row r="11" s="1" customFormat="1" ht="51" customHeight="1" spans="1:4">
      <c r="A11" s="16" t="s">
        <v>803</v>
      </c>
      <c r="B11" s="14"/>
      <c r="C11" s="14"/>
      <c r="D11" s="15"/>
    </row>
    <row r="12" s="1" customFormat="1" ht="51" customHeight="1" spans="1:4">
      <c r="A12" s="16" t="s">
        <v>804</v>
      </c>
      <c r="B12" s="14"/>
      <c r="C12" s="14"/>
      <c r="D12" s="15"/>
    </row>
    <row r="14" ht="22" customHeight="1" spans="1:4">
      <c r="A14" s="2" t="s">
        <v>557</v>
      </c>
      <c r="B14" s="2"/>
      <c r="C14" s="2"/>
      <c r="D14" s="2"/>
    </row>
  </sheetData>
  <mergeCells count="2">
    <mergeCell ref="A2:D2"/>
    <mergeCell ref="A14:D14"/>
  </mergeCells>
  <pageMargins left="0.66875" right="0.35" top="1" bottom="1" header="0.511805555555556" footer="0.511805555555556"/>
  <pageSetup paperSize="9" orientation="portrait" horizontalDpi="600" vertic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E4" sqref="E4"/>
    </sheetView>
  </sheetViews>
  <sheetFormatPr defaultColWidth="9" defaultRowHeight="14.25" outlineLevelCol="7"/>
  <cols>
    <col min="1" max="1" width="27.5" style="1" customWidth="1"/>
    <col min="2" max="2" width="14.125" style="1" customWidth="1"/>
    <col min="3" max="3" width="14.25" style="255" customWidth="1"/>
    <col min="4" max="4" width="10.625" style="178" customWidth="1"/>
    <col min="5" max="5" width="18" style="256" customWidth="1"/>
    <col min="6" max="6" width="16.75" style="235" customWidth="1"/>
    <col min="7" max="7" width="9" style="1"/>
    <col min="8" max="8" width="13.65" style="1" customWidth="1"/>
    <col min="9" max="16384" width="9" style="1"/>
  </cols>
  <sheetData>
    <row r="1" ht="15" customHeight="1" spans="1:4">
      <c r="A1" s="233" t="s">
        <v>74</v>
      </c>
      <c r="B1" s="233"/>
      <c r="C1" s="257"/>
      <c r="D1" s="258"/>
    </row>
    <row r="2" s="1" customFormat="1" ht="22.5" customHeight="1" spans="1:6">
      <c r="A2" s="237" t="s">
        <v>5</v>
      </c>
      <c r="B2" s="237"/>
      <c r="C2" s="259"/>
      <c r="D2" s="237"/>
      <c r="E2" s="240"/>
      <c r="F2" s="240"/>
    </row>
    <row r="3" s="1" customFormat="1" ht="22" customHeight="1" spans="1:6">
      <c r="A3" s="237"/>
      <c r="B3" s="237"/>
      <c r="C3" s="259"/>
      <c r="D3" s="237"/>
      <c r="E3" s="240"/>
      <c r="F3" s="235" t="s">
        <v>75</v>
      </c>
    </row>
    <row r="4" s="1" customFormat="1" ht="37" customHeight="1" spans="1:6">
      <c r="A4" s="245" t="s">
        <v>76</v>
      </c>
      <c r="B4" s="245" t="s">
        <v>45</v>
      </c>
      <c r="C4" s="260" t="s">
        <v>77</v>
      </c>
      <c r="D4" s="261" t="s">
        <v>78</v>
      </c>
      <c r="E4" s="247" t="s">
        <v>79</v>
      </c>
      <c r="F4" s="247" t="s">
        <v>48</v>
      </c>
    </row>
    <row r="5" ht="30" customHeight="1" spans="1:8">
      <c r="A5" s="262" t="s">
        <v>80</v>
      </c>
      <c r="B5" s="263">
        <v>61422</v>
      </c>
      <c r="C5" s="263">
        <v>71495</v>
      </c>
      <c r="D5" s="263">
        <v>10572</v>
      </c>
      <c r="E5" s="264">
        <f t="shared" ref="E5:E16" si="0">(C5-D5)/B5*100</f>
        <v>99.1875875093615</v>
      </c>
      <c r="F5" s="183">
        <v>116.871546735541</v>
      </c>
      <c r="H5" s="265"/>
    </row>
    <row r="6" ht="30" customHeight="1" spans="1:8">
      <c r="A6" s="262" t="s">
        <v>81</v>
      </c>
      <c r="B6" s="263"/>
      <c r="C6" s="263"/>
      <c r="D6" s="263"/>
      <c r="E6" s="264"/>
      <c r="F6" s="183"/>
      <c r="H6" s="265"/>
    </row>
    <row r="7" ht="30" customHeight="1" spans="1:8">
      <c r="A7" s="262" t="s">
        <v>82</v>
      </c>
      <c r="B7" s="263"/>
      <c r="C7" s="263"/>
      <c r="D7" s="263"/>
      <c r="E7" s="264"/>
      <c r="F7" s="183"/>
      <c r="H7" s="265"/>
    </row>
    <row r="8" ht="30" customHeight="1" spans="1:8">
      <c r="A8" s="262" t="s">
        <v>83</v>
      </c>
      <c r="B8" s="263">
        <v>43708</v>
      </c>
      <c r="C8" s="263">
        <v>46148</v>
      </c>
      <c r="D8" s="263">
        <v>3060</v>
      </c>
      <c r="E8" s="264">
        <f t="shared" si="0"/>
        <v>98.5814953784204</v>
      </c>
      <c r="F8" s="183">
        <v>89.4653173587686</v>
      </c>
      <c r="H8" s="265"/>
    </row>
    <row r="9" ht="30" customHeight="1" spans="1:8">
      <c r="A9" s="262" t="s">
        <v>84</v>
      </c>
      <c r="B9" s="263">
        <v>118003</v>
      </c>
      <c r="C9" s="263">
        <v>133080</v>
      </c>
      <c r="D9" s="263">
        <f>14476+197</f>
        <v>14673</v>
      </c>
      <c r="E9" s="264">
        <f t="shared" si="0"/>
        <v>100.342364177182</v>
      </c>
      <c r="F9" s="183">
        <v>100.000751433359</v>
      </c>
      <c r="H9" s="265"/>
    </row>
    <row r="10" ht="30" customHeight="1" spans="1:8">
      <c r="A10" s="262" t="s">
        <v>85</v>
      </c>
      <c r="B10" s="263">
        <v>970</v>
      </c>
      <c r="C10" s="263">
        <v>1082</v>
      </c>
      <c r="D10" s="263">
        <v>142</v>
      </c>
      <c r="E10" s="264">
        <f t="shared" si="0"/>
        <v>96.9072164948454</v>
      </c>
      <c r="F10" s="183">
        <v>6.96088522902728</v>
      </c>
      <c r="H10" s="265"/>
    </row>
    <row r="11" ht="30" customHeight="1" spans="1:8">
      <c r="A11" s="262" t="s">
        <v>86</v>
      </c>
      <c r="B11" s="263">
        <v>1493</v>
      </c>
      <c r="C11" s="263">
        <v>4298</v>
      </c>
      <c r="D11" s="263">
        <v>2853</v>
      </c>
      <c r="E11" s="264">
        <f t="shared" si="0"/>
        <v>96.7849966510382</v>
      </c>
      <c r="F11" s="183">
        <v>55.1308363263212</v>
      </c>
      <c r="H11" s="265"/>
    </row>
    <row r="12" ht="30" customHeight="1" spans="1:8">
      <c r="A12" s="262" t="s">
        <v>87</v>
      </c>
      <c r="B12" s="263">
        <v>70081</v>
      </c>
      <c r="C12" s="263">
        <v>103740</v>
      </c>
      <c r="D12" s="263">
        <v>38146</v>
      </c>
      <c r="E12" s="264">
        <f t="shared" si="0"/>
        <v>93.5974087127752</v>
      </c>
      <c r="F12" s="183">
        <v>114.92699355239</v>
      </c>
      <c r="H12" s="265"/>
    </row>
    <row r="13" ht="30" customHeight="1" spans="1:8">
      <c r="A13" s="262" t="s">
        <v>88</v>
      </c>
      <c r="B13" s="263">
        <v>17702</v>
      </c>
      <c r="C13" s="263">
        <v>31097</v>
      </c>
      <c r="D13" s="263">
        <v>16163</v>
      </c>
      <c r="E13" s="264">
        <f t="shared" si="0"/>
        <v>84.3633487741498</v>
      </c>
      <c r="F13" s="183">
        <v>75.1825346936802</v>
      </c>
      <c r="H13" s="265"/>
    </row>
    <row r="14" ht="30" customHeight="1" spans="1:8">
      <c r="A14" s="262" t="s">
        <v>89</v>
      </c>
      <c r="B14" s="263">
        <v>10397</v>
      </c>
      <c r="C14" s="263">
        <v>14790</v>
      </c>
      <c r="D14" s="263">
        <v>4481</v>
      </c>
      <c r="E14" s="264">
        <f t="shared" si="0"/>
        <v>99.1536020005771</v>
      </c>
      <c r="F14" s="183">
        <v>120.991492146597</v>
      </c>
      <c r="H14" s="265"/>
    </row>
    <row r="15" ht="30" customHeight="1" spans="1:8">
      <c r="A15" s="262" t="s">
        <v>90</v>
      </c>
      <c r="B15" s="263">
        <v>25134</v>
      </c>
      <c r="C15" s="263">
        <v>32236</v>
      </c>
      <c r="D15" s="263">
        <v>7543</v>
      </c>
      <c r="E15" s="264">
        <f t="shared" si="0"/>
        <v>98.2454046311769</v>
      </c>
      <c r="F15" s="183">
        <v>61.9815801111346</v>
      </c>
      <c r="H15" s="265"/>
    </row>
    <row r="16" ht="30" customHeight="1" spans="1:8">
      <c r="A16" s="262" t="s">
        <v>91</v>
      </c>
      <c r="B16" s="263">
        <v>6651</v>
      </c>
      <c r="C16" s="263">
        <v>7585</v>
      </c>
      <c r="D16" s="263">
        <v>2234</v>
      </c>
      <c r="E16" s="264">
        <f t="shared" si="0"/>
        <v>80.4540670575853</v>
      </c>
      <c r="F16" s="183">
        <v>110.167029774873</v>
      </c>
      <c r="H16" s="265"/>
    </row>
    <row r="17" ht="30" customHeight="1" spans="1:8">
      <c r="A17" s="262" t="s">
        <v>92</v>
      </c>
      <c r="B17" s="263"/>
      <c r="C17" s="263"/>
      <c r="D17" s="263"/>
      <c r="E17" s="264"/>
      <c r="F17" s="183"/>
      <c r="H17" s="265"/>
    </row>
    <row r="18" ht="30" customHeight="1" spans="1:8">
      <c r="A18" s="262" t="s">
        <v>93</v>
      </c>
      <c r="B18" s="263">
        <v>339</v>
      </c>
      <c r="C18" s="263">
        <v>1782</v>
      </c>
      <c r="D18" s="263">
        <v>1444</v>
      </c>
      <c r="E18" s="264">
        <f t="shared" ref="E18:E28" si="1">(C18-D18)/B18*100</f>
        <v>99.7050147492625</v>
      </c>
      <c r="F18" s="183">
        <v>50.6537805571347</v>
      </c>
      <c r="H18" s="265"/>
    </row>
    <row r="19" ht="30" customHeight="1" spans="1:8">
      <c r="A19" s="262" t="s">
        <v>94</v>
      </c>
      <c r="B19" s="263">
        <v>808</v>
      </c>
      <c r="C19" s="263">
        <v>2323</v>
      </c>
      <c r="D19" s="263">
        <v>1515</v>
      </c>
      <c r="E19" s="264">
        <f t="shared" si="1"/>
        <v>100</v>
      </c>
      <c r="F19" s="183">
        <v>57.0761670761671</v>
      </c>
      <c r="H19" s="265"/>
    </row>
    <row r="20" ht="30" customHeight="1" spans="1:8">
      <c r="A20" s="262" t="s">
        <v>95</v>
      </c>
      <c r="B20" s="263"/>
      <c r="C20" s="263"/>
      <c r="D20" s="263"/>
      <c r="E20" s="264"/>
      <c r="F20" s="183"/>
      <c r="H20" s="265"/>
    </row>
    <row r="21" ht="30" customHeight="1" spans="1:8">
      <c r="A21" s="262" t="s">
        <v>96</v>
      </c>
      <c r="B21" s="263">
        <v>820</v>
      </c>
      <c r="C21" s="263">
        <v>784</v>
      </c>
      <c r="D21" s="263">
        <v>10</v>
      </c>
      <c r="E21" s="264">
        <f t="shared" si="1"/>
        <v>94.390243902439</v>
      </c>
      <c r="F21" s="183">
        <v>65.7166806370494</v>
      </c>
      <c r="H21" s="265"/>
    </row>
    <row r="22" ht="30" customHeight="1" spans="1:8">
      <c r="A22" s="262" t="s">
        <v>97</v>
      </c>
      <c r="B22" s="263">
        <v>4158</v>
      </c>
      <c r="C22" s="263">
        <v>21826</v>
      </c>
      <c r="D22" s="263">
        <v>17817</v>
      </c>
      <c r="E22" s="264">
        <f t="shared" si="1"/>
        <v>96.4165464165464</v>
      </c>
      <c r="F22" s="183">
        <v>103.78506894912</v>
      </c>
      <c r="H22" s="265"/>
    </row>
    <row r="23" ht="30" customHeight="1" spans="1:8">
      <c r="A23" s="262" t="s">
        <v>98</v>
      </c>
      <c r="B23" s="263">
        <v>1703</v>
      </c>
      <c r="C23" s="263">
        <v>1658</v>
      </c>
      <c r="D23" s="263"/>
      <c r="E23" s="264">
        <f t="shared" si="1"/>
        <v>97.3576042278332</v>
      </c>
      <c r="F23" s="183">
        <v>531.410256410256</v>
      </c>
      <c r="H23" s="265"/>
    </row>
    <row r="24" ht="30" customHeight="1" spans="1:8">
      <c r="A24" s="262" t="s">
        <v>99</v>
      </c>
      <c r="B24" s="263">
        <v>6381</v>
      </c>
      <c r="C24" s="263">
        <v>6381</v>
      </c>
      <c r="D24" s="263"/>
      <c r="E24" s="264">
        <f t="shared" si="1"/>
        <v>100</v>
      </c>
      <c r="F24" s="183">
        <v>107.442330358646</v>
      </c>
      <c r="H24" s="265"/>
    </row>
    <row r="25" ht="30" customHeight="1" spans="1:8">
      <c r="A25" s="262" t="s">
        <v>100</v>
      </c>
      <c r="B25" s="263">
        <v>46</v>
      </c>
      <c r="C25" s="263">
        <v>34</v>
      </c>
      <c r="D25" s="263"/>
      <c r="E25" s="264">
        <f t="shared" si="1"/>
        <v>73.9130434782609</v>
      </c>
      <c r="F25" s="183">
        <v>89.4736842105263</v>
      </c>
      <c r="H25" s="265"/>
    </row>
    <row r="26" ht="30" customHeight="1" spans="1:8">
      <c r="A26" s="262" t="s">
        <v>101</v>
      </c>
      <c r="B26" s="263">
        <v>7125</v>
      </c>
      <c r="C26" s="263">
        <v>6815</v>
      </c>
      <c r="D26" s="263">
        <v>222</v>
      </c>
      <c r="E26" s="264">
        <f t="shared" si="1"/>
        <v>92.5333333333333</v>
      </c>
      <c r="F26" s="183">
        <v>48.2273016771637</v>
      </c>
      <c r="H26" s="265"/>
    </row>
    <row r="27" ht="30" customHeight="1" spans="1:8">
      <c r="A27" s="262" t="s">
        <v>102</v>
      </c>
      <c r="B27" s="263">
        <v>17451</v>
      </c>
      <c r="C27" s="263">
        <v>18965</v>
      </c>
      <c r="D27" s="263">
        <v>1593</v>
      </c>
      <c r="E27" s="264">
        <f t="shared" si="1"/>
        <v>99.5473038794338</v>
      </c>
      <c r="F27" s="183">
        <v>23.6388791942963</v>
      </c>
      <c r="H27" s="265"/>
    </row>
    <row r="28" ht="30" customHeight="1" spans="1:8">
      <c r="A28" s="266" t="s">
        <v>103</v>
      </c>
      <c r="B28" s="263">
        <f>SUM(B5:B27)</f>
        <v>394392</v>
      </c>
      <c r="C28" s="263">
        <f>SUM(C5:C27)</f>
        <v>506119</v>
      </c>
      <c r="D28" s="263">
        <f>SUM(D5:D27)</f>
        <v>122468</v>
      </c>
      <c r="E28" s="264">
        <f t="shared" si="1"/>
        <v>97.2765674760137</v>
      </c>
      <c r="F28" s="183">
        <v>84.0198877784787</v>
      </c>
      <c r="H28" s="265"/>
    </row>
  </sheetData>
  <mergeCells count="1">
    <mergeCell ref="A2:F2"/>
  </mergeCells>
  <printOptions horizontalCentered="1"/>
  <pageMargins left="0.751388888888889" right="0.751388888888889" top="1" bottom="1" header="0.5" footer="0.5"/>
  <pageSetup paperSize="9" scale="74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1"/>
  <sheetViews>
    <sheetView workbookViewId="0">
      <pane ySplit="4" topLeftCell="A428" activePane="bottomLeft" state="frozen"/>
      <selection/>
      <selection pane="bottomLeft" activeCell="J54" sqref="J54"/>
    </sheetView>
  </sheetViews>
  <sheetFormatPr defaultColWidth="9" defaultRowHeight="13.5" outlineLevelCol="5"/>
  <cols>
    <col min="1" max="1" width="39.5" style="230" customWidth="1"/>
    <col min="2" max="2" width="12.125" style="231" customWidth="1"/>
    <col min="3" max="3" width="10.625" style="231" customWidth="1"/>
    <col min="4" max="4" width="13.625" style="232" customWidth="1"/>
    <col min="5" max="5" width="13.5" style="232" customWidth="1"/>
    <col min="6" max="6" width="12.625" style="231" customWidth="1"/>
    <col min="7" max="7" width="9" style="229"/>
    <col min="8" max="9" width="12.625" style="229"/>
    <col min="10" max="16384" width="9" style="229"/>
  </cols>
  <sheetData>
    <row r="1" ht="14.25" spans="1:6">
      <c r="A1" s="233" t="s">
        <v>104</v>
      </c>
      <c r="B1" s="234"/>
      <c r="C1" s="234"/>
      <c r="D1" s="235"/>
      <c r="E1" s="178"/>
      <c r="F1" s="236"/>
    </row>
    <row r="2" ht="21" customHeight="1" spans="1:6">
      <c r="A2" s="237" t="s">
        <v>7</v>
      </c>
      <c r="B2" s="238"/>
      <c r="C2" s="239"/>
      <c r="D2" s="240"/>
      <c r="E2" s="237"/>
      <c r="F2" s="238"/>
    </row>
    <row r="3" s="178" customFormat="1" ht="18" customHeight="1" spans="1:6">
      <c r="A3" s="241"/>
      <c r="B3" s="242"/>
      <c r="C3" s="242"/>
      <c r="D3" s="243"/>
      <c r="F3" s="244" t="s">
        <v>75</v>
      </c>
    </row>
    <row r="4" s="178" customFormat="1" ht="33" customHeight="1" spans="1:6">
      <c r="A4" s="245" t="s">
        <v>76</v>
      </c>
      <c r="B4" s="246" t="s">
        <v>45</v>
      </c>
      <c r="C4" s="246" t="s">
        <v>46</v>
      </c>
      <c r="D4" s="247" t="s">
        <v>47</v>
      </c>
      <c r="E4" s="9" t="s">
        <v>48</v>
      </c>
      <c r="F4" s="246" t="s">
        <v>49</v>
      </c>
    </row>
    <row r="5" s="229" customFormat="1" ht="15" customHeight="1" spans="1:6">
      <c r="A5" s="248" t="s">
        <v>105</v>
      </c>
      <c r="B5" s="249">
        <v>61422</v>
      </c>
      <c r="C5" s="249">
        <v>71495</v>
      </c>
      <c r="D5" s="250">
        <v>116.4</v>
      </c>
      <c r="E5" s="250">
        <v>116.87</v>
      </c>
      <c r="F5" s="249">
        <v>61174</v>
      </c>
    </row>
    <row r="6" s="229" customFormat="1" ht="15" customHeight="1" spans="1:6">
      <c r="A6" s="248" t="s">
        <v>106</v>
      </c>
      <c r="B6" s="249">
        <v>1367</v>
      </c>
      <c r="C6" s="249">
        <v>1366</v>
      </c>
      <c r="D6" s="250">
        <v>99.93</v>
      </c>
      <c r="E6" s="250">
        <v>104.51</v>
      </c>
      <c r="F6" s="249">
        <v>1307</v>
      </c>
    </row>
    <row r="7" s="229" customFormat="1" ht="15" customHeight="1" spans="1:6">
      <c r="A7" s="251" t="s">
        <v>107</v>
      </c>
      <c r="B7" s="249">
        <v>1012</v>
      </c>
      <c r="C7" s="249">
        <v>1011</v>
      </c>
      <c r="D7" s="250">
        <v>99.9</v>
      </c>
      <c r="E7" s="250">
        <v>117.29</v>
      </c>
      <c r="F7" s="249">
        <v>862</v>
      </c>
    </row>
    <row r="8" s="229" customFormat="1" ht="15" customHeight="1" spans="1:6">
      <c r="A8" s="251" t="s">
        <v>108</v>
      </c>
      <c r="B8" s="249">
        <v>117</v>
      </c>
      <c r="C8" s="249">
        <v>117</v>
      </c>
      <c r="D8" s="250">
        <v>100</v>
      </c>
      <c r="E8" s="250">
        <v>78.52</v>
      </c>
      <c r="F8" s="249">
        <v>149</v>
      </c>
    </row>
    <row r="9" s="229" customFormat="1" ht="15" customHeight="1" spans="1:6">
      <c r="A9" s="251" t="s">
        <v>109</v>
      </c>
      <c r="B9" s="249">
        <v>238</v>
      </c>
      <c r="C9" s="249">
        <v>238</v>
      </c>
      <c r="D9" s="250">
        <v>100</v>
      </c>
      <c r="E9" s="250">
        <v>95.97</v>
      </c>
      <c r="F9" s="249">
        <v>248</v>
      </c>
    </row>
    <row r="10" s="229" customFormat="1" ht="15" customHeight="1" spans="1:6">
      <c r="A10" s="251" t="s">
        <v>110</v>
      </c>
      <c r="B10" s="249"/>
      <c r="C10" s="249">
        <v>0</v>
      </c>
      <c r="D10" s="250"/>
      <c r="E10" s="250">
        <v>0</v>
      </c>
      <c r="F10" s="249">
        <v>48</v>
      </c>
    </row>
    <row r="11" s="229" customFormat="1" ht="15" customHeight="1" spans="1:6">
      <c r="A11" s="248" t="s">
        <v>111</v>
      </c>
      <c r="B11" s="249">
        <v>894</v>
      </c>
      <c r="C11" s="249">
        <v>902</v>
      </c>
      <c r="D11" s="250">
        <v>100.89</v>
      </c>
      <c r="E11" s="250">
        <v>108.81</v>
      </c>
      <c r="F11" s="249">
        <v>829</v>
      </c>
    </row>
    <row r="12" s="229" customFormat="1" ht="15" customHeight="1" spans="1:6">
      <c r="A12" s="251" t="s">
        <v>107</v>
      </c>
      <c r="B12" s="249">
        <v>809</v>
      </c>
      <c r="C12" s="249">
        <v>809</v>
      </c>
      <c r="D12" s="250">
        <v>100</v>
      </c>
      <c r="E12" s="250">
        <v>116.4</v>
      </c>
      <c r="F12" s="249">
        <v>695</v>
      </c>
    </row>
    <row r="13" s="229" customFormat="1" ht="15" customHeight="1" spans="1:6">
      <c r="A13" s="251" t="s">
        <v>108</v>
      </c>
      <c r="B13" s="249">
        <v>85</v>
      </c>
      <c r="C13" s="249">
        <v>85</v>
      </c>
      <c r="D13" s="250">
        <v>100</v>
      </c>
      <c r="E13" s="250">
        <v>73.28</v>
      </c>
      <c r="F13" s="249">
        <v>116</v>
      </c>
    </row>
    <row r="14" s="229" customFormat="1" ht="15" customHeight="1" spans="1:6">
      <c r="A14" s="251" t="s">
        <v>112</v>
      </c>
      <c r="B14" s="249"/>
      <c r="C14" s="249">
        <v>8</v>
      </c>
      <c r="D14" s="250"/>
      <c r="E14" s="250">
        <v>100</v>
      </c>
      <c r="F14" s="249">
        <v>8</v>
      </c>
    </row>
    <row r="15" s="229" customFormat="1" ht="15" customHeight="1" spans="1:6">
      <c r="A15" s="251" t="s">
        <v>113</v>
      </c>
      <c r="B15" s="249"/>
      <c r="C15" s="249">
        <v>0</v>
      </c>
      <c r="D15" s="250"/>
      <c r="E15" s="250">
        <v>0</v>
      </c>
      <c r="F15" s="249">
        <v>10</v>
      </c>
    </row>
    <row r="16" s="229" customFormat="1" ht="15" customHeight="1" spans="1:6">
      <c r="A16" s="248" t="s">
        <v>114</v>
      </c>
      <c r="B16" s="249">
        <v>30136</v>
      </c>
      <c r="C16" s="249">
        <v>30151</v>
      </c>
      <c r="D16" s="250">
        <v>100.05</v>
      </c>
      <c r="E16" s="250">
        <v>99.6</v>
      </c>
      <c r="F16" s="249">
        <v>30273</v>
      </c>
    </row>
    <row r="17" s="229" customFormat="1" ht="15" customHeight="1" spans="1:6">
      <c r="A17" s="251" t="s">
        <v>107</v>
      </c>
      <c r="B17" s="249">
        <v>17709</v>
      </c>
      <c r="C17" s="249">
        <v>17709</v>
      </c>
      <c r="D17" s="250">
        <v>100</v>
      </c>
      <c r="E17" s="250">
        <v>101.99</v>
      </c>
      <c r="F17" s="249">
        <v>17363</v>
      </c>
    </row>
    <row r="18" s="229" customFormat="1" ht="15" customHeight="1" spans="1:6">
      <c r="A18" s="251" t="s">
        <v>108</v>
      </c>
      <c r="B18" s="249">
        <v>2915</v>
      </c>
      <c r="C18" s="249">
        <v>2930</v>
      </c>
      <c r="D18" s="250">
        <v>100.51</v>
      </c>
      <c r="E18" s="250">
        <v>181.09</v>
      </c>
      <c r="F18" s="249">
        <v>1618</v>
      </c>
    </row>
    <row r="19" s="229" customFormat="1" ht="15" customHeight="1" spans="1:6">
      <c r="A19" s="251" t="s">
        <v>115</v>
      </c>
      <c r="B19" s="249"/>
      <c r="C19" s="249">
        <v>0</v>
      </c>
      <c r="D19" s="250"/>
      <c r="E19" s="250">
        <v>0</v>
      </c>
      <c r="F19" s="249">
        <v>285</v>
      </c>
    </row>
    <row r="20" s="229" customFormat="1" ht="15" customHeight="1" spans="1:6">
      <c r="A20" s="251" t="s">
        <v>116</v>
      </c>
      <c r="B20" s="249">
        <v>8</v>
      </c>
      <c r="C20" s="249">
        <v>8</v>
      </c>
      <c r="D20" s="250">
        <v>100</v>
      </c>
      <c r="E20" s="250">
        <v>10.26</v>
      </c>
      <c r="F20" s="249">
        <v>78</v>
      </c>
    </row>
    <row r="21" s="229" customFormat="1" ht="15" customHeight="1" spans="1:6">
      <c r="A21" s="251" t="s">
        <v>110</v>
      </c>
      <c r="B21" s="249">
        <v>7440</v>
      </c>
      <c r="C21" s="249">
        <v>7440</v>
      </c>
      <c r="D21" s="250">
        <v>100</v>
      </c>
      <c r="E21" s="250">
        <v>104.1</v>
      </c>
      <c r="F21" s="249">
        <v>7147</v>
      </c>
    </row>
    <row r="22" s="229" customFormat="1" ht="15" customHeight="1" spans="1:6">
      <c r="A22" s="251" t="s">
        <v>117</v>
      </c>
      <c r="B22" s="249">
        <v>2064</v>
      </c>
      <c r="C22" s="249">
        <v>2064</v>
      </c>
      <c r="D22" s="250">
        <v>100</v>
      </c>
      <c r="E22" s="250">
        <v>54.57</v>
      </c>
      <c r="F22" s="249">
        <v>3782</v>
      </c>
    </row>
    <row r="23" s="229" customFormat="1" ht="15" customHeight="1" spans="1:6">
      <c r="A23" s="248" t="s">
        <v>118</v>
      </c>
      <c r="B23" s="249">
        <v>666</v>
      </c>
      <c r="C23" s="249">
        <v>666</v>
      </c>
      <c r="D23" s="250">
        <v>100</v>
      </c>
      <c r="E23" s="250">
        <v>83.67</v>
      </c>
      <c r="F23" s="249">
        <v>796</v>
      </c>
    </row>
    <row r="24" s="229" customFormat="1" ht="15" customHeight="1" spans="1:6">
      <c r="A24" s="251" t="s">
        <v>107</v>
      </c>
      <c r="B24" s="249">
        <v>576</v>
      </c>
      <c r="C24" s="249">
        <v>576</v>
      </c>
      <c r="D24" s="250">
        <v>100</v>
      </c>
      <c r="E24" s="250">
        <v>121.52</v>
      </c>
      <c r="F24" s="249">
        <v>474</v>
      </c>
    </row>
    <row r="25" s="229" customFormat="1" ht="15" customHeight="1" spans="1:6">
      <c r="A25" s="251" t="s">
        <v>108</v>
      </c>
      <c r="B25" s="249"/>
      <c r="C25" s="249">
        <v>0</v>
      </c>
      <c r="D25" s="250"/>
      <c r="E25" s="250">
        <v>0</v>
      </c>
      <c r="F25" s="249">
        <v>322</v>
      </c>
    </row>
    <row r="26" s="229" customFormat="1" ht="15" customHeight="1" spans="1:6">
      <c r="A26" s="251" t="s">
        <v>119</v>
      </c>
      <c r="B26" s="249">
        <v>90</v>
      </c>
      <c r="C26" s="249">
        <v>90</v>
      </c>
      <c r="D26" s="250">
        <v>100</v>
      </c>
      <c r="E26" s="250"/>
      <c r="F26" s="249"/>
    </row>
    <row r="27" s="229" customFormat="1" ht="15" customHeight="1" spans="1:6">
      <c r="A27" s="248" t="s">
        <v>120</v>
      </c>
      <c r="B27" s="249">
        <v>551</v>
      </c>
      <c r="C27" s="249">
        <v>602</v>
      </c>
      <c r="D27" s="250">
        <v>109.26</v>
      </c>
      <c r="E27" s="250">
        <v>106.74</v>
      </c>
      <c r="F27" s="249">
        <v>564</v>
      </c>
    </row>
    <row r="28" s="229" customFormat="1" ht="15" customHeight="1" spans="1:6">
      <c r="A28" s="251" t="s">
        <v>107</v>
      </c>
      <c r="B28" s="249">
        <v>481</v>
      </c>
      <c r="C28" s="249">
        <v>481</v>
      </c>
      <c r="D28" s="250">
        <v>100</v>
      </c>
      <c r="E28" s="250">
        <v>130.35</v>
      </c>
      <c r="F28" s="249">
        <v>369</v>
      </c>
    </row>
    <row r="29" s="229" customFormat="1" ht="15" customHeight="1" spans="1:6">
      <c r="A29" s="251" t="s">
        <v>108</v>
      </c>
      <c r="B29" s="249">
        <v>70</v>
      </c>
      <c r="C29" s="249">
        <v>70</v>
      </c>
      <c r="D29" s="250">
        <v>100</v>
      </c>
      <c r="E29" s="250">
        <v>39.55</v>
      </c>
      <c r="F29" s="249">
        <v>177</v>
      </c>
    </row>
    <row r="30" s="229" customFormat="1" ht="15" customHeight="1" spans="1:6">
      <c r="A30" s="251" t="s">
        <v>121</v>
      </c>
      <c r="B30" s="249"/>
      <c r="C30" s="249">
        <v>22</v>
      </c>
      <c r="D30" s="250"/>
      <c r="E30" s="250"/>
      <c r="F30" s="249">
        <v>0</v>
      </c>
    </row>
    <row r="31" s="229" customFormat="1" ht="15" customHeight="1" spans="1:6">
      <c r="A31" s="251" t="s">
        <v>122</v>
      </c>
      <c r="B31" s="249"/>
      <c r="C31" s="249">
        <v>0</v>
      </c>
      <c r="D31" s="250"/>
      <c r="E31" s="250">
        <v>0</v>
      </c>
      <c r="F31" s="249">
        <v>3</v>
      </c>
    </row>
    <row r="32" s="229" customFormat="1" ht="15" customHeight="1" spans="1:6">
      <c r="A32" s="251" t="s">
        <v>123</v>
      </c>
      <c r="B32" s="249"/>
      <c r="C32" s="249">
        <v>29</v>
      </c>
      <c r="D32" s="250"/>
      <c r="E32" s="250">
        <v>193.33</v>
      </c>
      <c r="F32" s="249">
        <v>15</v>
      </c>
    </row>
    <row r="33" s="229" customFormat="1" ht="15" customHeight="1" spans="1:6">
      <c r="A33" s="248" t="s">
        <v>124</v>
      </c>
      <c r="B33" s="249">
        <v>1783</v>
      </c>
      <c r="C33" s="249">
        <v>1809</v>
      </c>
      <c r="D33" s="250">
        <v>101.46</v>
      </c>
      <c r="E33" s="250">
        <v>96.33</v>
      </c>
      <c r="F33" s="249">
        <v>1878</v>
      </c>
    </row>
    <row r="34" s="229" customFormat="1" ht="15" customHeight="1" spans="1:6">
      <c r="A34" s="251" t="s">
        <v>107</v>
      </c>
      <c r="B34" s="249">
        <v>378</v>
      </c>
      <c r="C34" s="249">
        <v>378</v>
      </c>
      <c r="D34" s="250">
        <v>100</v>
      </c>
      <c r="E34" s="250">
        <v>109.25</v>
      </c>
      <c r="F34" s="249">
        <v>346</v>
      </c>
    </row>
    <row r="35" s="229" customFormat="1" ht="15" customHeight="1" spans="1:6">
      <c r="A35" s="251" t="s">
        <v>108</v>
      </c>
      <c r="B35" s="249"/>
      <c r="C35" s="249">
        <v>0</v>
      </c>
      <c r="D35" s="250"/>
      <c r="E35" s="250">
        <v>0</v>
      </c>
      <c r="F35" s="249">
        <v>42</v>
      </c>
    </row>
    <row r="36" s="229" customFormat="1" ht="15" customHeight="1" spans="1:6">
      <c r="A36" s="251" t="s">
        <v>125</v>
      </c>
      <c r="B36" s="249">
        <v>112</v>
      </c>
      <c r="C36" s="249">
        <v>112</v>
      </c>
      <c r="D36" s="250">
        <v>100</v>
      </c>
      <c r="E36" s="250">
        <v>134.94</v>
      </c>
      <c r="F36" s="249">
        <v>83</v>
      </c>
    </row>
    <row r="37" s="229" customFormat="1" ht="15" customHeight="1" spans="1:6">
      <c r="A37" s="251" t="s">
        <v>126</v>
      </c>
      <c r="B37" s="249">
        <v>563</v>
      </c>
      <c r="C37" s="249">
        <v>563</v>
      </c>
      <c r="D37" s="250">
        <v>100</v>
      </c>
      <c r="E37" s="250">
        <v>85.05</v>
      </c>
      <c r="F37" s="249">
        <v>662</v>
      </c>
    </row>
    <row r="38" s="229" customFormat="1" ht="15" customHeight="1" spans="1:6">
      <c r="A38" s="251" t="s">
        <v>110</v>
      </c>
      <c r="B38" s="249">
        <v>724</v>
      </c>
      <c r="C38" s="249">
        <v>724</v>
      </c>
      <c r="D38" s="250">
        <v>100</v>
      </c>
      <c r="E38" s="250">
        <v>101.26</v>
      </c>
      <c r="F38" s="249">
        <v>715</v>
      </c>
    </row>
    <row r="39" s="229" customFormat="1" ht="15" customHeight="1" spans="1:6">
      <c r="A39" s="251" t="s">
        <v>127</v>
      </c>
      <c r="B39" s="249">
        <v>6</v>
      </c>
      <c r="C39" s="249">
        <v>32</v>
      </c>
      <c r="D39" s="250">
        <v>533.33</v>
      </c>
      <c r="E39" s="250">
        <v>106.67</v>
      </c>
      <c r="F39" s="249">
        <v>30</v>
      </c>
    </row>
    <row r="40" s="229" customFormat="1" ht="15" customHeight="1" spans="1:6">
      <c r="A40" s="248" t="s">
        <v>128</v>
      </c>
      <c r="B40" s="249">
        <v>4670</v>
      </c>
      <c r="C40" s="249">
        <v>4670</v>
      </c>
      <c r="D40" s="250">
        <v>100</v>
      </c>
      <c r="E40" s="250">
        <v>134.54</v>
      </c>
      <c r="F40" s="249">
        <v>3471</v>
      </c>
    </row>
    <row r="41" s="229" customFormat="1" ht="15" customHeight="1" spans="1:6">
      <c r="A41" s="251" t="s">
        <v>129</v>
      </c>
      <c r="B41" s="249">
        <v>4670</v>
      </c>
      <c r="C41" s="249">
        <v>4670</v>
      </c>
      <c r="D41" s="250">
        <v>100</v>
      </c>
      <c r="E41" s="250">
        <v>134.54</v>
      </c>
      <c r="F41" s="249">
        <v>3471</v>
      </c>
    </row>
    <row r="42" s="229" customFormat="1" ht="15" customHeight="1" spans="1:6">
      <c r="A42" s="248" t="s">
        <v>130</v>
      </c>
      <c r="B42" s="249">
        <v>23</v>
      </c>
      <c r="C42" s="249">
        <v>23</v>
      </c>
      <c r="D42" s="250">
        <v>100</v>
      </c>
      <c r="E42" s="250"/>
      <c r="F42" s="249">
        <v>0</v>
      </c>
    </row>
    <row r="43" s="229" customFormat="1" ht="15" customHeight="1" spans="1:6">
      <c r="A43" s="251" t="s">
        <v>107</v>
      </c>
      <c r="B43" s="249">
        <v>23</v>
      </c>
      <c r="C43" s="249">
        <v>23</v>
      </c>
      <c r="D43" s="250">
        <v>100</v>
      </c>
      <c r="E43" s="250"/>
      <c r="F43" s="249"/>
    </row>
    <row r="44" s="229" customFormat="1" ht="15" customHeight="1" spans="1:6">
      <c r="A44" s="248" t="s">
        <v>131</v>
      </c>
      <c r="B44" s="249">
        <v>2697</v>
      </c>
      <c r="C44" s="249">
        <v>2747</v>
      </c>
      <c r="D44" s="250">
        <v>101.85</v>
      </c>
      <c r="E44" s="250">
        <v>113.79</v>
      </c>
      <c r="F44" s="249">
        <v>2414</v>
      </c>
    </row>
    <row r="45" s="229" customFormat="1" ht="15" customHeight="1" spans="1:6">
      <c r="A45" s="251" t="s">
        <v>107</v>
      </c>
      <c r="B45" s="249">
        <v>1828</v>
      </c>
      <c r="C45" s="249">
        <v>1828</v>
      </c>
      <c r="D45" s="250">
        <v>100</v>
      </c>
      <c r="E45" s="250">
        <v>111.19</v>
      </c>
      <c r="F45" s="249">
        <v>1644</v>
      </c>
    </row>
    <row r="46" s="229" customFormat="1" ht="15" customHeight="1" spans="1:6">
      <c r="A46" s="251" t="s">
        <v>108</v>
      </c>
      <c r="B46" s="249">
        <v>738</v>
      </c>
      <c r="C46" s="249">
        <v>738</v>
      </c>
      <c r="D46" s="250">
        <v>100</v>
      </c>
      <c r="E46" s="250">
        <v>116.96</v>
      </c>
      <c r="F46" s="249">
        <v>631</v>
      </c>
    </row>
    <row r="47" s="229" customFormat="1" ht="15" customHeight="1" spans="1:6">
      <c r="A47" s="251" t="s">
        <v>132</v>
      </c>
      <c r="B47" s="249">
        <v>8</v>
      </c>
      <c r="C47" s="249">
        <v>8</v>
      </c>
      <c r="D47" s="250">
        <v>100</v>
      </c>
      <c r="E47" s="250">
        <v>100</v>
      </c>
      <c r="F47" s="249">
        <v>8</v>
      </c>
    </row>
    <row r="48" s="229" customFormat="1" ht="15" customHeight="1" spans="1:6">
      <c r="A48" s="251" t="s">
        <v>110</v>
      </c>
      <c r="B48" s="249">
        <v>38</v>
      </c>
      <c r="C48" s="249">
        <v>38</v>
      </c>
      <c r="D48" s="250">
        <v>100</v>
      </c>
      <c r="E48" s="250">
        <v>92.68</v>
      </c>
      <c r="F48" s="249">
        <v>41</v>
      </c>
    </row>
    <row r="49" s="229" customFormat="1" ht="15" customHeight="1" spans="1:6">
      <c r="A49" s="251" t="s">
        <v>133</v>
      </c>
      <c r="B49" s="249">
        <v>85</v>
      </c>
      <c r="C49" s="249">
        <v>135</v>
      </c>
      <c r="D49" s="250">
        <v>158.82</v>
      </c>
      <c r="E49" s="250">
        <v>150</v>
      </c>
      <c r="F49" s="249">
        <v>90</v>
      </c>
    </row>
    <row r="50" s="229" customFormat="1" ht="15" customHeight="1" spans="1:6">
      <c r="A50" s="248" t="s">
        <v>134</v>
      </c>
      <c r="B50" s="249">
        <v>1218</v>
      </c>
      <c r="C50" s="249">
        <v>10806</v>
      </c>
      <c r="D50" s="250">
        <v>887.19</v>
      </c>
      <c r="E50" s="250">
        <v>899</v>
      </c>
      <c r="F50" s="249">
        <v>1202</v>
      </c>
    </row>
    <row r="51" s="229" customFormat="1" ht="15" customHeight="1" spans="1:6">
      <c r="A51" s="251" t="s">
        <v>107</v>
      </c>
      <c r="B51" s="249">
        <v>707</v>
      </c>
      <c r="C51" s="249">
        <v>707</v>
      </c>
      <c r="D51" s="250">
        <v>100</v>
      </c>
      <c r="E51" s="250">
        <v>120.24</v>
      </c>
      <c r="F51" s="249">
        <v>588</v>
      </c>
    </row>
    <row r="52" s="229" customFormat="1" ht="15" customHeight="1" spans="1:6">
      <c r="A52" s="251" t="s">
        <v>108</v>
      </c>
      <c r="B52" s="249"/>
      <c r="C52" s="249">
        <v>9444</v>
      </c>
      <c r="D52" s="250"/>
      <c r="E52" s="250">
        <v>3372.86</v>
      </c>
      <c r="F52" s="249">
        <v>280</v>
      </c>
    </row>
    <row r="53" s="229" customFormat="1" ht="15" customHeight="1" spans="1:6">
      <c r="A53" s="251" t="s">
        <v>135</v>
      </c>
      <c r="B53" s="249">
        <v>511</v>
      </c>
      <c r="C53" s="249">
        <v>655</v>
      </c>
      <c r="D53" s="250">
        <v>128.18</v>
      </c>
      <c r="E53" s="250">
        <v>229.82</v>
      </c>
      <c r="F53" s="249">
        <v>285</v>
      </c>
    </row>
    <row r="54" s="229" customFormat="1" ht="15" customHeight="1" spans="1:6">
      <c r="A54" s="251" t="s">
        <v>136</v>
      </c>
      <c r="B54" s="249"/>
      <c r="C54" s="249">
        <v>0</v>
      </c>
      <c r="D54" s="250"/>
      <c r="E54" s="250">
        <v>0</v>
      </c>
      <c r="F54" s="249">
        <v>15</v>
      </c>
    </row>
    <row r="55" s="229" customFormat="1" ht="15" customHeight="1" spans="1:6">
      <c r="A55" s="251" t="s">
        <v>137</v>
      </c>
      <c r="B55" s="249"/>
      <c r="C55" s="249">
        <v>0</v>
      </c>
      <c r="D55" s="250"/>
      <c r="E55" s="250">
        <v>0</v>
      </c>
      <c r="F55" s="249">
        <v>34</v>
      </c>
    </row>
    <row r="56" s="229" customFormat="1" ht="15" customHeight="1" spans="1:6">
      <c r="A56" s="248" t="s">
        <v>138</v>
      </c>
      <c r="B56" s="249">
        <v>0</v>
      </c>
      <c r="C56" s="249">
        <v>0</v>
      </c>
      <c r="D56" s="250"/>
      <c r="E56" s="250">
        <v>0</v>
      </c>
      <c r="F56" s="249">
        <v>3</v>
      </c>
    </row>
    <row r="57" s="229" customFormat="1" ht="15" customHeight="1" spans="1:6">
      <c r="A57" s="251" t="s">
        <v>139</v>
      </c>
      <c r="B57" s="249"/>
      <c r="C57" s="249">
        <v>0</v>
      </c>
      <c r="D57" s="250"/>
      <c r="E57" s="250">
        <v>0</v>
      </c>
      <c r="F57" s="249">
        <v>3</v>
      </c>
    </row>
    <row r="58" s="229" customFormat="1" ht="15" customHeight="1" spans="1:6">
      <c r="A58" s="248" t="s">
        <v>140</v>
      </c>
      <c r="B58" s="249">
        <v>203</v>
      </c>
      <c r="C58" s="249">
        <v>209</v>
      </c>
      <c r="D58" s="250">
        <v>102.96</v>
      </c>
      <c r="E58" s="250">
        <v>79.47</v>
      </c>
      <c r="F58" s="249">
        <v>263</v>
      </c>
    </row>
    <row r="59" s="229" customFormat="1" ht="15" customHeight="1" spans="1:6">
      <c r="A59" s="251" t="s">
        <v>107</v>
      </c>
      <c r="B59" s="249">
        <v>193</v>
      </c>
      <c r="C59" s="249">
        <v>193</v>
      </c>
      <c r="D59" s="250">
        <v>100</v>
      </c>
      <c r="E59" s="250">
        <v>107.82</v>
      </c>
      <c r="F59" s="249">
        <v>179</v>
      </c>
    </row>
    <row r="60" s="229" customFormat="1" ht="15" customHeight="1" spans="1:6">
      <c r="A60" s="251" t="s">
        <v>108</v>
      </c>
      <c r="B60" s="249"/>
      <c r="C60" s="249">
        <v>0</v>
      </c>
      <c r="D60" s="250"/>
      <c r="E60" s="250">
        <v>0</v>
      </c>
      <c r="F60" s="249">
        <v>11</v>
      </c>
    </row>
    <row r="61" s="229" customFormat="1" ht="15" customHeight="1" spans="1:6">
      <c r="A61" s="251" t="s">
        <v>141</v>
      </c>
      <c r="B61" s="249">
        <v>10</v>
      </c>
      <c r="C61" s="249">
        <v>16</v>
      </c>
      <c r="D61" s="250">
        <v>160</v>
      </c>
      <c r="E61" s="250">
        <v>160</v>
      </c>
      <c r="F61" s="249">
        <v>10</v>
      </c>
    </row>
    <row r="62" s="229" customFormat="1" ht="15" customHeight="1" spans="1:6">
      <c r="A62" s="251" t="s">
        <v>142</v>
      </c>
      <c r="B62" s="249"/>
      <c r="C62" s="249">
        <v>0</v>
      </c>
      <c r="D62" s="250"/>
      <c r="E62" s="250">
        <v>0</v>
      </c>
      <c r="F62" s="249">
        <v>63</v>
      </c>
    </row>
    <row r="63" s="229" customFormat="1" ht="15" customHeight="1" spans="1:6">
      <c r="A63" s="248" t="s">
        <v>143</v>
      </c>
      <c r="B63" s="249">
        <v>84</v>
      </c>
      <c r="C63" s="249">
        <v>84</v>
      </c>
      <c r="D63" s="250">
        <v>100</v>
      </c>
      <c r="E63" s="250">
        <v>95.45</v>
      </c>
      <c r="F63" s="249">
        <v>88</v>
      </c>
    </row>
    <row r="64" s="229" customFormat="1" ht="15" customHeight="1" spans="1:6">
      <c r="A64" s="251" t="s">
        <v>107</v>
      </c>
      <c r="B64" s="249">
        <v>74</v>
      </c>
      <c r="C64" s="249">
        <v>74</v>
      </c>
      <c r="D64" s="250">
        <v>100</v>
      </c>
      <c r="E64" s="250">
        <v>112.12</v>
      </c>
      <c r="F64" s="249">
        <v>66</v>
      </c>
    </row>
    <row r="65" s="229" customFormat="1" ht="15" customHeight="1" spans="1:6">
      <c r="A65" s="251" t="s">
        <v>108</v>
      </c>
      <c r="B65" s="249">
        <v>10</v>
      </c>
      <c r="C65" s="249">
        <v>10</v>
      </c>
      <c r="D65" s="250">
        <v>100</v>
      </c>
      <c r="E65" s="250">
        <v>45.45</v>
      </c>
      <c r="F65" s="249">
        <v>22</v>
      </c>
    </row>
    <row r="66" s="229" customFormat="1" ht="15" customHeight="1" spans="1:6">
      <c r="A66" s="248" t="s">
        <v>144</v>
      </c>
      <c r="B66" s="249">
        <v>242</v>
      </c>
      <c r="C66" s="249">
        <v>242</v>
      </c>
      <c r="D66" s="250">
        <v>100</v>
      </c>
      <c r="E66" s="250">
        <v>79.61</v>
      </c>
      <c r="F66" s="249">
        <v>304</v>
      </c>
    </row>
    <row r="67" s="229" customFormat="1" ht="15" customHeight="1" spans="1:6">
      <c r="A67" s="251" t="s">
        <v>107</v>
      </c>
      <c r="B67" s="249">
        <v>217</v>
      </c>
      <c r="C67" s="249">
        <v>217</v>
      </c>
      <c r="D67" s="250">
        <v>100</v>
      </c>
      <c r="E67" s="250">
        <v>105.85</v>
      </c>
      <c r="F67" s="249">
        <v>205</v>
      </c>
    </row>
    <row r="68" s="229" customFormat="1" ht="15" customHeight="1" spans="1:6">
      <c r="A68" s="251" t="s">
        <v>108</v>
      </c>
      <c r="B68" s="249">
        <v>25</v>
      </c>
      <c r="C68" s="249">
        <v>25</v>
      </c>
      <c r="D68" s="250">
        <v>100</v>
      </c>
      <c r="E68" s="250">
        <v>25.25</v>
      </c>
      <c r="F68" s="249">
        <v>99</v>
      </c>
    </row>
    <row r="69" s="229" customFormat="1" ht="15" customHeight="1" spans="1:6">
      <c r="A69" s="248" t="s">
        <v>145</v>
      </c>
      <c r="B69" s="249">
        <v>81</v>
      </c>
      <c r="C69" s="249">
        <v>81</v>
      </c>
      <c r="D69" s="250">
        <v>100</v>
      </c>
      <c r="E69" s="250">
        <v>90</v>
      </c>
      <c r="F69" s="249">
        <v>90</v>
      </c>
    </row>
    <row r="70" s="229" customFormat="1" ht="15" customHeight="1" spans="1:6">
      <c r="A70" s="251" t="s">
        <v>107</v>
      </c>
      <c r="B70" s="249">
        <v>57</v>
      </c>
      <c r="C70" s="249">
        <v>57</v>
      </c>
      <c r="D70" s="250">
        <v>100</v>
      </c>
      <c r="E70" s="250">
        <v>107.55</v>
      </c>
      <c r="F70" s="249">
        <v>53</v>
      </c>
    </row>
    <row r="71" s="229" customFormat="1" ht="15" customHeight="1" spans="1:6">
      <c r="A71" s="251" t="s">
        <v>108</v>
      </c>
      <c r="B71" s="249">
        <v>24</v>
      </c>
      <c r="C71" s="249">
        <v>24</v>
      </c>
      <c r="D71" s="250">
        <v>100</v>
      </c>
      <c r="E71" s="250">
        <v>64.86</v>
      </c>
      <c r="F71" s="249">
        <v>37</v>
      </c>
    </row>
    <row r="72" s="229" customFormat="1" ht="15" customHeight="1" spans="1:6">
      <c r="A72" s="248" t="s">
        <v>146</v>
      </c>
      <c r="B72" s="249">
        <v>2920</v>
      </c>
      <c r="C72" s="249">
        <v>3217</v>
      </c>
      <c r="D72" s="250">
        <v>110.17</v>
      </c>
      <c r="E72" s="250">
        <v>104.96</v>
      </c>
      <c r="F72" s="249">
        <v>3065</v>
      </c>
    </row>
    <row r="73" s="229" customFormat="1" ht="15" customHeight="1" spans="1:6">
      <c r="A73" s="251" t="s">
        <v>107</v>
      </c>
      <c r="B73" s="249">
        <v>515</v>
      </c>
      <c r="C73" s="249">
        <v>515</v>
      </c>
      <c r="D73" s="250">
        <v>100</v>
      </c>
      <c r="E73" s="250">
        <v>19.82</v>
      </c>
      <c r="F73" s="249">
        <v>2598</v>
      </c>
    </row>
    <row r="74" s="229" customFormat="1" ht="15" customHeight="1" spans="1:6">
      <c r="A74" s="251" t="s">
        <v>108</v>
      </c>
      <c r="B74" s="249"/>
      <c r="C74" s="249">
        <v>12</v>
      </c>
      <c r="D74" s="250"/>
      <c r="E74" s="250">
        <v>3.95</v>
      </c>
      <c r="F74" s="249">
        <v>304</v>
      </c>
    </row>
    <row r="75" s="229" customFormat="1" ht="15" customHeight="1" spans="1:6">
      <c r="A75" s="251" t="s">
        <v>147</v>
      </c>
      <c r="B75" s="249">
        <v>2230</v>
      </c>
      <c r="C75" s="249">
        <v>2230</v>
      </c>
      <c r="D75" s="250">
        <v>100</v>
      </c>
      <c r="E75" s="250"/>
      <c r="F75" s="249">
        <v>0</v>
      </c>
    </row>
    <row r="76" s="229" customFormat="1" ht="15" customHeight="1" spans="1:6">
      <c r="A76" s="251" t="s">
        <v>148</v>
      </c>
      <c r="B76" s="249">
        <v>175</v>
      </c>
      <c r="C76" s="249">
        <v>460</v>
      </c>
      <c r="D76" s="250">
        <v>262.86</v>
      </c>
      <c r="E76" s="250">
        <v>282.21</v>
      </c>
      <c r="F76" s="249">
        <v>163</v>
      </c>
    </row>
    <row r="77" s="229" customFormat="1" ht="15" customHeight="1" spans="1:6">
      <c r="A77" s="248" t="s">
        <v>149</v>
      </c>
      <c r="B77" s="249">
        <v>1694</v>
      </c>
      <c r="C77" s="249">
        <v>1694</v>
      </c>
      <c r="D77" s="250">
        <v>100</v>
      </c>
      <c r="E77" s="250">
        <v>90.78</v>
      </c>
      <c r="F77" s="249">
        <v>1866</v>
      </c>
    </row>
    <row r="78" s="229" customFormat="1" ht="15" customHeight="1" spans="1:6">
      <c r="A78" s="251" t="s">
        <v>107</v>
      </c>
      <c r="B78" s="249">
        <v>1542</v>
      </c>
      <c r="C78" s="249">
        <v>1542</v>
      </c>
      <c r="D78" s="250">
        <v>100</v>
      </c>
      <c r="E78" s="250">
        <v>111.34</v>
      </c>
      <c r="F78" s="249">
        <v>1385</v>
      </c>
    </row>
    <row r="79" s="229" customFormat="1" ht="15" customHeight="1" spans="1:6">
      <c r="A79" s="251" t="s">
        <v>108</v>
      </c>
      <c r="B79" s="249">
        <v>152</v>
      </c>
      <c r="C79" s="249">
        <v>152</v>
      </c>
      <c r="D79" s="250">
        <v>100</v>
      </c>
      <c r="E79" s="250">
        <v>31.6</v>
      </c>
      <c r="F79" s="249">
        <v>481</v>
      </c>
    </row>
    <row r="80" s="229" customFormat="1" ht="15" customHeight="1" spans="1:6">
      <c r="A80" s="248" t="s">
        <v>150</v>
      </c>
      <c r="B80" s="249">
        <v>952</v>
      </c>
      <c r="C80" s="249">
        <v>952</v>
      </c>
      <c r="D80" s="250">
        <v>100</v>
      </c>
      <c r="E80" s="250">
        <v>81.86</v>
      </c>
      <c r="F80" s="249">
        <v>1163</v>
      </c>
    </row>
    <row r="81" s="229" customFormat="1" ht="15" customHeight="1" spans="1:6">
      <c r="A81" s="251" t="s">
        <v>107</v>
      </c>
      <c r="B81" s="249">
        <v>937</v>
      </c>
      <c r="C81" s="249">
        <v>937</v>
      </c>
      <c r="D81" s="250">
        <v>100</v>
      </c>
      <c r="E81" s="250">
        <v>111.41</v>
      </c>
      <c r="F81" s="249">
        <v>841</v>
      </c>
    </row>
    <row r="82" s="229" customFormat="1" ht="15" customHeight="1" spans="1:6">
      <c r="A82" s="251" t="s">
        <v>108</v>
      </c>
      <c r="B82" s="249">
        <v>15</v>
      </c>
      <c r="C82" s="249">
        <v>15</v>
      </c>
      <c r="D82" s="250">
        <v>100</v>
      </c>
      <c r="E82" s="250">
        <v>4.66</v>
      </c>
      <c r="F82" s="249">
        <v>322</v>
      </c>
    </row>
    <row r="83" s="229" customFormat="1" ht="15" customHeight="1" spans="1:6">
      <c r="A83" s="248" t="s">
        <v>151</v>
      </c>
      <c r="B83" s="249">
        <v>575</v>
      </c>
      <c r="C83" s="249">
        <v>575</v>
      </c>
      <c r="D83" s="250">
        <v>100</v>
      </c>
      <c r="E83" s="250">
        <v>51.02</v>
      </c>
      <c r="F83" s="249">
        <v>1127</v>
      </c>
    </row>
    <row r="84" s="229" customFormat="1" ht="15" customHeight="1" spans="1:6">
      <c r="A84" s="251" t="s">
        <v>107</v>
      </c>
      <c r="B84" s="249">
        <v>569</v>
      </c>
      <c r="C84" s="249">
        <v>569</v>
      </c>
      <c r="D84" s="250">
        <v>100</v>
      </c>
      <c r="E84" s="250">
        <v>113.35</v>
      </c>
      <c r="F84" s="249">
        <v>502</v>
      </c>
    </row>
    <row r="85" s="229" customFormat="1" ht="15" customHeight="1" spans="1:6">
      <c r="A85" s="251" t="s">
        <v>108</v>
      </c>
      <c r="B85" s="249">
        <v>6</v>
      </c>
      <c r="C85" s="249">
        <v>6</v>
      </c>
      <c r="D85" s="250">
        <v>100</v>
      </c>
      <c r="E85" s="250">
        <v>1.51</v>
      </c>
      <c r="F85" s="249">
        <v>397</v>
      </c>
    </row>
    <row r="86" s="229" customFormat="1" ht="15" customHeight="1" spans="1:6">
      <c r="A86" s="251" t="s">
        <v>152</v>
      </c>
      <c r="B86" s="249">
        <v>0</v>
      </c>
      <c r="C86" s="249">
        <v>0</v>
      </c>
      <c r="D86" s="250"/>
      <c r="E86" s="250">
        <v>0</v>
      </c>
      <c r="F86" s="249">
        <v>17</v>
      </c>
    </row>
    <row r="87" s="229" customFormat="1" ht="15" customHeight="1" spans="1:6">
      <c r="A87" s="251" t="s">
        <v>153</v>
      </c>
      <c r="B87" s="249"/>
      <c r="C87" s="249">
        <v>0</v>
      </c>
      <c r="D87" s="250"/>
      <c r="E87" s="250">
        <v>0</v>
      </c>
      <c r="F87" s="249">
        <v>211</v>
      </c>
    </row>
    <row r="88" s="229" customFormat="1" ht="15" customHeight="1" spans="1:6">
      <c r="A88" s="248" t="s">
        <v>154</v>
      </c>
      <c r="B88" s="249">
        <v>380</v>
      </c>
      <c r="C88" s="249">
        <v>382</v>
      </c>
      <c r="D88" s="250">
        <v>100.53</v>
      </c>
      <c r="E88" s="250">
        <v>91.61</v>
      </c>
      <c r="F88" s="249">
        <v>417</v>
      </c>
    </row>
    <row r="89" s="229" customFormat="1" ht="15" customHeight="1" spans="1:6">
      <c r="A89" s="251" t="s">
        <v>107</v>
      </c>
      <c r="B89" s="249">
        <v>335</v>
      </c>
      <c r="C89" s="249">
        <v>335</v>
      </c>
      <c r="D89" s="250">
        <v>100</v>
      </c>
      <c r="E89" s="250">
        <v>111.67</v>
      </c>
      <c r="F89" s="249">
        <v>300</v>
      </c>
    </row>
    <row r="90" s="229" customFormat="1" ht="15" customHeight="1" spans="1:6">
      <c r="A90" s="251" t="s">
        <v>108</v>
      </c>
      <c r="B90" s="249">
        <v>15</v>
      </c>
      <c r="C90" s="249">
        <v>15</v>
      </c>
      <c r="D90" s="250">
        <v>100</v>
      </c>
      <c r="E90" s="250">
        <v>29.41</v>
      </c>
      <c r="F90" s="249">
        <v>51</v>
      </c>
    </row>
    <row r="91" s="229" customFormat="1" ht="15" customHeight="1" spans="1:6">
      <c r="A91" s="251" t="s">
        <v>155</v>
      </c>
      <c r="B91" s="249">
        <v>30</v>
      </c>
      <c r="C91" s="249">
        <v>32</v>
      </c>
      <c r="D91" s="250">
        <v>106.67</v>
      </c>
      <c r="E91" s="250">
        <v>48.48</v>
      </c>
      <c r="F91" s="249">
        <v>66</v>
      </c>
    </row>
    <row r="92" s="229" customFormat="1" ht="15" customHeight="1" spans="1:6">
      <c r="A92" s="248" t="s">
        <v>156</v>
      </c>
      <c r="B92" s="249">
        <v>0</v>
      </c>
      <c r="C92" s="249">
        <v>2</v>
      </c>
      <c r="D92" s="250"/>
      <c r="E92" s="250"/>
      <c r="F92" s="249">
        <v>0</v>
      </c>
    </row>
    <row r="93" s="229" customFormat="1" ht="15" customHeight="1" spans="1:6">
      <c r="A93" s="251" t="s">
        <v>108</v>
      </c>
      <c r="B93" s="249"/>
      <c r="C93" s="249">
        <v>2</v>
      </c>
      <c r="D93" s="250"/>
      <c r="E93" s="250"/>
      <c r="F93" s="249"/>
    </row>
    <row r="94" s="229" customFormat="1" ht="15" customHeight="1" spans="1:6">
      <c r="A94" s="248" t="s">
        <v>157</v>
      </c>
      <c r="B94" s="249">
        <v>3863</v>
      </c>
      <c r="C94" s="249">
        <v>3867</v>
      </c>
      <c r="D94" s="250">
        <v>100.1</v>
      </c>
      <c r="E94" s="250">
        <v>89.39</v>
      </c>
      <c r="F94" s="249">
        <v>4326</v>
      </c>
    </row>
    <row r="95" s="229" customFormat="1" ht="15" customHeight="1" spans="1:6">
      <c r="A95" s="251" t="s">
        <v>107</v>
      </c>
      <c r="B95" s="249">
        <v>3656</v>
      </c>
      <c r="C95" s="249">
        <v>3656</v>
      </c>
      <c r="D95" s="250">
        <v>100</v>
      </c>
      <c r="E95" s="250">
        <v>105.51</v>
      </c>
      <c r="F95" s="249">
        <v>3465</v>
      </c>
    </row>
    <row r="96" s="229" customFormat="1" ht="15" customHeight="1" spans="1:6">
      <c r="A96" s="251" t="s">
        <v>108</v>
      </c>
      <c r="B96" s="249">
        <v>40</v>
      </c>
      <c r="C96" s="249">
        <v>40</v>
      </c>
      <c r="D96" s="250">
        <v>100</v>
      </c>
      <c r="E96" s="250">
        <v>15.33</v>
      </c>
      <c r="F96" s="249">
        <v>261</v>
      </c>
    </row>
    <row r="97" s="229" customFormat="1" ht="15" customHeight="1" spans="1:6">
      <c r="A97" s="251" t="s">
        <v>158</v>
      </c>
      <c r="B97" s="249"/>
      <c r="C97" s="249">
        <v>0</v>
      </c>
      <c r="D97" s="250"/>
      <c r="E97" s="250">
        <v>0</v>
      </c>
      <c r="F97" s="249">
        <v>146</v>
      </c>
    </row>
    <row r="98" s="229" customFormat="1" ht="15" customHeight="1" spans="1:6">
      <c r="A98" s="251" t="s">
        <v>159</v>
      </c>
      <c r="B98" s="249"/>
      <c r="C98" s="249">
        <v>0</v>
      </c>
      <c r="D98" s="250"/>
      <c r="E98" s="250">
        <v>0</v>
      </c>
      <c r="F98" s="249">
        <v>20</v>
      </c>
    </row>
    <row r="99" s="229" customFormat="1" ht="15" customHeight="1" spans="1:6">
      <c r="A99" s="251" t="s">
        <v>125</v>
      </c>
      <c r="B99" s="249">
        <v>75</v>
      </c>
      <c r="C99" s="249">
        <v>75</v>
      </c>
      <c r="D99" s="250">
        <v>100</v>
      </c>
      <c r="E99" s="250">
        <v>41.44</v>
      </c>
      <c r="F99" s="249">
        <v>181</v>
      </c>
    </row>
    <row r="100" s="229" customFormat="1" ht="15" customHeight="1" spans="1:6">
      <c r="A100" s="251" t="s">
        <v>160</v>
      </c>
      <c r="B100" s="249">
        <v>29</v>
      </c>
      <c r="C100" s="249">
        <v>29</v>
      </c>
      <c r="D100" s="250">
        <v>100</v>
      </c>
      <c r="E100" s="250">
        <v>145</v>
      </c>
      <c r="F100" s="249">
        <v>20</v>
      </c>
    </row>
    <row r="101" s="229" customFormat="1" ht="15" customHeight="1" spans="1:6">
      <c r="A101" s="251" t="s">
        <v>161</v>
      </c>
      <c r="B101" s="249"/>
      <c r="C101" s="249">
        <v>0</v>
      </c>
      <c r="D101" s="250"/>
      <c r="E101" s="250">
        <v>0</v>
      </c>
      <c r="F101" s="249">
        <v>218</v>
      </c>
    </row>
    <row r="102" s="229" customFormat="1" ht="15" customHeight="1" spans="1:6">
      <c r="A102" s="251" t="s">
        <v>162</v>
      </c>
      <c r="B102" s="249">
        <v>63</v>
      </c>
      <c r="C102" s="249">
        <v>67</v>
      </c>
      <c r="D102" s="250">
        <v>106.35</v>
      </c>
      <c r="E102" s="250">
        <v>446.67</v>
      </c>
      <c r="F102" s="249">
        <v>15</v>
      </c>
    </row>
    <row r="103" s="229" customFormat="1" ht="15" customHeight="1" spans="1:6">
      <c r="A103" s="248" t="s">
        <v>163</v>
      </c>
      <c r="B103" s="249">
        <v>6423</v>
      </c>
      <c r="C103" s="249">
        <v>6448</v>
      </c>
      <c r="D103" s="250">
        <v>100.39</v>
      </c>
      <c r="E103" s="250">
        <v>112.57</v>
      </c>
      <c r="F103" s="249">
        <v>5728</v>
      </c>
    </row>
    <row r="104" s="229" customFormat="1" ht="15" customHeight="1" spans="1:6">
      <c r="A104" s="251" t="s">
        <v>164</v>
      </c>
      <c r="B104" s="249">
        <v>6423</v>
      </c>
      <c r="C104" s="249">
        <v>6448</v>
      </c>
      <c r="D104" s="250">
        <v>100.39</v>
      </c>
      <c r="E104" s="250">
        <v>112.57</v>
      </c>
      <c r="F104" s="249">
        <v>5728</v>
      </c>
    </row>
    <row r="105" s="229" customFormat="1" ht="15" customHeight="1" spans="1:6">
      <c r="A105" s="248" t="s">
        <v>165</v>
      </c>
      <c r="B105" s="249">
        <v>43708</v>
      </c>
      <c r="C105" s="249">
        <v>46148</v>
      </c>
      <c r="D105" s="250">
        <v>105.58</v>
      </c>
      <c r="E105" s="250">
        <v>89.47</v>
      </c>
      <c r="F105" s="249">
        <v>51582</v>
      </c>
    </row>
    <row r="106" s="229" customFormat="1" ht="15" customHeight="1" spans="1:6">
      <c r="A106" s="248" t="s">
        <v>166</v>
      </c>
      <c r="B106" s="249">
        <v>0</v>
      </c>
      <c r="C106" s="249">
        <v>0</v>
      </c>
      <c r="D106" s="250"/>
      <c r="E106" s="250">
        <v>0</v>
      </c>
      <c r="F106" s="249">
        <v>120</v>
      </c>
    </row>
    <row r="107" s="229" customFormat="1" ht="15" customHeight="1" spans="1:6">
      <c r="A107" s="251" t="s">
        <v>167</v>
      </c>
      <c r="B107" s="249"/>
      <c r="C107" s="249">
        <v>0</v>
      </c>
      <c r="D107" s="250"/>
      <c r="E107" s="250">
        <v>0</v>
      </c>
      <c r="F107" s="249">
        <v>120</v>
      </c>
    </row>
    <row r="108" s="229" customFormat="1" ht="15" customHeight="1" spans="1:6">
      <c r="A108" s="248" t="s">
        <v>168</v>
      </c>
      <c r="B108" s="249">
        <v>39470</v>
      </c>
      <c r="C108" s="249">
        <v>41720</v>
      </c>
      <c r="D108" s="250">
        <v>105.7</v>
      </c>
      <c r="E108" s="250">
        <v>90.72</v>
      </c>
      <c r="F108" s="249">
        <v>45990</v>
      </c>
    </row>
    <row r="109" s="229" customFormat="1" ht="15" customHeight="1" spans="1:6">
      <c r="A109" s="251" t="s">
        <v>107</v>
      </c>
      <c r="B109" s="249">
        <v>36431</v>
      </c>
      <c r="C109" s="249">
        <v>36431</v>
      </c>
      <c r="D109" s="250">
        <v>100</v>
      </c>
      <c r="E109" s="250">
        <v>107.47</v>
      </c>
      <c r="F109" s="249">
        <v>33898</v>
      </c>
    </row>
    <row r="110" s="229" customFormat="1" ht="15" customHeight="1" spans="1:6">
      <c r="A110" s="251" t="s">
        <v>108</v>
      </c>
      <c r="B110" s="249">
        <v>2297</v>
      </c>
      <c r="C110" s="249">
        <v>4547</v>
      </c>
      <c r="D110" s="250">
        <v>197.95</v>
      </c>
      <c r="E110" s="250">
        <v>50.42</v>
      </c>
      <c r="F110" s="249">
        <v>9018</v>
      </c>
    </row>
    <row r="111" s="229" customFormat="1" ht="15" customHeight="1" spans="1:6">
      <c r="A111" s="251" t="s">
        <v>169</v>
      </c>
      <c r="B111" s="249">
        <v>742</v>
      </c>
      <c r="C111" s="249">
        <v>742</v>
      </c>
      <c r="D111" s="250">
        <v>100</v>
      </c>
      <c r="E111" s="250">
        <v>24.14</v>
      </c>
      <c r="F111" s="249">
        <v>3074</v>
      </c>
    </row>
    <row r="112" s="229" customFormat="1" ht="15" customHeight="1" spans="1:6">
      <c r="A112" s="248" t="s">
        <v>170</v>
      </c>
      <c r="B112" s="249">
        <v>84</v>
      </c>
      <c r="C112" s="249">
        <v>84</v>
      </c>
      <c r="D112" s="250">
        <v>100</v>
      </c>
      <c r="E112" s="250">
        <v>32.43</v>
      </c>
      <c r="F112" s="249">
        <v>259</v>
      </c>
    </row>
    <row r="113" s="229" customFormat="1" ht="15" customHeight="1" spans="1:6">
      <c r="A113" s="251" t="s">
        <v>107</v>
      </c>
      <c r="B113" s="249">
        <v>84</v>
      </c>
      <c r="C113" s="249">
        <v>84</v>
      </c>
      <c r="D113" s="250">
        <v>100</v>
      </c>
      <c r="E113" s="250">
        <v>32.43</v>
      </c>
      <c r="F113" s="249">
        <v>259</v>
      </c>
    </row>
    <row r="114" s="229" customFormat="1" ht="15" customHeight="1" spans="1:6">
      <c r="A114" s="248" t="s">
        <v>171</v>
      </c>
      <c r="B114" s="249">
        <v>2276</v>
      </c>
      <c r="C114" s="249">
        <v>2276</v>
      </c>
      <c r="D114" s="250">
        <v>100</v>
      </c>
      <c r="E114" s="250">
        <v>98.44</v>
      </c>
      <c r="F114" s="249">
        <v>2312</v>
      </c>
    </row>
    <row r="115" s="229" customFormat="1" ht="15" customHeight="1" spans="1:6">
      <c r="A115" s="251" t="s">
        <v>107</v>
      </c>
      <c r="B115" s="249">
        <v>1392</v>
      </c>
      <c r="C115" s="249">
        <v>1392</v>
      </c>
      <c r="D115" s="250">
        <v>100</v>
      </c>
      <c r="E115" s="250">
        <v>171.43</v>
      </c>
      <c r="F115" s="249">
        <v>812</v>
      </c>
    </row>
    <row r="116" s="229" customFormat="1" ht="15" customHeight="1" spans="1:6">
      <c r="A116" s="251" t="s">
        <v>172</v>
      </c>
      <c r="B116" s="249">
        <v>884</v>
      </c>
      <c r="C116" s="249">
        <v>884</v>
      </c>
      <c r="D116" s="250">
        <v>100</v>
      </c>
      <c r="E116" s="250">
        <v>58.93</v>
      </c>
      <c r="F116" s="249">
        <v>1500</v>
      </c>
    </row>
    <row r="117" s="229" customFormat="1" ht="15" customHeight="1" spans="1:6">
      <c r="A117" s="248" t="s">
        <v>173</v>
      </c>
      <c r="B117" s="249">
        <v>1878</v>
      </c>
      <c r="C117" s="249">
        <v>2068</v>
      </c>
      <c r="D117" s="250">
        <v>110.12</v>
      </c>
      <c r="E117" s="250">
        <v>108.39</v>
      </c>
      <c r="F117" s="249">
        <v>1908</v>
      </c>
    </row>
    <row r="118" s="229" customFormat="1" ht="15" customHeight="1" spans="1:6">
      <c r="A118" s="251" t="s">
        <v>107</v>
      </c>
      <c r="B118" s="249">
        <v>1302</v>
      </c>
      <c r="C118" s="249">
        <v>1302</v>
      </c>
      <c r="D118" s="250">
        <v>100</v>
      </c>
      <c r="E118" s="250">
        <v>119.67</v>
      </c>
      <c r="F118" s="249">
        <v>1088</v>
      </c>
    </row>
    <row r="119" s="229" customFormat="1" ht="15" customHeight="1" spans="1:6">
      <c r="A119" s="251" t="s">
        <v>108</v>
      </c>
      <c r="B119" s="249">
        <v>298</v>
      </c>
      <c r="C119" s="249">
        <v>368</v>
      </c>
      <c r="D119" s="250">
        <v>123.49</v>
      </c>
      <c r="E119" s="250">
        <v>210.29</v>
      </c>
      <c r="F119" s="249">
        <v>175</v>
      </c>
    </row>
    <row r="120" s="229" customFormat="1" ht="15" customHeight="1" spans="1:6">
      <c r="A120" s="251" t="s">
        <v>174</v>
      </c>
      <c r="B120" s="249">
        <v>278</v>
      </c>
      <c r="C120" s="249">
        <v>356</v>
      </c>
      <c r="D120" s="250">
        <v>128.06</v>
      </c>
      <c r="E120" s="250">
        <v>131.85</v>
      </c>
      <c r="F120" s="249">
        <v>270</v>
      </c>
    </row>
    <row r="121" s="229" customFormat="1" ht="15" customHeight="1" spans="1:6">
      <c r="A121" s="251" t="s">
        <v>175</v>
      </c>
      <c r="B121" s="249"/>
      <c r="C121" s="249">
        <v>0</v>
      </c>
      <c r="D121" s="250"/>
      <c r="E121" s="250">
        <v>0</v>
      </c>
      <c r="F121" s="249">
        <v>104</v>
      </c>
    </row>
    <row r="122" s="229" customFormat="1" ht="15" customHeight="1" spans="1:6">
      <c r="A122" s="251" t="s">
        <v>176</v>
      </c>
      <c r="B122" s="249"/>
      <c r="C122" s="249">
        <v>42</v>
      </c>
      <c r="D122" s="250"/>
      <c r="E122" s="250">
        <v>21.11</v>
      </c>
      <c r="F122" s="249">
        <v>199</v>
      </c>
    </row>
    <row r="123" s="229" customFormat="1" ht="15" customHeight="1" spans="1:6">
      <c r="A123" s="251" t="s">
        <v>177</v>
      </c>
      <c r="B123" s="249"/>
      <c r="C123" s="249">
        <v>0</v>
      </c>
      <c r="D123" s="250"/>
      <c r="E123" s="250">
        <v>0</v>
      </c>
      <c r="F123" s="249">
        <v>20</v>
      </c>
    </row>
    <row r="124" s="229" customFormat="1" ht="15" customHeight="1" spans="1:6">
      <c r="A124" s="251" t="s">
        <v>178</v>
      </c>
      <c r="B124" s="249"/>
      <c r="C124" s="249">
        <v>0</v>
      </c>
      <c r="D124" s="250"/>
      <c r="E124" s="250">
        <v>0</v>
      </c>
      <c r="F124" s="249">
        <v>52</v>
      </c>
    </row>
    <row r="125" s="229" customFormat="1" ht="15" customHeight="1" spans="1:6">
      <c r="A125" s="248" t="s">
        <v>179</v>
      </c>
      <c r="B125" s="249">
        <v>0</v>
      </c>
      <c r="C125" s="249">
        <v>0</v>
      </c>
      <c r="D125" s="250"/>
      <c r="E125" s="250">
        <v>0</v>
      </c>
      <c r="F125" s="249">
        <v>369</v>
      </c>
    </row>
    <row r="126" s="229" customFormat="1" ht="15" customHeight="1" spans="1:6">
      <c r="A126" s="251" t="s">
        <v>108</v>
      </c>
      <c r="B126" s="249">
        <v>0</v>
      </c>
      <c r="C126" s="249">
        <v>0</v>
      </c>
      <c r="D126" s="250"/>
      <c r="E126" s="250">
        <v>0</v>
      </c>
      <c r="F126" s="249">
        <v>167</v>
      </c>
    </row>
    <row r="127" s="229" customFormat="1" ht="15" customHeight="1" spans="1:6">
      <c r="A127" s="251" t="s">
        <v>180</v>
      </c>
      <c r="B127" s="249"/>
      <c r="C127" s="249">
        <v>0</v>
      </c>
      <c r="D127" s="250"/>
      <c r="E127" s="250">
        <v>0</v>
      </c>
      <c r="F127" s="249">
        <v>202</v>
      </c>
    </row>
    <row r="128" s="229" customFormat="1" ht="15" customHeight="1" spans="1:6">
      <c r="A128" s="248" t="s">
        <v>181</v>
      </c>
      <c r="B128" s="249">
        <v>0</v>
      </c>
      <c r="C128" s="249">
        <v>0</v>
      </c>
      <c r="D128" s="250"/>
      <c r="E128" s="250">
        <v>0</v>
      </c>
      <c r="F128" s="249">
        <v>624</v>
      </c>
    </row>
    <row r="129" s="229" customFormat="1" ht="15" customHeight="1" spans="1:6">
      <c r="A129" s="251" t="s">
        <v>182</v>
      </c>
      <c r="B129" s="249"/>
      <c r="C129" s="249">
        <v>0</v>
      </c>
      <c r="D129" s="250"/>
      <c r="E129" s="250">
        <v>0</v>
      </c>
      <c r="F129" s="249">
        <v>624</v>
      </c>
    </row>
    <row r="130" s="229" customFormat="1" ht="15" customHeight="1" spans="1:6">
      <c r="A130" s="248" t="s">
        <v>183</v>
      </c>
      <c r="B130" s="249">
        <v>118003</v>
      </c>
      <c r="C130" s="249">
        <v>133080</v>
      </c>
      <c r="D130" s="250">
        <v>112.78</v>
      </c>
      <c r="E130" s="250">
        <v>100</v>
      </c>
      <c r="F130" s="249">
        <v>133079</v>
      </c>
    </row>
    <row r="131" s="229" customFormat="1" ht="15" customHeight="1" spans="1:6">
      <c r="A131" s="248" t="s">
        <v>184</v>
      </c>
      <c r="B131" s="249">
        <v>649</v>
      </c>
      <c r="C131" s="249">
        <v>649</v>
      </c>
      <c r="D131" s="250">
        <v>100</v>
      </c>
      <c r="E131" s="250">
        <v>92.06</v>
      </c>
      <c r="F131" s="249">
        <v>705</v>
      </c>
    </row>
    <row r="132" s="229" customFormat="1" ht="15" customHeight="1" spans="1:6">
      <c r="A132" s="251" t="s">
        <v>107</v>
      </c>
      <c r="B132" s="249">
        <v>649</v>
      </c>
      <c r="C132" s="249">
        <v>649</v>
      </c>
      <c r="D132" s="250">
        <v>100</v>
      </c>
      <c r="E132" s="250">
        <v>92.06</v>
      </c>
      <c r="F132" s="249">
        <v>705</v>
      </c>
    </row>
    <row r="133" s="229" customFormat="1" ht="15" customHeight="1" spans="1:6">
      <c r="A133" s="248" t="s">
        <v>185</v>
      </c>
      <c r="B133" s="249">
        <v>106022</v>
      </c>
      <c r="C133" s="249">
        <v>120789</v>
      </c>
      <c r="D133" s="250">
        <v>113.93</v>
      </c>
      <c r="E133" s="250">
        <v>103.92</v>
      </c>
      <c r="F133" s="249">
        <v>116238</v>
      </c>
    </row>
    <row r="134" s="229" customFormat="1" ht="15" customHeight="1" spans="1:6">
      <c r="A134" s="251" t="s">
        <v>186</v>
      </c>
      <c r="B134" s="249">
        <v>12829</v>
      </c>
      <c r="C134" s="249">
        <v>15224</v>
      </c>
      <c r="D134" s="250">
        <v>118.67</v>
      </c>
      <c r="E134" s="250">
        <v>123.44</v>
      </c>
      <c r="F134" s="249">
        <v>12333</v>
      </c>
    </row>
    <row r="135" s="229" customFormat="1" ht="15" customHeight="1" spans="1:6">
      <c r="A135" s="251" t="s">
        <v>187</v>
      </c>
      <c r="B135" s="249">
        <v>57023</v>
      </c>
      <c r="C135" s="249">
        <v>65003</v>
      </c>
      <c r="D135" s="250">
        <v>113.99</v>
      </c>
      <c r="E135" s="250">
        <v>111.27</v>
      </c>
      <c r="F135" s="249">
        <v>58421</v>
      </c>
    </row>
    <row r="136" s="229" customFormat="1" ht="15" customHeight="1" spans="1:6">
      <c r="A136" s="251" t="s">
        <v>188</v>
      </c>
      <c r="B136" s="249">
        <v>33164</v>
      </c>
      <c r="C136" s="249">
        <v>35577</v>
      </c>
      <c r="D136" s="250">
        <v>107.28</v>
      </c>
      <c r="E136" s="250">
        <v>101.42</v>
      </c>
      <c r="F136" s="249">
        <v>35078</v>
      </c>
    </row>
    <row r="137" s="229" customFormat="1" ht="15" customHeight="1" spans="1:6">
      <c r="A137" s="251" t="s">
        <v>189</v>
      </c>
      <c r="B137" s="249">
        <v>1637</v>
      </c>
      <c r="C137" s="249">
        <v>2279</v>
      </c>
      <c r="D137" s="250">
        <v>139.22</v>
      </c>
      <c r="E137" s="250">
        <v>87.76</v>
      </c>
      <c r="F137" s="249">
        <v>2597</v>
      </c>
    </row>
    <row r="138" s="229" customFormat="1" ht="15" customHeight="1" spans="1:6">
      <c r="A138" s="251" t="s">
        <v>190</v>
      </c>
      <c r="B138" s="249">
        <v>1369</v>
      </c>
      <c r="C138" s="249">
        <v>2706</v>
      </c>
      <c r="D138" s="250">
        <v>197.66</v>
      </c>
      <c r="E138" s="250">
        <v>34.65</v>
      </c>
      <c r="F138" s="249">
        <v>7809</v>
      </c>
    </row>
    <row r="139" s="229" customFormat="1" ht="15" customHeight="1" spans="1:6">
      <c r="A139" s="248" t="s">
        <v>191</v>
      </c>
      <c r="B139" s="249">
        <v>0</v>
      </c>
      <c r="C139" s="249">
        <v>122</v>
      </c>
      <c r="D139" s="250"/>
      <c r="E139" s="250">
        <v>206.78</v>
      </c>
      <c r="F139" s="249">
        <v>59</v>
      </c>
    </row>
    <row r="140" s="229" customFormat="1" ht="15" customHeight="1" spans="1:6">
      <c r="A140" s="251" t="s">
        <v>192</v>
      </c>
      <c r="B140" s="249"/>
      <c r="C140" s="249">
        <v>0</v>
      </c>
      <c r="D140" s="250"/>
      <c r="E140" s="250">
        <v>0</v>
      </c>
      <c r="F140" s="249">
        <v>1</v>
      </c>
    </row>
    <row r="141" s="229" customFormat="1" ht="15" customHeight="1" spans="1:6">
      <c r="A141" s="251" t="s">
        <v>193</v>
      </c>
      <c r="B141" s="249"/>
      <c r="C141" s="249">
        <v>0</v>
      </c>
      <c r="D141" s="250"/>
      <c r="E141" s="250">
        <v>0</v>
      </c>
      <c r="F141" s="249">
        <v>58</v>
      </c>
    </row>
    <row r="142" s="229" customFormat="1" ht="15" customHeight="1" spans="1:6">
      <c r="A142" s="251" t="s">
        <v>194</v>
      </c>
      <c r="B142" s="249"/>
      <c r="C142" s="249">
        <v>122</v>
      </c>
      <c r="D142" s="250"/>
      <c r="E142" s="250"/>
      <c r="F142" s="249"/>
    </row>
    <row r="143" s="229" customFormat="1" ht="15" customHeight="1" spans="1:6">
      <c r="A143" s="248" t="s">
        <v>195</v>
      </c>
      <c r="B143" s="249">
        <v>130</v>
      </c>
      <c r="C143" s="249">
        <v>130</v>
      </c>
      <c r="D143" s="250">
        <v>100</v>
      </c>
      <c r="E143" s="250">
        <v>108.33</v>
      </c>
      <c r="F143" s="249">
        <v>120</v>
      </c>
    </row>
    <row r="144" s="229" customFormat="1" ht="15" customHeight="1" spans="1:6">
      <c r="A144" s="251" t="s">
        <v>196</v>
      </c>
      <c r="B144" s="249">
        <v>130</v>
      </c>
      <c r="C144" s="249">
        <v>130</v>
      </c>
      <c r="D144" s="250">
        <v>100</v>
      </c>
      <c r="E144" s="250">
        <v>108.33</v>
      </c>
      <c r="F144" s="249">
        <v>120</v>
      </c>
    </row>
    <row r="145" s="229" customFormat="1" ht="15" customHeight="1" spans="1:6">
      <c r="A145" s="248" t="s">
        <v>197</v>
      </c>
      <c r="B145" s="249">
        <v>489</v>
      </c>
      <c r="C145" s="249">
        <v>493</v>
      </c>
      <c r="D145" s="250">
        <v>100.82</v>
      </c>
      <c r="E145" s="250">
        <v>96.29</v>
      </c>
      <c r="F145" s="249">
        <v>512</v>
      </c>
    </row>
    <row r="146" s="229" customFormat="1" ht="15" customHeight="1" spans="1:6">
      <c r="A146" s="251" t="s">
        <v>198</v>
      </c>
      <c r="B146" s="249">
        <v>489</v>
      </c>
      <c r="C146" s="249">
        <v>493</v>
      </c>
      <c r="D146" s="250">
        <v>100.82</v>
      </c>
      <c r="E146" s="250">
        <v>96.29</v>
      </c>
      <c r="F146" s="249">
        <v>512</v>
      </c>
    </row>
    <row r="147" s="229" customFormat="1" ht="15" customHeight="1" spans="1:6">
      <c r="A147" s="248" t="s">
        <v>199</v>
      </c>
      <c r="B147" s="249">
        <v>1206</v>
      </c>
      <c r="C147" s="249">
        <v>1210</v>
      </c>
      <c r="D147" s="250">
        <v>100.33</v>
      </c>
      <c r="E147" s="250">
        <v>103.6</v>
      </c>
      <c r="F147" s="249">
        <v>1168</v>
      </c>
    </row>
    <row r="148" s="229" customFormat="1" ht="15" customHeight="1" spans="1:6">
      <c r="A148" s="251" t="s">
        <v>200</v>
      </c>
      <c r="B148" s="249">
        <v>855</v>
      </c>
      <c r="C148" s="249">
        <v>855</v>
      </c>
      <c r="D148" s="250">
        <v>100</v>
      </c>
      <c r="E148" s="250">
        <v>104.78</v>
      </c>
      <c r="F148" s="249">
        <v>816</v>
      </c>
    </row>
    <row r="149" s="229" customFormat="1" ht="15" customHeight="1" spans="1:6">
      <c r="A149" s="251" t="s">
        <v>201</v>
      </c>
      <c r="B149" s="249">
        <v>351</v>
      </c>
      <c r="C149" s="249">
        <v>355</v>
      </c>
      <c r="D149" s="250">
        <v>101.14</v>
      </c>
      <c r="E149" s="250">
        <v>100.85</v>
      </c>
      <c r="F149" s="249">
        <v>352</v>
      </c>
    </row>
    <row r="150" s="229" customFormat="1" ht="15" customHeight="1" spans="1:6">
      <c r="A150" s="248" t="s">
        <v>202</v>
      </c>
      <c r="B150" s="249">
        <v>9507</v>
      </c>
      <c r="C150" s="249">
        <v>9507</v>
      </c>
      <c r="D150" s="250">
        <v>100</v>
      </c>
      <c r="E150" s="250">
        <v>104.03</v>
      </c>
      <c r="F150" s="249">
        <v>9139</v>
      </c>
    </row>
    <row r="151" s="229" customFormat="1" ht="15" customHeight="1" spans="1:6">
      <c r="A151" s="251" t="s">
        <v>203</v>
      </c>
      <c r="B151" s="249">
        <v>500</v>
      </c>
      <c r="C151" s="249">
        <v>500</v>
      </c>
      <c r="D151" s="250">
        <v>100</v>
      </c>
      <c r="E151" s="250">
        <v>24.95</v>
      </c>
      <c r="F151" s="249">
        <v>2004</v>
      </c>
    </row>
    <row r="152" s="229" customFormat="1" ht="15" customHeight="1" spans="1:6">
      <c r="A152" s="251" t="s">
        <v>204</v>
      </c>
      <c r="B152" s="249"/>
      <c r="C152" s="249">
        <v>0</v>
      </c>
      <c r="D152" s="250"/>
      <c r="E152" s="250">
        <v>0</v>
      </c>
      <c r="F152" s="249">
        <v>3089</v>
      </c>
    </row>
    <row r="153" s="229" customFormat="1" ht="15" customHeight="1" spans="1:6">
      <c r="A153" s="251" t="s">
        <v>205</v>
      </c>
      <c r="B153" s="249">
        <v>9007</v>
      </c>
      <c r="C153" s="249">
        <v>9007</v>
      </c>
      <c r="D153" s="250">
        <v>100</v>
      </c>
      <c r="E153" s="250">
        <v>222.61</v>
      </c>
      <c r="F153" s="249">
        <v>4046</v>
      </c>
    </row>
    <row r="154" s="229" customFormat="1" ht="15" customHeight="1" spans="1:6">
      <c r="A154" s="248" t="s">
        <v>206</v>
      </c>
      <c r="B154" s="249">
        <v>0</v>
      </c>
      <c r="C154" s="249">
        <v>180</v>
      </c>
      <c r="D154" s="250"/>
      <c r="E154" s="250">
        <v>3.5</v>
      </c>
      <c r="F154" s="249">
        <v>5138</v>
      </c>
    </row>
    <row r="155" s="229" customFormat="1" ht="15" customHeight="1" spans="1:6">
      <c r="A155" s="251" t="s">
        <v>207</v>
      </c>
      <c r="B155" s="249"/>
      <c r="C155" s="249">
        <v>180</v>
      </c>
      <c r="D155" s="250"/>
      <c r="E155" s="250">
        <v>3.5</v>
      </c>
      <c r="F155" s="249">
        <v>5138</v>
      </c>
    </row>
    <row r="156" s="229" customFormat="1" ht="15" customHeight="1" spans="1:6">
      <c r="A156" s="248" t="s">
        <v>208</v>
      </c>
      <c r="B156" s="249">
        <v>970</v>
      </c>
      <c r="C156" s="249">
        <v>1082</v>
      </c>
      <c r="D156" s="250">
        <v>111.55</v>
      </c>
      <c r="E156" s="250">
        <v>6.96</v>
      </c>
      <c r="F156" s="249">
        <v>15544</v>
      </c>
    </row>
    <row r="157" s="229" customFormat="1" ht="15" customHeight="1" spans="1:6">
      <c r="A157" s="248" t="s">
        <v>209</v>
      </c>
      <c r="B157" s="249">
        <v>329</v>
      </c>
      <c r="C157" s="249">
        <v>329</v>
      </c>
      <c r="D157" s="250">
        <v>100</v>
      </c>
      <c r="E157" s="250">
        <v>3.19</v>
      </c>
      <c r="F157" s="249">
        <v>10322</v>
      </c>
    </row>
    <row r="158" s="229" customFormat="1" ht="15" customHeight="1" spans="1:6">
      <c r="A158" s="251" t="s">
        <v>107</v>
      </c>
      <c r="B158" s="249">
        <v>322</v>
      </c>
      <c r="C158" s="249">
        <v>322</v>
      </c>
      <c r="D158" s="250">
        <v>100</v>
      </c>
      <c r="E158" s="250">
        <v>103.21</v>
      </c>
      <c r="F158" s="249">
        <v>312</v>
      </c>
    </row>
    <row r="159" s="229" customFormat="1" ht="15" customHeight="1" spans="1:6">
      <c r="A159" s="251" t="s">
        <v>108</v>
      </c>
      <c r="B159" s="249">
        <v>7</v>
      </c>
      <c r="C159" s="249">
        <v>7</v>
      </c>
      <c r="D159" s="250">
        <v>100</v>
      </c>
      <c r="E159" s="250">
        <v>70</v>
      </c>
      <c r="F159" s="249">
        <v>10</v>
      </c>
    </row>
    <row r="160" s="229" customFormat="1" ht="15" customHeight="1" spans="1:6">
      <c r="A160" s="251" t="s">
        <v>210</v>
      </c>
      <c r="B160" s="249"/>
      <c r="C160" s="249">
        <v>0</v>
      </c>
      <c r="D160" s="250"/>
      <c r="E160" s="250">
        <v>0</v>
      </c>
      <c r="F160" s="249">
        <v>10000</v>
      </c>
    </row>
    <row r="161" s="229" customFormat="1" ht="15" customHeight="1" spans="1:6">
      <c r="A161" s="248" t="s">
        <v>211</v>
      </c>
      <c r="B161" s="249">
        <v>429</v>
      </c>
      <c r="C161" s="249">
        <v>429</v>
      </c>
      <c r="D161" s="250">
        <v>100</v>
      </c>
      <c r="E161" s="250">
        <v>10.74</v>
      </c>
      <c r="F161" s="249">
        <v>3996</v>
      </c>
    </row>
    <row r="162" s="229" customFormat="1" ht="15" customHeight="1" spans="1:6">
      <c r="A162" s="251" t="s">
        <v>212</v>
      </c>
      <c r="B162" s="249">
        <v>429</v>
      </c>
      <c r="C162" s="249">
        <v>429</v>
      </c>
      <c r="D162" s="250">
        <v>100</v>
      </c>
      <c r="E162" s="250">
        <v>10.76</v>
      </c>
      <c r="F162" s="249">
        <v>3987</v>
      </c>
    </row>
    <row r="163" s="229" customFormat="1" ht="15" customHeight="1" spans="1:6">
      <c r="A163" s="251" t="s">
        <v>213</v>
      </c>
      <c r="B163" s="249"/>
      <c r="C163" s="249">
        <v>0</v>
      </c>
      <c r="D163" s="250"/>
      <c r="E163" s="250">
        <v>0</v>
      </c>
      <c r="F163" s="249">
        <v>9</v>
      </c>
    </row>
    <row r="164" s="229" customFormat="1" ht="15" customHeight="1" spans="1:6">
      <c r="A164" s="248" t="s">
        <v>214</v>
      </c>
      <c r="B164" s="249">
        <v>55</v>
      </c>
      <c r="C164" s="249">
        <v>55</v>
      </c>
      <c r="D164" s="250">
        <v>100</v>
      </c>
      <c r="E164" s="250">
        <v>141.03</v>
      </c>
      <c r="F164" s="249">
        <v>39</v>
      </c>
    </row>
    <row r="165" s="229" customFormat="1" ht="15" customHeight="1" spans="1:6">
      <c r="A165" s="251" t="s">
        <v>215</v>
      </c>
      <c r="B165" s="249">
        <v>55</v>
      </c>
      <c r="C165" s="249">
        <v>55</v>
      </c>
      <c r="D165" s="250">
        <v>100</v>
      </c>
      <c r="E165" s="250">
        <v>141.03</v>
      </c>
      <c r="F165" s="249">
        <v>39</v>
      </c>
    </row>
    <row r="166" s="229" customFormat="1" ht="15" customHeight="1" spans="1:6">
      <c r="A166" s="248" t="s">
        <v>216</v>
      </c>
      <c r="B166" s="249">
        <v>137</v>
      </c>
      <c r="C166" s="249">
        <v>137</v>
      </c>
      <c r="D166" s="250">
        <v>100</v>
      </c>
      <c r="E166" s="250">
        <v>48.58</v>
      </c>
      <c r="F166" s="249">
        <v>282</v>
      </c>
    </row>
    <row r="167" s="229" customFormat="1" ht="15" customHeight="1" spans="1:6">
      <c r="A167" s="251" t="s">
        <v>215</v>
      </c>
      <c r="B167" s="249">
        <v>113</v>
      </c>
      <c r="C167" s="249">
        <v>113</v>
      </c>
      <c r="D167" s="250">
        <v>100</v>
      </c>
      <c r="E167" s="250">
        <v>104.63</v>
      </c>
      <c r="F167" s="249">
        <v>108</v>
      </c>
    </row>
    <row r="168" s="229" customFormat="1" ht="15" customHeight="1" spans="1:6">
      <c r="A168" s="251" t="s">
        <v>217</v>
      </c>
      <c r="B168" s="249">
        <v>24</v>
      </c>
      <c r="C168" s="249">
        <v>24</v>
      </c>
      <c r="D168" s="250">
        <v>100</v>
      </c>
      <c r="E168" s="250">
        <v>13.79</v>
      </c>
      <c r="F168" s="249">
        <v>174</v>
      </c>
    </row>
    <row r="169" s="229" customFormat="1" ht="15" customHeight="1" spans="1:6">
      <c r="A169" s="248" t="s">
        <v>218</v>
      </c>
      <c r="B169" s="249">
        <v>0</v>
      </c>
      <c r="C169" s="249">
        <v>2</v>
      </c>
      <c r="D169" s="250"/>
      <c r="E169" s="250"/>
      <c r="F169" s="249">
        <v>0</v>
      </c>
    </row>
    <row r="170" s="229" customFormat="1" ht="15" customHeight="1" spans="1:6">
      <c r="A170" s="251" t="s">
        <v>219</v>
      </c>
      <c r="B170" s="249"/>
      <c r="C170" s="249">
        <v>2</v>
      </c>
      <c r="D170" s="250"/>
      <c r="E170" s="250"/>
      <c r="F170" s="249"/>
    </row>
    <row r="171" s="229" customFormat="1" ht="15" customHeight="1" spans="1:6">
      <c r="A171" s="248" t="s">
        <v>220</v>
      </c>
      <c r="B171" s="249">
        <v>20</v>
      </c>
      <c r="C171" s="249">
        <v>130</v>
      </c>
      <c r="D171" s="250">
        <v>650</v>
      </c>
      <c r="E171" s="250">
        <v>14.36</v>
      </c>
      <c r="F171" s="249">
        <v>905</v>
      </c>
    </row>
    <row r="172" s="229" customFormat="1" ht="15" customHeight="1" spans="1:6">
      <c r="A172" s="251" t="s">
        <v>221</v>
      </c>
      <c r="B172" s="249">
        <v>20</v>
      </c>
      <c r="C172" s="249">
        <v>130</v>
      </c>
      <c r="D172" s="250">
        <v>650</v>
      </c>
      <c r="E172" s="250">
        <v>14.36</v>
      </c>
      <c r="F172" s="249">
        <v>905</v>
      </c>
    </row>
    <row r="173" s="229" customFormat="1" ht="15" customHeight="1" spans="1:6">
      <c r="A173" s="248" t="s">
        <v>222</v>
      </c>
      <c r="B173" s="249">
        <v>1493</v>
      </c>
      <c r="C173" s="249">
        <v>4298</v>
      </c>
      <c r="D173" s="250">
        <v>287.88</v>
      </c>
      <c r="E173" s="250">
        <v>55.13</v>
      </c>
      <c r="F173" s="249">
        <v>7796</v>
      </c>
    </row>
    <row r="174" s="229" customFormat="1" ht="15" customHeight="1" spans="1:6">
      <c r="A174" s="248" t="s">
        <v>223</v>
      </c>
      <c r="B174" s="249">
        <v>1065</v>
      </c>
      <c r="C174" s="249">
        <v>1896</v>
      </c>
      <c r="D174" s="250">
        <v>178.03</v>
      </c>
      <c r="E174" s="250">
        <v>27.96</v>
      </c>
      <c r="F174" s="249">
        <v>6780</v>
      </c>
    </row>
    <row r="175" s="229" customFormat="1" ht="15" customHeight="1" spans="1:6">
      <c r="A175" s="251" t="s">
        <v>107</v>
      </c>
      <c r="B175" s="249">
        <v>476</v>
      </c>
      <c r="C175" s="249">
        <v>476</v>
      </c>
      <c r="D175" s="250">
        <v>100</v>
      </c>
      <c r="E175" s="250">
        <v>102.37</v>
      </c>
      <c r="F175" s="249">
        <v>465</v>
      </c>
    </row>
    <row r="176" s="229" customFormat="1" ht="15" customHeight="1" spans="1:6">
      <c r="A176" s="251" t="s">
        <v>108</v>
      </c>
      <c r="B176" s="249"/>
      <c r="C176" s="249">
        <v>0</v>
      </c>
      <c r="D176" s="250"/>
      <c r="E176" s="250">
        <v>0</v>
      </c>
      <c r="F176" s="249">
        <v>20</v>
      </c>
    </row>
    <row r="177" s="229" customFormat="1" ht="15" customHeight="1" spans="1:6">
      <c r="A177" s="251" t="s">
        <v>224</v>
      </c>
      <c r="B177" s="249">
        <v>241</v>
      </c>
      <c r="C177" s="249">
        <v>354</v>
      </c>
      <c r="D177" s="250">
        <v>146.89</v>
      </c>
      <c r="E177" s="250">
        <v>146.89</v>
      </c>
      <c r="F177" s="249">
        <v>241</v>
      </c>
    </row>
    <row r="178" s="229" customFormat="1" ht="15" customHeight="1" spans="1:6">
      <c r="A178" s="251" t="s">
        <v>225</v>
      </c>
      <c r="B178" s="249">
        <v>234</v>
      </c>
      <c r="C178" s="249">
        <v>244</v>
      </c>
      <c r="D178" s="250">
        <v>104.27</v>
      </c>
      <c r="E178" s="250">
        <v>19.65</v>
      </c>
      <c r="F178" s="249">
        <v>1242</v>
      </c>
    </row>
    <row r="179" s="229" customFormat="1" ht="15" customHeight="1" spans="1:6">
      <c r="A179" s="251" t="s">
        <v>226</v>
      </c>
      <c r="B179" s="249"/>
      <c r="C179" s="249">
        <v>1</v>
      </c>
      <c r="D179" s="250"/>
      <c r="E179" s="250">
        <v>9.09</v>
      </c>
      <c r="F179" s="249">
        <v>11</v>
      </c>
    </row>
    <row r="180" s="229" customFormat="1" ht="15" customHeight="1" spans="1:6">
      <c r="A180" s="251" t="s">
        <v>227</v>
      </c>
      <c r="B180" s="249"/>
      <c r="C180" s="249">
        <v>0</v>
      </c>
      <c r="D180" s="250"/>
      <c r="E180" s="250">
        <v>0</v>
      </c>
      <c r="F180" s="249">
        <v>26</v>
      </c>
    </row>
    <row r="181" s="229" customFormat="1" ht="15" customHeight="1" spans="1:6">
      <c r="A181" s="251" t="s">
        <v>228</v>
      </c>
      <c r="B181" s="249">
        <v>114</v>
      </c>
      <c r="C181" s="249">
        <v>821</v>
      </c>
      <c r="D181" s="250">
        <v>720.18</v>
      </c>
      <c r="E181" s="250">
        <v>17.19</v>
      </c>
      <c r="F181" s="249">
        <v>4775</v>
      </c>
    </row>
    <row r="182" s="229" customFormat="1" ht="15" customHeight="1" spans="1:6">
      <c r="A182" s="248" t="s">
        <v>229</v>
      </c>
      <c r="B182" s="249">
        <v>0</v>
      </c>
      <c r="C182" s="249">
        <v>3</v>
      </c>
      <c r="D182" s="250"/>
      <c r="E182" s="250">
        <v>2.56</v>
      </c>
      <c r="F182" s="249">
        <v>117</v>
      </c>
    </row>
    <row r="183" s="229" customFormat="1" ht="15" customHeight="1" spans="1:6">
      <c r="A183" s="251" t="s">
        <v>230</v>
      </c>
      <c r="B183" s="249"/>
      <c r="C183" s="249">
        <v>3</v>
      </c>
      <c r="D183" s="250"/>
      <c r="E183" s="250">
        <v>2.56</v>
      </c>
      <c r="F183" s="249">
        <v>117</v>
      </c>
    </row>
    <row r="184" s="229" customFormat="1" ht="15" customHeight="1" spans="1:6">
      <c r="A184" s="248" t="s">
        <v>231</v>
      </c>
      <c r="B184" s="249">
        <v>19</v>
      </c>
      <c r="C184" s="249">
        <v>1751</v>
      </c>
      <c r="D184" s="250">
        <v>9215.79</v>
      </c>
      <c r="E184" s="250">
        <v>745.11</v>
      </c>
      <c r="F184" s="249">
        <v>235</v>
      </c>
    </row>
    <row r="185" s="229" customFormat="1" ht="15" customHeight="1" spans="1:6">
      <c r="A185" s="251" t="s">
        <v>108</v>
      </c>
      <c r="B185" s="249"/>
      <c r="C185" s="249">
        <v>0</v>
      </c>
      <c r="D185" s="250"/>
      <c r="E185" s="250">
        <v>0</v>
      </c>
      <c r="F185" s="249">
        <v>28</v>
      </c>
    </row>
    <row r="186" s="229" customFormat="1" ht="15" customHeight="1" spans="1:6">
      <c r="A186" s="251" t="s">
        <v>232</v>
      </c>
      <c r="B186" s="249"/>
      <c r="C186" s="249">
        <v>0</v>
      </c>
      <c r="D186" s="250"/>
      <c r="E186" s="250">
        <v>0</v>
      </c>
      <c r="F186" s="249">
        <v>53</v>
      </c>
    </row>
    <row r="187" s="229" customFormat="1" ht="15" customHeight="1" spans="1:6">
      <c r="A187" s="251" t="s">
        <v>233</v>
      </c>
      <c r="B187" s="249">
        <v>19</v>
      </c>
      <c r="C187" s="249">
        <v>1751</v>
      </c>
      <c r="D187" s="250">
        <v>9215.79</v>
      </c>
      <c r="E187" s="250">
        <v>1137.01</v>
      </c>
      <c r="F187" s="249">
        <v>154</v>
      </c>
    </row>
    <row r="188" s="229" customFormat="1" ht="15" customHeight="1" spans="1:6">
      <c r="A188" s="252" t="s">
        <v>234</v>
      </c>
      <c r="B188" s="249">
        <v>409</v>
      </c>
      <c r="C188" s="249">
        <v>409</v>
      </c>
      <c r="D188" s="250">
        <v>100</v>
      </c>
      <c r="E188" s="250">
        <v>111.44</v>
      </c>
      <c r="F188" s="249">
        <v>367</v>
      </c>
    </row>
    <row r="189" s="229" customFormat="1" ht="15" customHeight="1" spans="1:6">
      <c r="A189" s="253" t="s">
        <v>235</v>
      </c>
      <c r="B189" s="249">
        <v>409</v>
      </c>
      <c r="C189" s="249">
        <v>409</v>
      </c>
      <c r="D189" s="250">
        <v>100</v>
      </c>
      <c r="E189" s="250">
        <v>111.44</v>
      </c>
      <c r="F189" s="249">
        <v>367</v>
      </c>
    </row>
    <row r="190" s="229" customFormat="1" ht="15" customHeight="1" spans="1:6">
      <c r="A190" s="248" t="s">
        <v>236</v>
      </c>
      <c r="B190" s="249">
        <v>0</v>
      </c>
      <c r="C190" s="249">
        <v>239</v>
      </c>
      <c r="D190" s="250"/>
      <c r="E190" s="250">
        <v>80.47</v>
      </c>
      <c r="F190" s="249">
        <v>297</v>
      </c>
    </row>
    <row r="191" s="229" customFormat="1" ht="15" customHeight="1" spans="1:6">
      <c r="A191" s="251" t="s">
        <v>237</v>
      </c>
      <c r="B191" s="249"/>
      <c r="C191" s="249">
        <v>25</v>
      </c>
      <c r="D191" s="250"/>
      <c r="E191" s="250">
        <v>119.05</v>
      </c>
      <c r="F191" s="249">
        <v>21</v>
      </c>
    </row>
    <row r="192" s="229" customFormat="1" ht="15" customHeight="1" spans="1:6">
      <c r="A192" s="251" t="s">
        <v>238</v>
      </c>
      <c r="B192" s="249"/>
      <c r="C192" s="249">
        <v>214</v>
      </c>
      <c r="D192" s="250"/>
      <c r="E192" s="250">
        <v>77.54</v>
      </c>
      <c r="F192" s="249">
        <v>276</v>
      </c>
    </row>
    <row r="193" s="229" customFormat="1" ht="15" customHeight="1" spans="1:6">
      <c r="A193" s="248" t="s">
        <v>239</v>
      </c>
      <c r="B193" s="249">
        <v>70081</v>
      </c>
      <c r="C193" s="249">
        <v>103740</v>
      </c>
      <c r="D193" s="250">
        <v>148.03</v>
      </c>
      <c r="E193" s="250">
        <v>114.93</v>
      </c>
      <c r="F193" s="249">
        <v>90266</v>
      </c>
    </row>
    <row r="194" s="229" customFormat="1" ht="15" customHeight="1" spans="1:6">
      <c r="A194" s="248" t="s">
        <v>240</v>
      </c>
      <c r="B194" s="249">
        <v>2532</v>
      </c>
      <c r="C194" s="249">
        <v>2601</v>
      </c>
      <c r="D194" s="250">
        <v>102.73</v>
      </c>
      <c r="E194" s="250">
        <v>89.5</v>
      </c>
      <c r="F194" s="249">
        <v>2906</v>
      </c>
    </row>
    <row r="195" s="229" customFormat="1" ht="15" customHeight="1" spans="1:6">
      <c r="A195" s="251" t="s">
        <v>107</v>
      </c>
      <c r="B195" s="249">
        <v>2209</v>
      </c>
      <c r="C195" s="249">
        <v>2209</v>
      </c>
      <c r="D195" s="250">
        <v>100</v>
      </c>
      <c r="E195" s="250">
        <v>100.18</v>
      </c>
      <c r="F195" s="249">
        <v>2205</v>
      </c>
    </row>
    <row r="196" s="229" customFormat="1" ht="15" customHeight="1" spans="1:6">
      <c r="A196" s="251" t="s">
        <v>108</v>
      </c>
      <c r="B196" s="249">
        <v>0</v>
      </c>
      <c r="C196" s="249">
        <v>0</v>
      </c>
      <c r="D196" s="250"/>
      <c r="E196" s="250">
        <v>0</v>
      </c>
      <c r="F196" s="249">
        <v>234</v>
      </c>
    </row>
    <row r="197" s="229" customFormat="1" ht="15" customHeight="1" spans="1:6">
      <c r="A197" s="251" t="s">
        <v>241</v>
      </c>
      <c r="B197" s="249">
        <v>115</v>
      </c>
      <c r="C197" s="249">
        <v>115</v>
      </c>
      <c r="D197" s="250">
        <v>100</v>
      </c>
      <c r="E197" s="250">
        <v>103.6</v>
      </c>
      <c r="F197" s="249">
        <v>111</v>
      </c>
    </row>
    <row r="198" s="229" customFormat="1" ht="15" customHeight="1" spans="1:6">
      <c r="A198" s="251" t="s">
        <v>242</v>
      </c>
      <c r="B198" s="249"/>
      <c r="C198" s="249">
        <v>20</v>
      </c>
      <c r="D198" s="250"/>
      <c r="E198" s="250">
        <v>142.86</v>
      </c>
      <c r="F198" s="249">
        <v>14</v>
      </c>
    </row>
    <row r="199" s="229" customFormat="1" ht="15" customHeight="1" spans="1:6">
      <c r="A199" s="251" t="s">
        <v>243</v>
      </c>
      <c r="B199" s="249">
        <v>199</v>
      </c>
      <c r="C199" s="249">
        <v>199</v>
      </c>
      <c r="D199" s="250">
        <v>100</v>
      </c>
      <c r="E199" s="250">
        <v>70.82</v>
      </c>
      <c r="F199" s="249">
        <v>281</v>
      </c>
    </row>
    <row r="200" s="229" customFormat="1" ht="15" customHeight="1" spans="1:6">
      <c r="A200" s="251" t="s">
        <v>244</v>
      </c>
      <c r="B200" s="249">
        <v>9</v>
      </c>
      <c r="C200" s="249">
        <v>58</v>
      </c>
      <c r="D200" s="250">
        <v>644.44</v>
      </c>
      <c r="E200" s="250">
        <v>95.08</v>
      </c>
      <c r="F200" s="249">
        <v>61</v>
      </c>
    </row>
    <row r="201" s="229" customFormat="1" ht="15" customHeight="1" spans="1:6">
      <c r="A201" s="248" t="s">
        <v>245</v>
      </c>
      <c r="B201" s="249">
        <v>10777</v>
      </c>
      <c r="C201" s="249">
        <v>11398</v>
      </c>
      <c r="D201" s="250">
        <v>105.76</v>
      </c>
      <c r="E201" s="250">
        <v>103.25</v>
      </c>
      <c r="F201" s="249">
        <v>11039</v>
      </c>
    </row>
    <row r="202" s="229" customFormat="1" ht="15" customHeight="1" spans="1:6">
      <c r="A202" s="251" t="s">
        <v>107</v>
      </c>
      <c r="B202" s="249">
        <v>558</v>
      </c>
      <c r="C202" s="249">
        <v>558</v>
      </c>
      <c r="D202" s="250">
        <v>100</v>
      </c>
      <c r="E202" s="250">
        <v>107.51</v>
      </c>
      <c r="F202" s="249">
        <v>519</v>
      </c>
    </row>
    <row r="203" s="229" customFormat="1" ht="15" customHeight="1" spans="1:6">
      <c r="A203" s="251" t="s">
        <v>246</v>
      </c>
      <c r="B203" s="249"/>
      <c r="C203" s="249">
        <v>0</v>
      </c>
      <c r="D203" s="250"/>
      <c r="E203" s="250">
        <v>0</v>
      </c>
      <c r="F203" s="249">
        <v>24</v>
      </c>
    </row>
    <row r="204" s="229" customFormat="1" ht="15" customHeight="1" spans="1:6">
      <c r="A204" s="251" t="s">
        <v>247</v>
      </c>
      <c r="B204" s="249">
        <v>10219</v>
      </c>
      <c r="C204" s="249">
        <v>10219</v>
      </c>
      <c r="D204" s="250">
        <v>100</v>
      </c>
      <c r="E204" s="250">
        <v>104.67</v>
      </c>
      <c r="F204" s="249">
        <v>9763</v>
      </c>
    </row>
    <row r="205" s="229" customFormat="1" ht="15" customHeight="1" spans="1:6">
      <c r="A205" s="251" t="s">
        <v>248</v>
      </c>
      <c r="B205" s="249"/>
      <c r="C205" s="249">
        <v>621</v>
      </c>
      <c r="D205" s="250"/>
      <c r="E205" s="250">
        <v>84.72</v>
      </c>
      <c r="F205" s="249">
        <v>733</v>
      </c>
    </row>
    <row r="206" s="229" customFormat="1" ht="15" customHeight="1" spans="1:6">
      <c r="A206" s="248" t="s">
        <v>249</v>
      </c>
      <c r="B206" s="249">
        <v>39523</v>
      </c>
      <c r="C206" s="249">
        <v>42322</v>
      </c>
      <c r="D206" s="250">
        <v>107.08</v>
      </c>
      <c r="E206" s="250">
        <v>131.19</v>
      </c>
      <c r="F206" s="249">
        <v>32261</v>
      </c>
    </row>
    <row r="207" s="229" customFormat="1" ht="15" customHeight="1" spans="1:6">
      <c r="A207" s="251" t="s">
        <v>250</v>
      </c>
      <c r="B207" s="249">
        <v>47</v>
      </c>
      <c r="C207" s="249">
        <v>47</v>
      </c>
      <c r="D207" s="250">
        <v>100</v>
      </c>
      <c r="E207" s="250">
        <v>94</v>
      </c>
      <c r="F207" s="249">
        <v>50</v>
      </c>
    </row>
    <row r="208" s="229" customFormat="1" ht="15" customHeight="1" spans="1:6">
      <c r="A208" s="251" t="s">
        <v>251</v>
      </c>
      <c r="B208" s="249">
        <v>12989</v>
      </c>
      <c r="C208" s="249">
        <v>12989</v>
      </c>
      <c r="D208" s="250">
        <v>100</v>
      </c>
      <c r="E208" s="250">
        <v>158.29</v>
      </c>
      <c r="F208" s="249">
        <v>8206</v>
      </c>
    </row>
    <row r="209" s="229" customFormat="1" ht="15" customHeight="1" spans="1:6">
      <c r="A209" s="251" t="s">
        <v>252</v>
      </c>
      <c r="B209" s="249">
        <v>2035</v>
      </c>
      <c r="C209" s="249">
        <v>2035</v>
      </c>
      <c r="D209" s="250">
        <v>100</v>
      </c>
      <c r="E209" s="250">
        <v>114.97</v>
      </c>
      <c r="F209" s="249">
        <v>1770</v>
      </c>
    </row>
    <row r="210" s="229" customFormat="1" ht="15" customHeight="1" spans="1:6">
      <c r="A210" s="251" t="s">
        <v>253</v>
      </c>
      <c r="B210" s="249">
        <v>24452</v>
      </c>
      <c r="C210" s="249">
        <v>27251</v>
      </c>
      <c r="D210" s="250">
        <v>111.45</v>
      </c>
      <c r="E210" s="250">
        <v>122.56</v>
      </c>
      <c r="F210" s="249">
        <v>22235</v>
      </c>
    </row>
    <row r="211" s="229" customFormat="1" ht="15" customHeight="1" spans="1:6">
      <c r="A211" s="248" t="s">
        <v>254</v>
      </c>
      <c r="B211" s="249">
        <v>300</v>
      </c>
      <c r="C211" s="249">
        <v>8532</v>
      </c>
      <c r="D211" s="250">
        <v>2844</v>
      </c>
      <c r="E211" s="250">
        <v>111.65</v>
      </c>
      <c r="F211" s="249">
        <v>7642</v>
      </c>
    </row>
    <row r="212" s="229" customFormat="1" ht="15" customHeight="1" spans="1:6">
      <c r="A212" s="251" t="s">
        <v>255</v>
      </c>
      <c r="B212" s="249"/>
      <c r="C212" s="249">
        <v>170</v>
      </c>
      <c r="D212" s="250"/>
      <c r="E212" s="250">
        <v>100</v>
      </c>
      <c r="F212" s="249">
        <v>170</v>
      </c>
    </row>
    <row r="213" s="229" customFormat="1" ht="15" customHeight="1" spans="1:6">
      <c r="A213" s="251" t="s">
        <v>256</v>
      </c>
      <c r="B213" s="249">
        <v>300</v>
      </c>
      <c r="C213" s="249">
        <v>8362</v>
      </c>
      <c r="D213" s="250">
        <v>2787.33</v>
      </c>
      <c r="E213" s="250">
        <v>111.91</v>
      </c>
      <c r="F213" s="249">
        <v>7472</v>
      </c>
    </row>
    <row r="214" s="229" customFormat="1" ht="15" customHeight="1" spans="1:6">
      <c r="A214" s="248" t="s">
        <v>257</v>
      </c>
      <c r="B214" s="249">
        <v>2846</v>
      </c>
      <c r="C214" s="249">
        <v>7415</v>
      </c>
      <c r="D214" s="250">
        <v>260.54</v>
      </c>
      <c r="E214" s="250">
        <v>88.53</v>
      </c>
      <c r="F214" s="249">
        <v>8376</v>
      </c>
    </row>
    <row r="215" s="229" customFormat="1" ht="15" customHeight="1" spans="1:6">
      <c r="A215" s="251" t="s">
        <v>258</v>
      </c>
      <c r="B215" s="249">
        <v>1338</v>
      </c>
      <c r="C215" s="249">
        <v>1338</v>
      </c>
      <c r="D215" s="250">
        <v>100</v>
      </c>
      <c r="E215" s="250">
        <v>87</v>
      </c>
      <c r="F215" s="249">
        <v>1538</v>
      </c>
    </row>
    <row r="216" s="229" customFormat="1" ht="15" customHeight="1" spans="1:6">
      <c r="A216" s="251" t="s">
        <v>259</v>
      </c>
      <c r="B216" s="249">
        <v>93</v>
      </c>
      <c r="C216" s="249">
        <v>93</v>
      </c>
      <c r="D216" s="250">
        <v>100</v>
      </c>
      <c r="E216" s="250"/>
      <c r="F216" s="249">
        <v>0</v>
      </c>
    </row>
    <row r="217" s="229" customFormat="1" ht="15" customHeight="1" spans="1:6">
      <c r="A217" s="251" t="s">
        <v>260</v>
      </c>
      <c r="B217" s="249">
        <v>103</v>
      </c>
      <c r="C217" s="249">
        <v>205</v>
      </c>
      <c r="D217" s="250">
        <v>199.03</v>
      </c>
      <c r="E217" s="250">
        <v>621.21</v>
      </c>
      <c r="F217" s="249">
        <v>33</v>
      </c>
    </row>
    <row r="218" s="229" customFormat="1" ht="15" customHeight="1" spans="1:6">
      <c r="A218" s="251" t="s">
        <v>261</v>
      </c>
      <c r="B218" s="249">
        <v>1311</v>
      </c>
      <c r="C218" s="249">
        <v>2985</v>
      </c>
      <c r="D218" s="250">
        <v>227.69</v>
      </c>
      <c r="E218" s="250">
        <v>76.07</v>
      </c>
      <c r="F218" s="249">
        <v>3924</v>
      </c>
    </row>
    <row r="219" s="229" customFormat="1" ht="15" customHeight="1" spans="1:6">
      <c r="A219" s="251" t="s">
        <v>262</v>
      </c>
      <c r="B219" s="249">
        <v>1</v>
      </c>
      <c r="C219" s="249">
        <v>1</v>
      </c>
      <c r="D219" s="250">
        <v>100</v>
      </c>
      <c r="E219" s="250"/>
      <c r="F219" s="249"/>
    </row>
    <row r="220" s="229" customFormat="1" ht="15" customHeight="1" spans="1:6">
      <c r="A220" s="251" t="s">
        <v>263</v>
      </c>
      <c r="B220" s="249"/>
      <c r="C220" s="249">
        <v>2793</v>
      </c>
      <c r="D220" s="250"/>
      <c r="E220" s="250">
        <v>96.95</v>
      </c>
      <c r="F220" s="249">
        <v>2881</v>
      </c>
    </row>
    <row r="221" s="229" customFormat="1" ht="15" customHeight="1" spans="1:6">
      <c r="A221" s="248" t="s">
        <v>264</v>
      </c>
      <c r="B221" s="249">
        <v>3672</v>
      </c>
      <c r="C221" s="249">
        <v>8998</v>
      </c>
      <c r="D221" s="250">
        <v>245.04</v>
      </c>
      <c r="E221" s="250">
        <v>127.81</v>
      </c>
      <c r="F221" s="249">
        <v>7040</v>
      </c>
    </row>
    <row r="222" s="229" customFormat="1" ht="15" customHeight="1" spans="1:6">
      <c r="A222" s="251" t="s">
        <v>265</v>
      </c>
      <c r="B222" s="249">
        <v>207</v>
      </c>
      <c r="C222" s="249">
        <v>207</v>
      </c>
      <c r="D222" s="250">
        <v>100</v>
      </c>
      <c r="E222" s="250">
        <v>180</v>
      </c>
      <c r="F222" s="249">
        <v>115</v>
      </c>
    </row>
    <row r="223" s="229" customFormat="1" ht="15" customHeight="1" spans="1:6">
      <c r="A223" s="251" t="s">
        <v>266</v>
      </c>
      <c r="B223" s="249">
        <v>1697</v>
      </c>
      <c r="C223" s="249">
        <v>6883</v>
      </c>
      <c r="D223" s="250">
        <v>405.6</v>
      </c>
      <c r="E223" s="250">
        <v>105.55</v>
      </c>
      <c r="F223" s="249">
        <v>6521</v>
      </c>
    </row>
    <row r="224" s="229" customFormat="1" ht="15" customHeight="1" spans="1:6">
      <c r="A224" s="251" t="s">
        <v>267</v>
      </c>
      <c r="B224" s="249">
        <v>268</v>
      </c>
      <c r="C224" s="249">
        <v>369</v>
      </c>
      <c r="D224" s="250">
        <v>137.69</v>
      </c>
      <c r="E224" s="250">
        <v>127.24</v>
      </c>
      <c r="F224" s="249">
        <v>290</v>
      </c>
    </row>
    <row r="225" s="229" customFormat="1" ht="15" customHeight="1" spans="1:6">
      <c r="A225" s="251" t="s">
        <v>268</v>
      </c>
      <c r="B225" s="249"/>
      <c r="C225" s="249">
        <v>19</v>
      </c>
      <c r="D225" s="250"/>
      <c r="E225" s="250">
        <v>90.48</v>
      </c>
      <c r="F225" s="249">
        <v>21</v>
      </c>
    </row>
    <row r="226" s="229" customFormat="1" ht="15" customHeight="1" spans="1:6">
      <c r="A226" s="251" t="s">
        <v>269</v>
      </c>
      <c r="B226" s="249">
        <v>1500</v>
      </c>
      <c r="C226" s="249">
        <v>1520</v>
      </c>
      <c r="D226" s="250">
        <v>101.33</v>
      </c>
      <c r="E226" s="250">
        <v>1634.41</v>
      </c>
      <c r="F226" s="249">
        <v>93</v>
      </c>
    </row>
    <row r="227" s="229" customFormat="1" ht="15" customHeight="1" spans="1:6">
      <c r="A227" s="248" t="s">
        <v>270</v>
      </c>
      <c r="B227" s="249">
        <v>1878</v>
      </c>
      <c r="C227" s="249">
        <v>3401</v>
      </c>
      <c r="D227" s="250">
        <v>181.1</v>
      </c>
      <c r="E227" s="250">
        <v>136.64</v>
      </c>
      <c r="F227" s="249">
        <v>2489</v>
      </c>
    </row>
    <row r="228" s="229" customFormat="1" ht="15" customHeight="1" spans="1:6">
      <c r="A228" s="251" t="s">
        <v>271</v>
      </c>
      <c r="B228" s="249">
        <v>22</v>
      </c>
      <c r="C228" s="249">
        <v>143</v>
      </c>
      <c r="D228" s="250">
        <v>650</v>
      </c>
      <c r="E228" s="250">
        <v>157.14</v>
      </c>
      <c r="F228" s="249">
        <v>91</v>
      </c>
    </row>
    <row r="229" s="229" customFormat="1" ht="15" customHeight="1" spans="1:6">
      <c r="A229" s="251" t="s">
        <v>272</v>
      </c>
      <c r="B229" s="249">
        <v>971</v>
      </c>
      <c r="C229" s="249">
        <v>971</v>
      </c>
      <c r="D229" s="250">
        <v>100</v>
      </c>
      <c r="E229" s="250">
        <v>19420</v>
      </c>
      <c r="F229" s="249">
        <v>5</v>
      </c>
    </row>
    <row r="230" s="229" customFormat="1" ht="15" customHeight="1" spans="1:6">
      <c r="A230" s="251" t="s">
        <v>273</v>
      </c>
      <c r="B230" s="249">
        <v>785</v>
      </c>
      <c r="C230" s="249">
        <v>793</v>
      </c>
      <c r="D230" s="250">
        <v>101.02</v>
      </c>
      <c r="E230" s="250">
        <v>141.86</v>
      </c>
      <c r="F230" s="249">
        <v>559</v>
      </c>
    </row>
    <row r="231" s="229" customFormat="1" ht="15" customHeight="1" spans="1:6">
      <c r="A231" s="251" t="s">
        <v>274</v>
      </c>
      <c r="B231" s="249">
        <v>71</v>
      </c>
      <c r="C231" s="249">
        <v>1453</v>
      </c>
      <c r="D231" s="250">
        <v>2046.48</v>
      </c>
      <c r="E231" s="250">
        <v>81.08</v>
      </c>
      <c r="F231" s="249">
        <v>1792</v>
      </c>
    </row>
    <row r="232" s="229" customFormat="1" ht="15" customHeight="1" spans="1:6">
      <c r="A232" s="251" t="s">
        <v>275</v>
      </c>
      <c r="B232" s="249">
        <v>29</v>
      </c>
      <c r="C232" s="249">
        <v>41</v>
      </c>
      <c r="D232" s="250">
        <v>141.38</v>
      </c>
      <c r="E232" s="250">
        <v>97.62</v>
      </c>
      <c r="F232" s="249">
        <v>42</v>
      </c>
    </row>
    <row r="233" s="229" customFormat="1" ht="15" customHeight="1" spans="1:6">
      <c r="A233" s="248" t="s">
        <v>276</v>
      </c>
      <c r="B233" s="249">
        <v>970</v>
      </c>
      <c r="C233" s="249">
        <v>1654</v>
      </c>
      <c r="D233" s="250">
        <v>170.52</v>
      </c>
      <c r="E233" s="250">
        <v>105.48</v>
      </c>
      <c r="F233" s="249">
        <v>1568</v>
      </c>
    </row>
    <row r="234" s="229" customFormat="1" ht="15" customHeight="1" spans="1:6">
      <c r="A234" s="251" t="s">
        <v>107</v>
      </c>
      <c r="B234" s="249">
        <v>268</v>
      </c>
      <c r="C234" s="249">
        <v>268</v>
      </c>
      <c r="D234" s="250">
        <v>100</v>
      </c>
      <c r="E234" s="250">
        <v>116.52</v>
      </c>
      <c r="F234" s="249">
        <v>230</v>
      </c>
    </row>
    <row r="235" s="229" customFormat="1" ht="15" customHeight="1" spans="1:6">
      <c r="A235" s="251" t="s">
        <v>108</v>
      </c>
      <c r="B235" s="249">
        <v>19</v>
      </c>
      <c r="C235" s="249">
        <v>19</v>
      </c>
      <c r="D235" s="250">
        <v>100</v>
      </c>
      <c r="E235" s="250">
        <v>14.62</v>
      </c>
      <c r="F235" s="249">
        <v>130</v>
      </c>
    </row>
    <row r="236" s="229" customFormat="1" ht="15" customHeight="1" spans="1:6">
      <c r="A236" s="251" t="s">
        <v>277</v>
      </c>
      <c r="B236" s="249">
        <v>550</v>
      </c>
      <c r="C236" s="249">
        <v>892</v>
      </c>
      <c r="D236" s="250">
        <v>162.18</v>
      </c>
      <c r="E236" s="250">
        <v>134.54</v>
      </c>
      <c r="F236" s="249">
        <v>663</v>
      </c>
    </row>
    <row r="237" s="229" customFormat="1" ht="15" customHeight="1" spans="1:6">
      <c r="A237" s="251" t="s">
        <v>278</v>
      </c>
      <c r="B237" s="249">
        <v>64</v>
      </c>
      <c r="C237" s="249">
        <v>144</v>
      </c>
      <c r="D237" s="250">
        <v>225</v>
      </c>
      <c r="E237" s="250">
        <v>107.46</v>
      </c>
      <c r="F237" s="249">
        <v>134</v>
      </c>
    </row>
    <row r="238" s="229" customFormat="1" ht="15" customHeight="1" spans="1:6">
      <c r="A238" s="251" t="s">
        <v>279</v>
      </c>
      <c r="B238" s="249">
        <v>69</v>
      </c>
      <c r="C238" s="249">
        <v>311</v>
      </c>
      <c r="D238" s="250">
        <v>450.72</v>
      </c>
      <c r="E238" s="250">
        <v>80.78</v>
      </c>
      <c r="F238" s="249">
        <v>385</v>
      </c>
    </row>
    <row r="239" s="229" customFormat="1" ht="15" customHeight="1" spans="1:6">
      <c r="A239" s="251" t="s">
        <v>280</v>
      </c>
      <c r="B239" s="249"/>
      <c r="C239" s="249">
        <v>20</v>
      </c>
      <c r="D239" s="250"/>
      <c r="E239" s="250">
        <v>76.92</v>
      </c>
      <c r="F239" s="249">
        <v>26</v>
      </c>
    </row>
    <row r="240" s="229" customFormat="1" ht="15" customHeight="1" spans="1:6">
      <c r="A240" s="248" t="s">
        <v>281</v>
      </c>
      <c r="B240" s="249">
        <v>120</v>
      </c>
      <c r="C240" s="249">
        <v>120</v>
      </c>
      <c r="D240" s="250">
        <v>100</v>
      </c>
      <c r="E240" s="250">
        <v>114.29</v>
      </c>
      <c r="F240" s="249">
        <v>105</v>
      </c>
    </row>
    <row r="241" s="229" customFormat="1" ht="15" customHeight="1" spans="1:6">
      <c r="A241" s="251" t="s">
        <v>107</v>
      </c>
      <c r="B241" s="249">
        <v>119</v>
      </c>
      <c r="C241" s="249">
        <v>119</v>
      </c>
      <c r="D241" s="250">
        <v>100</v>
      </c>
      <c r="E241" s="250">
        <v>132.22</v>
      </c>
      <c r="F241" s="249">
        <v>90</v>
      </c>
    </row>
    <row r="242" s="229" customFormat="1" ht="15" customHeight="1" spans="1:6">
      <c r="A242" s="251" t="s">
        <v>108</v>
      </c>
      <c r="B242" s="249">
        <v>1</v>
      </c>
      <c r="C242" s="249">
        <v>1</v>
      </c>
      <c r="D242" s="250">
        <v>100</v>
      </c>
      <c r="E242" s="250">
        <v>6.67</v>
      </c>
      <c r="F242" s="249">
        <v>15</v>
      </c>
    </row>
    <row r="243" s="229" customFormat="1" ht="15" customHeight="1" spans="1:6">
      <c r="A243" s="248" t="s">
        <v>282</v>
      </c>
      <c r="B243" s="249">
        <v>4468</v>
      </c>
      <c r="C243" s="249">
        <v>13793</v>
      </c>
      <c r="D243" s="250">
        <v>308.71</v>
      </c>
      <c r="E243" s="250">
        <v>99.41</v>
      </c>
      <c r="F243" s="249">
        <v>13875</v>
      </c>
    </row>
    <row r="244" s="229" customFormat="1" ht="15" customHeight="1" spans="1:6">
      <c r="A244" s="251" t="s">
        <v>283</v>
      </c>
      <c r="B244" s="249">
        <v>4468</v>
      </c>
      <c r="C244" s="249">
        <v>13793</v>
      </c>
      <c r="D244" s="250">
        <v>308.71</v>
      </c>
      <c r="E244" s="250">
        <v>99.41</v>
      </c>
      <c r="F244" s="249">
        <v>13875</v>
      </c>
    </row>
    <row r="245" s="229" customFormat="1" ht="15" customHeight="1" spans="1:6">
      <c r="A245" s="248" t="s">
        <v>284</v>
      </c>
      <c r="B245" s="249">
        <v>62</v>
      </c>
      <c r="C245" s="249">
        <v>99</v>
      </c>
      <c r="D245" s="250">
        <v>159.68</v>
      </c>
      <c r="E245" s="250">
        <v>84.62</v>
      </c>
      <c r="F245" s="249">
        <v>117</v>
      </c>
    </row>
    <row r="246" s="229" customFormat="1" ht="15" customHeight="1" spans="1:6">
      <c r="A246" s="251" t="s">
        <v>285</v>
      </c>
      <c r="B246" s="249">
        <v>60</v>
      </c>
      <c r="C246" s="249">
        <v>97</v>
      </c>
      <c r="D246" s="250">
        <v>161.67</v>
      </c>
      <c r="E246" s="250">
        <v>97.98</v>
      </c>
      <c r="F246" s="249">
        <v>99</v>
      </c>
    </row>
    <row r="247" s="229" customFormat="1" ht="15" customHeight="1" spans="1:6">
      <c r="A247" s="251" t="s">
        <v>286</v>
      </c>
      <c r="B247" s="249">
        <v>2</v>
      </c>
      <c r="C247" s="249">
        <v>2</v>
      </c>
      <c r="D247" s="250">
        <v>100</v>
      </c>
      <c r="E247" s="250">
        <v>11.11</v>
      </c>
      <c r="F247" s="249">
        <v>18</v>
      </c>
    </row>
    <row r="248" s="229" customFormat="1" ht="15" customHeight="1" spans="1:6">
      <c r="A248" s="248" t="s">
        <v>287</v>
      </c>
      <c r="B248" s="249">
        <v>141</v>
      </c>
      <c r="C248" s="249">
        <v>422</v>
      </c>
      <c r="D248" s="250">
        <v>299.29</v>
      </c>
      <c r="E248" s="250">
        <v>122.67</v>
      </c>
      <c r="F248" s="249">
        <v>344</v>
      </c>
    </row>
    <row r="249" s="229" customFormat="1" ht="15" customHeight="1" spans="1:6">
      <c r="A249" s="251" t="s">
        <v>288</v>
      </c>
      <c r="B249" s="249">
        <v>141</v>
      </c>
      <c r="C249" s="249">
        <v>396</v>
      </c>
      <c r="D249" s="250">
        <v>280.85</v>
      </c>
      <c r="E249" s="250">
        <v>116.13</v>
      </c>
      <c r="F249" s="249">
        <v>341</v>
      </c>
    </row>
    <row r="250" s="229" customFormat="1" ht="15" customHeight="1" spans="1:6">
      <c r="A250" s="251" t="s">
        <v>289</v>
      </c>
      <c r="B250" s="249"/>
      <c r="C250" s="249">
        <v>26</v>
      </c>
      <c r="D250" s="250"/>
      <c r="E250" s="250">
        <v>866.67</v>
      </c>
      <c r="F250" s="249">
        <v>3</v>
      </c>
    </row>
    <row r="251" s="229" customFormat="1" ht="15" customHeight="1" spans="1:6">
      <c r="A251" s="248" t="s">
        <v>290</v>
      </c>
      <c r="B251" s="249">
        <v>0</v>
      </c>
      <c r="C251" s="249">
        <v>1</v>
      </c>
      <c r="D251" s="250"/>
      <c r="E251" s="250">
        <v>50</v>
      </c>
      <c r="F251" s="249">
        <v>2</v>
      </c>
    </row>
    <row r="252" s="229" customFormat="1" ht="15" customHeight="1" spans="1:6">
      <c r="A252" s="251" t="s">
        <v>291</v>
      </c>
      <c r="B252" s="249">
        <v>0</v>
      </c>
      <c r="C252" s="249">
        <v>1</v>
      </c>
      <c r="D252" s="250"/>
      <c r="E252" s="250">
        <v>50</v>
      </c>
      <c r="F252" s="249">
        <v>2</v>
      </c>
    </row>
    <row r="253" s="229" customFormat="1" ht="15" customHeight="1" spans="1:6">
      <c r="A253" s="248" t="s">
        <v>292</v>
      </c>
      <c r="B253" s="249">
        <v>1206</v>
      </c>
      <c r="C253" s="249">
        <v>1240</v>
      </c>
      <c r="D253" s="250">
        <v>102.82</v>
      </c>
      <c r="E253" s="250">
        <v>467.92</v>
      </c>
      <c r="F253" s="249">
        <v>265</v>
      </c>
    </row>
    <row r="254" s="229" customFormat="1" ht="15" customHeight="1" spans="1:6">
      <c r="A254" s="251" t="s">
        <v>293</v>
      </c>
      <c r="B254" s="249">
        <v>1206</v>
      </c>
      <c r="C254" s="249">
        <v>1240</v>
      </c>
      <c r="D254" s="250">
        <v>102.82</v>
      </c>
      <c r="E254" s="250">
        <v>467.92</v>
      </c>
      <c r="F254" s="249">
        <v>265</v>
      </c>
    </row>
    <row r="255" s="229" customFormat="1" ht="15" customHeight="1" spans="1:6">
      <c r="A255" s="248" t="s">
        <v>294</v>
      </c>
      <c r="B255" s="249">
        <v>635</v>
      </c>
      <c r="C255" s="249">
        <v>635</v>
      </c>
      <c r="D255" s="250">
        <v>100</v>
      </c>
      <c r="E255" s="250">
        <v>102.25</v>
      </c>
      <c r="F255" s="249">
        <v>621</v>
      </c>
    </row>
    <row r="256" s="229" customFormat="1" ht="15" customHeight="1" spans="1:6">
      <c r="A256" s="251" t="s">
        <v>107</v>
      </c>
      <c r="B256" s="249">
        <v>137</v>
      </c>
      <c r="C256" s="249">
        <v>137</v>
      </c>
      <c r="D256" s="250">
        <v>100</v>
      </c>
      <c r="E256" s="250">
        <v>123.42</v>
      </c>
      <c r="F256" s="249">
        <v>111</v>
      </c>
    </row>
    <row r="257" s="229" customFormat="1" ht="15" customHeight="1" spans="1:6">
      <c r="A257" s="251" t="s">
        <v>108</v>
      </c>
      <c r="B257" s="249"/>
      <c r="C257" s="249">
        <v>0</v>
      </c>
      <c r="D257" s="250"/>
      <c r="E257" s="250">
        <v>0</v>
      </c>
      <c r="F257" s="249">
        <v>5</v>
      </c>
    </row>
    <row r="258" s="229" customFormat="1" ht="15" customHeight="1" spans="1:6">
      <c r="A258" s="251" t="s">
        <v>295</v>
      </c>
      <c r="B258" s="249">
        <v>401</v>
      </c>
      <c r="C258" s="249">
        <v>401</v>
      </c>
      <c r="D258" s="250">
        <v>100</v>
      </c>
      <c r="E258" s="250">
        <v>99.5</v>
      </c>
      <c r="F258" s="249">
        <v>403</v>
      </c>
    </row>
    <row r="259" s="229" customFormat="1" ht="15" customHeight="1" spans="1:6">
      <c r="A259" s="251" t="s">
        <v>110</v>
      </c>
      <c r="B259" s="249">
        <v>96</v>
      </c>
      <c r="C259" s="249">
        <v>96</v>
      </c>
      <c r="D259" s="250">
        <v>100</v>
      </c>
      <c r="E259" s="250">
        <v>94.12</v>
      </c>
      <c r="F259" s="249">
        <v>102</v>
      </c>
    </row>
    <row r="260" s="229" customFormat="1" ht="15" customHeight="1" spans="1:6">
      <c r="A260" s="251" t="s">
        <v>296</v>
      </c>
      <c r="B260" s="249">
        <v>1</v>
      </c>
      <c r="C260" s="249">
        <v>1</v>
      </c>
      <c r="D260" s="250">
        <v>100</v>
      </c>
      <c r="E260" s="250"/>
      <c r="F260" s="249">
        <v>0</v>
      </c>
    </row>
    <row r="261" s="229" customFormat="1" ht="15" customHeight="1" spans="1:6">
      <c r="A261" s="248" t="s">
        <v>297</v>
      </c>
      <c r="B261" s="249">
        <v>224</v>
      </c>
      <c r="C261" s="249">
        <v>224</v>
      </c>
      <c r="D261" s="250">
        <v>100</v>
      </c>
      <c r="E261" s="250">
        <v>829.63</v>
      </c>
      <c r="F261" s="249">
        <v>27</v>
      </c>
    </row>
    <row r="262" s="229" customFormat="1" ht="15" customHeight="1" spans="1:6">
      <c r="A262" s="251" t="s">
        <v>298</v>
      </c>
      <c r="B262" s="249">
        <v>42</v>
      </c>
      <c r="C262" s="249">
        <v>42</v>
      </c>
      <c r="D262" s="250">
        <v>100</v>
      </c>
      <c r="E262" s="250">
        <v>155.56</v>
      </c>
      <c r="F262" s="249">
        <v>27</v>
      </c>
    </row>
    <row r="263" s="229" customFormat="1" ht="15" customHeight="1" spans="1:6">
      <c r="A263" s="251" t="s">
        <v>299</v>
      </c>
      <c r="B263" s="249">
        <v>182</v>
      </c>
      <c r="C263" s="249">
        <v>182</v>
      </c>
      <c r="D263" s="250">
        <v>100</v>
      </c>
      <c r="E263" s="250"/>
      <c r="F263" s="249"/>
    </row>
    <row r="264" s="229" customFormat="1" ht="15" customHeight="1" spans="1:6">
      <c r="A264" s="248" t="s">
        <v>300</v>
      </c>
      <c r="B264" s="249">
        <v>727</v>
      </c>
      <c r="C264" s="249">
        <v>885</v>
      </c>
      <c r="D264" s="250">
        <v>121.73</v>
      </c>
      <c r="E264" s="250">
        <v>55.7</v>
      </c>
      <c r="F264" s="249">
        <v>1589</v>
      </c>
    </row>
    <row r="265" s="229" customFormat="1" ht="15" customHeight="1" spans="1:6">
      <c r="A265" s="251" t="s">
        <v>301</v>
      </c>
      <c r="B265" s="249">
        <v>727</v>
      </c>
      <c r="C265" s="249">
        <v>885</v>
      </c>
      <c r="D265" s="250">
        <v>121.73</v>
      </c>
      <c r="E265" s="250">
        <v>55.7</v>
      </c>
      <c r="F265" s="249">
        <v>1589</v>
      </c>
    </row>
    <row r="266" s="229" customFormat="1" ht="15" customHeight="1" spans="1:6">
      <c r="A266" s="248" t="s">
        <v>302</v>
      </c>
      <c r="B266" s="249">
        <v>17702</v>
      </c>
      <c r="C266" s="249">
        <v>31097</v>
      </c>
      <c r="D266" s="250">
        <v>175.67</v>
      </c>
      <c r="E266" s="250">
        <v>75.18</v>
      </c>
      <c r="F266" s="249">
        <v>41362</v>
      </c>
    </row>
    <row r="267" s="229" customFormat="1" ht="15" customHeight="1" spans="1:6">
      <c r="A267" s="248" t="s">
        <v>303</v>
      </c>
      <c r="B267" s="249">
        <v>641</v>
      </c>
      <c r="C267" s="249">
        <v>641</v>
      </c>
      <c r="D267" s="250">
        <v>100</v>
      </c>
      <c r="E267" s="250">
        <v>106.13</v>
      </c>
      <c r="F267" s="249">
        <v>604</v>
      </c>
    </row>
    <row r="268" s="229" customFormat="1" ht="15" customHeight="1" spans="1:6">
      <c r="A268" s="251" t="s">
        <v>107</v>
      </c>
      <c r="B268" s="249">
        <v>641</v>
      </c>
      <c r="C268" s="249">
        <v>641</v>
      </c>
      <c r="D268" s="250">
        <v>100</v>
      </c>
      <c r="E268" s="250">
        <v>106.13</v>
      </c>
      <c r="F268" s="249">
        <v>604</v>
      </c>
    </row>
    <row r="269" s="229" customFormat="1" ht="15" customHeight="1" spans="1:6">
      <c r="A269" s="248" t="s">
        <v>304</v>
      </c>
      <c r="B269" s="249">
        <v>3230</v>
      </c>
      <c r="C269" s="249">
        <v>3378</v>
      </c>
      <c r="D269" s="250">
        <v>104.58</v>
      </c>
      <c r="E269" s="250">
        <v>94.17</v>
      </c>
      <c r="F269" s="249">
        <v>3587</v>
      </c>
    </row>
    <row r="270" s="229" customFormat="1" ht="15" customHeight="1" spans="1:6">
      <c r="A270" s="251" t="s">
        <v>305</v>
      </c>
      <c r="B270" s="249">
        <v>3230</v>
      </c>
      <c r="C270" s="249">
        <v>3230</v>
      </c>
      <c r="D270" s="250">
        <v>100</v>
      </c>
      <c r="E270" s="250">
        <v>102.77</v>
      </c>
      <c r="F270" s="249">
        <v>3143</v>
      </c>
    </row>
    <row r="271" s="229" customFormat="1" ht="15" customHeight="1" spans="1:6">
      <c r="A271" s="251" t="s">
        <v>306</v>
      </c>
      <c r="B271" s="249"/>
      <c r="C271" s="249">
        <v>0</v>
      </c>
      <c r="D271" s="250"/>
      <c r="E271" s="250">
        <v>0</v>
      </c>
      <c r="F271" s="249">
        <v>216</v>
      </c>
    </row>
    <row r="272" s="229" customFormat="1" ht="15" customHeight="1" spans="1:6">
      <c r="A272" s="251" t="s">
        <v>307</v>
      </c>
      <c r="B272" s="249"/>
      <c r="C272" s="249">
        <v>148</v>
      </c>
      <c r="D272" s="250"/>
      <c r="E272" s="250">
        <v>64.91</v>
      </c>
      <c r="F272" s="249">
        <v>228</v>
      </c>
    </row>
    <row r="273" s="229" customFormat="1" ht="15" customHeight="1" spans="1:6">
      <c r="A273" s="248" t="s">
        <v>308</v>
      </c>
      <c r="B273" s="249">
        <v>1406</v>
      </c>
      <c r="C273" s="249">
        <v>1963</v>
      </c>
      <c r="D273" s="250">
        <v>139.62</v>
      </c>
      <c r="E273" s="250">
        <v>94.28</v>
      </c>
      <c r="F273" s="249">
        <v>2082</v>
      </c>
    </row>
    <row r="274" s="229" customFormat="1" ht="15" customHeight="1" spans="1:6">
      <c r="A274" s="251" t="s">
        <v>309</v>
      </c>
      <c r="B274" s="249">
        <v>1146</v>
      </c>
      <c r="C274" s="249">
        <v>1146</v>
      </c>
      <c r="D274" s="250">
        <v>100</v>
      </c>
      <c r="E274" s="250">
        <v>114.26</v>
      </c>
      <c r="F274" s="249">
        <v>1003</v>
      </c>
    </row>
    <row r="275" s="229" customFormat="1" ht="15" customHeight="1" spans="1:6">
      <c r="A275" s="251" t="s">
        <v>310</v>
      </c>
      <c r="B275" s="249">
        <v>260</v>
      </c>
      <c r="C275" s="249">
        <v>817</v>
      </c>
      <c r="D275" s="250">
        <v>314.23</v>
      </c>
      <c r="E275" s="250">
        <v>75.72</v>
      </c>
      <c r="F275" s="249">
        <v>1079</v>
      </c>
    </row>
    <row r="276" s="229" customFormat="1" ht="15" customHeight="1" spans="1:6">
      <c r="A276" s="248" t="s">
        <v>311</v>
      </c>
      <c r="B276" s="249">
        <v>9602</v>
      </c>
      <c r="C276" s="249">
        <v>19898</v>
      </c>
      <c r="D276" s="250">
        <v>207.23</v>
      </c>
      <c r="E276" s="250">
        <v>66.43</v>
      </c>
      <c r="F276" s="249">
        <v>29954</v>
      </c>
    </row>
    <row r="277" s="229" customFormat="1" ht="15" customHeight="1" spans="1:6">
      <c r="A277" s="251" t="s">
        <v>312</v>
      </c>
      <c r="B277" s="249">
        <v>1327</v>
      </c>
      <c r="C277" s="249">
        <v>1394</v>
      </c>
      <c r="D277" s="250">
        <v>105.05</v>
      </c>
      <c r="E277" s="250">
        <v>70.48</v>
      </c>
      <c r="F277" s="249">
        <v>1978</v>
      </c>
    </row>
    <row r="278" s="229" customFormat="1" ht="15" customHeight="1" spans="1:6">
      <c r="A278" s="251" t="s">
        <v>313</v>
      </c>
      <c r="B278" s="249">
        <v>488</v>
      </c>
      <c r="C278" s="249">
        <v>488</v>
      </c>
      <c r="D278" s="250">
        <v>100</v>
      </c>
      <c r="E278" s="250">
        <v>104.05</v>
      </c>
      <c r="F278" s="249">
        <v>469</v>
      </c>
    </row>
    <row r="279" s="229" customFormat="1" ht="15" customHeight="1" spans="1:6">
      <c r="A279" s="251" t="s">
        <v>314</v>
      </c>
      <c r="B279" s="249">
        <v>891</v>
      </c>
      <c r="C279" s="249">
        <v>891</v>
      </c>
      <c r="D279" s="250">
        <v>100</v>
      </c>
      <c r="E279" s="250">
        <v>109.86</v>
      </c>
      <c r="F279" s="249">
        <v>811</v>
      </c>
    </row>
    <row r="280" s="229" customFormat="1" ht="15" customHeight="1" spans="1:6">
      <c r="A280" s="251" t="s">
        <v>315</v>
      </c>
      <c r="B280" s="249">
        <v>1510</v>
      </c>
      <c r="C280" s="249">
        <v>9795</v>
      </c>
      <c r="D280" s="250">
        <v>648.68</v>
      </c>
      <c r="E280" s="250">
        <v>105.88</v>
      </c>
      <c r="F280" s="249">
        <v>9251</v>
      </c>
    </row>
    <row r="281" s="229" customFormat="1" ht="15" customHeight="1" spans="1:6">
      <c r="A281" s="251" t="s">
        <v>316</v>
      </c>
      <c r="B281" s="249">
        <v>2735</v>
      </c>
      <c r="C281" s="249">
        <v>3998</v>
      </c>
      <c r="D281" s="250">
        <v>146.18</v>
      </c>
      <c r="E281" s="250">
        <v>93.52</v>
      </c>
      <c r="F281" s="249">
        <v>4275</v>
      </c>
    </row>
    <row r="282" s="229" customFormat="1" ht="15" customHeight="1" spans="1:6">
      <c r="A282" s="251" t="s">
        <v>317</v>
      </c>
      <c r="B282" s="249">
        <v>2468</v>
      </c>
      <c r="C282" s="249">
        <v>3149</v>
      </c>
      <c r="D282" s="250">
        <v>127.59</v>
      </c>
      <c r="E282" s="250">
        <v>24.26</v>
      </c>
      <c r="F282" s="249">
        <v>12981</v>
      </c>
    </row>
    <row r="283" s="229" customFormat="1" ht="15" customHeight="1" spans="1:6">
      <c r="A283" s="251" t="s">
        <v>318</v>
      </c>
      <c r="B283" s="249">
        <v>183</v>
      </c>
      <c r="C283" s="249">
        <v>183</v>
      </c>
      <c r="D283" s="250">
        <v>100</v>
      </c>
      <c r="E283" s="250">
        <v>96.83</v>
      </c>
      <c r="F283" s="249">
        <v>189</v>
      </c>
    </row>
    <row r="284" s="229" customFormat="1" ht="15" customHeight="1" spans="1:6">
      <c r="A284" s="248" t="s">
        <v>319</v>
      </c>
      <c r="B284" s="249">
        <v>0</v>
      </c>
      <c r="C284" s="249">
        <v>177</v>
      </c>
      <c r="D284" s="250"/>
      <c r="E284" s="250">
        <v>79.37</v>
      </c>
      <c r="F284" s="249">
        <v>223</v>
      </c>
    </row>
    <row r="285" s="229" customFormat="1" ht="15" customHeight="1" spans="1:6">
      <c r="A285" s="251" t="s">
        <v>320</v>
      </c>
      <c r="B285" s="249"/>
      <c r="C285" s="249">
        <v>177</v>
      </c>
      <c r="D285" s="250"/>
      <c r="E285" s="250">
        <v>80.09</v>
      </c>
      <c r="F285" s="249">
        <v>221</v>
      </c>
    </row>
    <row r="286" s="229" customFormat="1" ht="15" customHeight="1" spans="1:6">
      <c r="A286" s="251" t="s">
        <v>321</v>
      </c>
      <c r="B286" s="249"/>
      <c r="C286" s="249">
        <v>0</v>
      </c>
      <c r="D286" s="250"/>
      <c r="E286" s="250">
        <v>0</v>
      </c>
      <c r="F286" s="249">
        <v>2</v>
      </c>
    </row>
    <row r="287" s="229" customFormat="1" ht="15" customHeight="1" spans="1:6">
      <c r="A287" s="248" t="s">
        <v>322</v>
      </c>
      <c r="B287" s="249">
        <v>664</v>
      </c>
      <c r="C287" s="249">
        <v>2742</v>
      </c>
      <c r="D287" s="250">
        <v>412.95</v>
      </c>
      <c r="E287" s="250">
        <v>109.33</v>
      </c>
      <c r="F287" s="249">
        <v>2508</v>
      </c>
    </row>
    <row r="288" s="229" customFormat="1" ht="15" customHeight="1" spans="1:6">
      <c r="A288" s="251" t="s">
        <v>323</v>
      </c>
      <c r="B288" s="249">
        <v>664</v>
      </c>
      <c r="C288" s="249">
        <v>2636</v>
      </c>
      <c r="D288" s="250">
        <v>396.99</v>
      </c>
      <c r="E288" s="250">
        <v>105.1</v>
      </c>
      <c r="F288" s="249">
        <v>2508</v>
      </c>
    </row>
    <row r="289" s="229" customFormat="1" ht="15" customHeight="1" spans="1:6">
      <c r="A289" s="251" t="s">
        <v>324</v>
      </c>
      <c r="B289" s="249"/>
      <c r="C289" s="249">
        <v>106</v>
      </c>
      <c r="D289" s="250"/>
      <c r="E289" s="250"/>
      <c r="F289" s="249"/>
    </row>
    <row r="290" s="229" customFormat="1" ht="15" customHeight="1" spans="1:6">
      <c r="A290" s="248" t="s">
        <v>325</v>
      </c>
      <c r="B290" s="249">
        <v>682</v>
      </c>
      <c r="C290" s="249">
        <v>682</v>
      </c>
      <c r="D290" s="250">
        <v>100</v>
      </c>
      <c r="E290" s="250">
        <v>95.79</v>
      </c>
      <c r="F290" s="249">
        <v>712</v>
      </c>
    </row>
    <row r="291" s="229" customFormat="1" ht="15" customHeight="1" spans="1:6">
      <c r="A291" s="251" t="s">
        <v>326</v>
      </c>
      <c r="B291" s="249">
        <v>659</v>
      </c>
      <c r="C291" s="249">
        <v>659</v>
      </c>
      <c r="D291" s="250">
        <v>100</v>
      </c>
      <c r="E291" s="250">
        <v>96.2</v>
      </c>
      <c r="F291" s="249">
        <v>685</v>
      </c>
    </row>
    <row r="292" s="229" customFormat="1" ht="15" customHeight="1" spans="1:6">
      <c r="A292" s="251" t="s">
        <v>327</v>
      </c>
      <c r="B292" s="249">
        <v>23</v>
      </c>
      <c r="C292" s="249">
        <v>23</v>
      </c>
      <c r="D292" s="250">
        <v>100</v>
      </c>
      <c r="E292" s="250">
        <v>85.19</v>
      </c>
      <c r="F292" s="249">
        <v>27</v>
      </c>
    </row>
    <row r="293" s="229" customFormat="1" ht="15" customHeight="1" spans="1:6">
      <c r="A293" s="248" t="s">
        <v>328</v>
      </c>
      <c r="B293" s="249">
        <v>182</v>
      </c>
      <c r="C293" s="249">
        <v>182</v>
      </c>
      <c r="D293" s="250">
        <v>100</v>
      </c>
      <c r="E293" s="250">
        <v>17.62</v>
      </c>
      <c r="F293" s="249">
        <v>1033</v>
      </c>
    </row>
    <row r="294" s="229" customFormat="1" ht="15" customHeight="1" spans="1:6">
      <c r="A294" s="251" t="s">
        <v>329</v>
      </c>
      <c r="B294" s="249">
        <v>182</v>
      </c>
      <c r="C294" s="249">
        <v>182</v>
      </c>
      <c r="D294" s="250">
        <v>100</v>
      </c>
      <c r="E294" s="250">
        <v>17.62</v>
      </c>
      <c r="F294" s="249">
        <v>1033</v>
      </c>
    </row>
    <row r="295" s="229" customFormat="1" ht="15" customHeight="1" spans="1:6">
      <c r="A295" s="248" t="s">
        <v>330</v>
      </c>
      <c r="B295" s="249">
        <v>2</v>
      </c>
      <c r="C295" s="249">
        <v>63</v>
      </c>
      <c r="D295" s="250">
        <v>3150</v>
      </c>
      <c r="E295" s="250">
        <v>37.28</v>
      </c>
      <c r="F295" s="249">
        <v>169</v>
      </c>
    </row>
    <row r="296" s="229" customFormat="1" ht="15" customHeight="1" spans="1:6">
      <c r="A296" s="251" t="s">
        <v>331</v>
      </c>
      <c r="B296" s="249"/>
      <c r="C296" s="249">
        <v>61</v>
      </c>
      <c r="D296" s="250"/>
      <c r="E296" s="250">
        <v>50.41</v>
      </c>
      <c r="F296" s="249">
        <v>121</v>
      </c>
    </row>
    <row r="297" s="229" customFormat="1" ht="15" customHeight="1" spans="1:6">
      <c r="A297" s="251" t="s">
        <v>332</v>
      </c>
      <c r="B297" s="249">
        <v>2</v>
      </c>
      <c r="C297" s="249">
        <v>2</v>
      </c>
      <c r="D297" s="250">
        <v>100</v>
      </c>
      <c r="E297" s="250">
        <v>4.17</v>
      </c>
      <c r="F297" s="249">
        <v>48</v>
      </c>
    </row>
    <row r="298" s="229" customFormat="1" ht="15" customHeight="1" spans="1:6">
      <c r="A298" s="248" t="s">
        <v>333</v>
      </c>
      <c r="B298" s="249">
        <v>119</v>
      </c>
      <c r="C298" s="249">
        <v>197</v>
      </c>
      <c r="D298" s="250">
        <v>165.55</v>
      </c>
      <c r="E298" s="250">
        <v>76.95</v>
      </c>
      <c r="F298" s="249">
        <v>256</v>
      </c>
    </row>
    <row r="299" s="229" customFormat="1" ht="15" customHeight="1" spans="1:6">
      <c r="A299" s="251" t="s">
        <v>107</v>
      </c>
      <c r="B299" s="249">
        <v>119</v>
      </c>
      <c r="C299" s="249">
        <v>119</v>
      </c>
      <c r="D299" s="250">
        <v>100</v>
      </c>
      <c r="E299" s="250">
        <v>112.26</v>
      </c>
      <c r="F299" s="249">
        <v>106</v>
      </c>
    </row>
    <row r="300" s="229" customFormat="1" ht="15" customHeight="1" spans="1:6">
      <c r="A300" s="251" t="s">
        <v>108</v>
      </c>
      <c r="B300" s="249"/>
      <c r="C300" s="249">
        <v>0</v>
      </c>
      <c r="D300" s="250"/>
      <c r="E300" s="250">
        <v>0</v>
      </c>
      <c r="F300" s="249">
        <v>133</v>
      </c>
    </row>
    <row r="301" s="229" customFormat="1" ht="15" customHeight="1" spans="1:6">
      <c r="A301" s="251" t="s">
        <v>334</v>
      </c>
      <c r="B301" s="249"/>
      <c r="C301" s="249">
        <v>78</v>
      </c>
      <c r="D301" s="250"/>
      <c r="E301" s="250">
        <v>458.82</v>
      </c>
      <c r="F301" s="249">
        <v>17</v>
      </c>
    </row>
    <row r="302" s="229" customFormat="1" ht="15" customHeight="1" spans="1:6">
      <c r="A302" s="248" t="s">
        <v>335</v>
      </c>
      <c r="B302" s="249">
        <v>1174</v>
      </c>
      <c r="C302" s="249">
        <v>1174</v>
      </c>
      <c r="D302" s="250">
        <v>100</v>
      </c>
      <c r="E302" s="250">
        <v>501.71</v>
      </c>
      <c r="F302" s="249">
        <v>234</v>
      </c>
    </row>
    <row r="303" s="229" customFormat="1" ht="15" customHeight="1" spans="1:6">
      <c r="A303" s="251" t="s">
        <v>336</v>
      </c>
      <c r="B303" s="249">
        <v>1174</v>
      </c>
      <c r="C303" s="249">
        <v>1174</v>
      </c>
      <c r="D303" s="250">
        <v>100</v>
      </c>
      <c r="E303" s="250">
        <v>501.71</v>
      </c>
      <c r="F303" s="249">
        <v>234</v>
      </c>
    </row>
    <row r="304" s="229" customFormat="1" ht="15" customHeight="1" spans="1:6">
      <c r="A304" s="248" t="s">
        <v>337</v>
      </c>
      <c r="B304" s="249">
        <v>10397</v>
      </c>
      <c r="C304" s="249">
        <v>14790</v>
      </c>
      <c r="D304" s="250">
        <v>142.25</v>
      </c>
      <c r="E304" s="250">
        <v>120.99</v>
      </c>
      <c r="F304" s="249">
        <v>12224</v>
      </c>
    </row>
    <row r="305" s="229" customFormat="1" ht="15" customHeight="1" spans="1:6">
      <c r="A305" s="248" t="s">
        <v>338</v>
      </c>
      <c r="B305" s="249">
        <v>96</v>
      </c>
      <c r="C305" s="249">
        <v>96</v>
      </c>
      <c r="D305" s="250">
        <v>100</v>
      </c>
      <c r="E305" s="250">
        <v>25.13</v>
      </c>
      <c r="F305" s="249">
        <v>382</v>
      </c>
    </row>
    <row r="306" s="229" customFormat="1" ht="15" customHeight="1" spans="1:6">
      <c r="A306" s="251" t="s">
        <v>107</v>
      </c>
      <c r="B306" s="249">
        <v>33</v>
      </c>
      <c r="C306" s="249">
        <v>33</v>
      </c>
      <c r="D306" s="250">
        <v>100</v>
      </c>
      <c r="E306" s="250">
        <v>10.54</v>
      </c>
      <c r="F306" s="249">
        <v>313</v>
      </c>
    </row>
    <row r="307" s="229" customFormat="1" ht="15" customHeight="1" spans="1:6">
      <c r="A307" s="251" t="s">
        <v>108</v>
      </c>
      <c r="B307" s="249">
        <v>63</v>
      </c>
      <c r="C307" s="249">
        <v>63</v>
      </c>
      <c r="D307" s="250">
        <v>100</v>
      </c>
      <c r="E307" s="250">
        <v>94.03</v>
      </c>
      <c r="F307" s="249">
        <v>67</v>
      </c>
    </row>
    <row r="308" s="229" customFormat="1" ht="15" customHeight="1" spans="1:6">
      <c r="A308" s="251" t="s">
        <v>339</v>
      </c>
      <c r="B308" s="249"/>
      <c r="C308" s="249">
        <v>0</v>
      </c>
      <c r="D308" s="250"/>
      <c r="E308" s="250">
        <v>0</v>
      </c>
      <c r="F308" s="249">
        <v>2</v>
      </c>
    </row>
    <row r="309" s="229" customFormat="1" ht="15" customHeight="1" spans="1:6">
      <c r="A309" s="248" t="s">
        <v>340</v>
      </c>
      <c r="B309" s="249">
        <v>10301</v>
      </c>
      <c r="C309" s="249">
        <v>14494</v>
      </c>
      <c r="D309" s="250">
        <v>140.7</v>
      </c>
      <c r="E309" s="250">
        <v>148.32</v>
      </c>
      <c r="F309" s="249">
        <v>9772</v>
      </c>
    </row>
    <row r="310" s="229" customFormat="1" ht="15" customHeight="1" spans="1:6">
      <c r="A310" s="251" t="s">
        <v>341</v>
      </c>
      <c r="B310" s="249"/>
      <c r="C310" s="249">
        <v>3</v>
      </c>
      <c r="D310" s="250"/>
      <c r="E310" s="250">
        <v>6.52</v>
      </c>
      <c r="F310" s="249">
        <v>46</v>
      </c>
    </row>
    <row r="311" s="229" customFormat="1" ht="15" customHeight="1" spans="1:6">
      <c r="A311" s="251" t="s">
        <v>342</v>
      </c>
      <c r="B311" s="249">
        <v>10301</v>
      </c>
      <c r="C311" s="249">
        <v>13319</v>
      </c>
      <c r="D311" s="250">
        <v>129.3</v>
      </c>
      <c r="E311" s="250">
        <v>140.79</v>
      </c>
      <c r="F311" s="249">
        <v>9460</v>
      </c>
    </row>
    <row r="312" s="229" customFormat="1" ht="15" customHeight="1" spans="1:6">
      <c r="A312" s="251" t="s">
        <v>343</v>
      </c>
      <c r="B312" s="249"/>
      <c r="C312" s="249">
        <v>1172</v>
      </c>
      <c r="D312" s="250"/>
      <c r="E312" s="250">
        <v>440.6</v>
      </c>
      <c r="F312" s="249">
        <v>266</v>
      </c>
    </row>
    <row r="313" s="229" customFormat="1" ht="15" customHeight="1" spans="1:6">
      <c r="A313" s="248" t="s">
        <v>344</v>
      </c>
      <c r="B313" s="249">
        <v>0</v>
      </c>
      <c r="C313" s="249">
        <v>0</v>
      </c>
      <c r="D313" s="250"/>
      <c r="E313" s="250">
        <v>0</v>
      </c>
      <c r="F313" s="249">
        <v>1387</v>
      </c>
    </row>
    <row r="314" s="229" customFormat="1" ht="15" customHeight="1" spans="1:6">
      <c r="A314" s="251" t="s">
        <v>345</v>
      </c>
      <c r="B314" s="249"/>
      <c r="C314" s="249">
        <v>0</v>
      </c>
      <c r="D314" s="250"/>
      <c r="E314" s="250">
        <v>0</v>
      </c>
      <c r="F314" s="249">
        <v>1387</v>
      </c>
    </row>
    <row r="315" s="229" customFormat="1" ht="15" customHeight="1" spans="1:6">
      <c r="A315" s="248" t="s">
        <v>346</v>
      </c>
      <c r="B315" s="249">
        <v>0</v>
      </c>
      <c r="C315" s="249">
        <v>200</v>
      </c>
      <c r="D315" s="250"/>
      <c r="E315" s="250">
        <v>29.28</v>
      </c>
      <c r="F315" s="249">
        <v>683</v>
      </c>
    </row>
    <row r="316" s="229" customFormat="1" ht="15" customHeight="1" spans="1:6">
      <c r="A316" s="251" t="s">
        <v>347</v>
      </c>
      <c r="B316" s="249"/>
      <c r="C316" s="249">
        <v>200</v>
      </c>
      <c r="D316" s="250"/>
      <c r="E316" s="250">
        <v>29.28</v>
      </c>
      <c r="F316" s="249">
        <v>683</v>
      </c>
    </row>
    <row r="317" s="229" customFormat="1" ht="15" customHeight="1" spans="1:6">
      <c r="A317" s="248" t="s">
        <v>348</v>
      </c>
      <c r="B317" s="249">
        <v>25134</v>
      </c>
      <c r="C317" s="249">
        <v>32236</v>
      </c>
      <c r="D317" s="250">
        <v>128.26</v>
      </c>
      <c r="E317" s="250">
        <v>61.98</v>
      </c>
      <c r="F317" s="249">
        <v>52009</v>
      </c>
    </row>
    <row r="318" s="229" customFormat="1" ht="15" customHeight="1" spans="1:6">
      <c r="A318" s="248" t="s">
        <v>349</v>
      </c>
      <c r="B318" s="249">
        <v>4988</v>
      </c>
      <c r="C318" s="249">
        <v>5401</v>
      </c>
      <c r="D318" s="250">
        <v>108.28</v>
      </c>
      <c r="E318" s="250">
        <v>94.65</v>
      </c>
      <c r="F318" s="249">
        <v>5706</v>
      </c>
    </row>
    <row r="319" s="229" customFormat="1" ht="15" customHeight="1" spans="1:6">
      <c r="A319" s="251" t="s">
        <v>107</v>
      </c>
      <c r="B319" s="249">
        <v>4988</v>
      </c>
      <c r="C319" s="249">
        <v>4988</v>
      </c>
      <c r="D319" s="250">
        <v>100</v>
      </c>
      <c r="E319" s="250">
        <v>106.79</v>
      </c>
      <c r="F319" s="249">
        <v>4671</v>
      </c>
    </row>
    <row r="320" s="229" customFormat="1" ht="15" customHeight="1" spans="1:6">
      <c r="A320" s="251" t="s">
        <v>108</v>
      </c>
      <c r="B320" s="249"/>
      <c r="C320" s="249">
        <v>0</v>
      </c>
      <c r="D320" s="250"/>
      <c r="E320" s="250">
        <v>0</v>
      </c>
      <c r="F320" s="249">
        <v>571</v>
      </c>
    </row>
    <row r="321" s="229" customFormat="1" ht="15" customHeight="1" spans="1:6">
      <c r="A321" s="251" t="s">
        <v>350</v>
      </c>
      <c r="B321" s="249"/>
      <c r="C321" s="249">
        <v>0</v>
      </c>
      <c r="D321" s="250"/>
      <c r="E321" s="250">
        <v>0</v>
      </c>
      <c r="F321" s="249">
        <v>322</v>
      </c>
    </row>
    <row r="322" s="229" customFormat="1" ht="15" customHeight="1" spans="1:6">
      <c r="A322" s="251" t="s">
        <v>351</v>
      </c>
      <c r="B322" s="249"/>
      <c r="C322" s="249">
        <v>413</v>
      </c>
      <c r="D322" s="250"/>
      <c r="E322" s="250">
        <v>290.85</v>
      </c>
      <c r="F322" s="249">
        <v>142</v>
      </c>
    </row>
    <row r="323" s="229" customFormat="1" ht="15" customHeight="1" spans="1:6">
      <c r="A323" s="248" t="s">
        <v>352</v>
      </c>
      <c r="B323" s="249">
        <v>0</v>
      </c>
      <c r="C323" s="249">
        <v>0</v>
      </c>
      <c r="D323" s="250"/>
      <c r="E323" s="250">
        <v>0</v>
      </c>
      <c r="F323" s="249">
        <v>20</v>
      </c>
    </row>
    <row r="324" s="229" customFormat="1" ht="15" customHeight="1" spans="1:6">
      <c r="A324" s="251" t="s">
        <v>353</v>
      </c>
      <c r="B324" s="249"/>
      <c r="C324" s="249">
        <v>0</v>
      </c>
      <c r="D324" s="250"/>
      <c r="E324" s="250">
        <v>0</v>
      </c>
      <c r="F324" s="249">
        <v>20</v>
      </c>
    </row>
    <row r="325" s="229" customFormat="1" ht="15" customHeight="1" spans="1:6">
      <c r="A325" s="248" t="s">
        <v>354</v>
      </c>
      <c r="B325" s="249">
        <v>14170</v>
      </c>
      <c r="C325" s="249">
        <v>15126</v>
      </c>
      <c r="D325" s="250">
        <v>106.75</v>
      </c>
      <c r="E325" s="250">
        <v>75.18</v>
      </c>
      <c r="F325" s="249">
        <v>20121</v>
      </c>
    </row>
    <row r="326" s="229" customFormat="1" ht="15" customHeight="1" spans="1:6">
      <c r="A326" s="251" t="s">
        <v>355</v>
      </c>
      <c r="B326" s="249"/>
      <c r="C326" s="249">
        <v>0</v>
      </c>
      <c r="D326" s="250"/>
      <c r="E326" s="250">
        <v>0</v>
      </c>
      <c r="F326" s="249">
        <v>2725</v>
      </c>
    </row>
    <row r="327" s="229" customFormat="1" ht="15" customHeight="1" spans="1:6">
      <c r="A327" s="251" t="s">
        <v>356</v>
      </c>
      <c r="B327" s="249">
        <v>14170</v>
      </c>
      <c r="C327" s="249">
        <v>15126</v>
      </c>
      <c r="D327" s="250">
        <v>106.75</v>
      </c>
      <c r="E327" s="250">
        <v>86.95</v>
      </c>
      <c r="F327" s="249">
        <v>17396</v>
      </c>
    </row>
    <row r="328" s="229" customFormat="1" ht="15" customHeight="1" spans="1:6">
      <c r="A328" s="248" t="s">
        <v>357</v>
      </c>
      <c r="B328" s="249">
        <v>5459</v>
      </c>
      <c r="C328" s="249">
        <v>7978</v>
      </c>
      <c r="D328" s="250">
        <v>146.14</v>
      </c>
      <c r="E328" s="250">
        <v>30.78</v>
      </c>
      <c r="F328" s="249">
        <v>25918</v>
      </c>
    </row>
    <row r="329" s="229" customFormat="1" ht="15" customHeight="1" spans="1:6">
      <c r="A329" s="251" t="s">
        <v>358</v>
      </c>
      <c r="B329" s="249">
        <v>5459</v>
      </c>
      <c r="C329" s="249">
        <v>7978</v>
      </c>
      <c r="D329" s="250">
        <v>146.14</v>
      </c>
      <c r="E329" s="250">
        <v>30.78</v>
      </c>
      <c r="F329" s="249">
        <v>25918</v>
      </c>
    </row>
    <row r="330" s="229" customFormat="1" ht="15" customHeight="1" spans="1:6">
      <c r="A330" s="248" t="s">
        <v>359</v>
      </c>
      <c r="B330" s="249">
        <v>517</v>
      </c>
      <c r="C330" s="249">
        <v>3731</v>
      </c>
      <c r="D330" s="250">
        <v>721.66</v>
      </c>
      <c r="E330" s="250">
        <v>1529.1</v>
      </c>
      <c r="F330" s="249">
        <v>244</v>
      </c>
    </row>
    <row r="331" s="229" customFormat="1" ht="15" customHeight="1" spans="1:6">
      <c r="A331" s="251" t="s">
        <v>360</v>
      </c>
      <c r="B331" s="249">
        <v>517</v>
      </c>
      <c r="C331" s="249">
        <v>3731</v>
      </c>
      <c r="D331" s="250">
        <v>721.66</v>
      </c>
      <c r="E331" s="250">
        <v>1529.1</v>
      </c>
      <c r="F331" s="249">
        <v>244</v>
      </c>
    </row>
    <row r="332" s="229" customFormat="1" ht="15" customHeight="1" spans="1:6">
      <c r="A332" s="248" t="s">
        <v>361</v>
      </c>
      <c r="B332" s="249">
        <v>6651</v>
      </c>
      <c r="C332" s="249">
        <v>7585</v>
      </c>
      <c r="D332" s="250">
        <v>114.04</v>
      </c>
      <c r="E332" s="250">
        <v>110.17</v>
      </c>
      <c r="F332" s="249">
        <v>6885</v>
      </c>
    </row>
    <row r="333" s="229" customFormat="1" ht="15" customHeight="1" spans="1:6">
      <c r="A333" s="248" t="s">
        <v>362</v>
      </c>
      <c r="B333" s="249">
        <v>4040</v>
      </c>
      <c r="C333" s="249">
        <v>4200</v>
      </c>
      <c r="D333" s="250">
        <v>103.96</v>
      </c>
      <c r="E333" s="250">
        <v>118.88</v>
      </c>
      <c r="F333" s="249">
        <v>3533</v>
      </c>
    </row>
    <row r="334" s="229" customFormat="1" ht="15" customHeight="1" spans="1:6">
      <c r="A334" s="251" t="s">
        <v>107</v>
      </c>
      <c r="B334" s="249">
        <v>792</v>
      </c>
      <c r="C334" s="249">
        <v>792</v>
      </c>
      <c r="D334" s="250">
        <v>100</v>
      </c>
      <c r="E334" s="250">
        <v>109.85</v>
      </c>
      <c r="F334" s="249">
        <v>721</v>
      </c>
    </row>
    <row r="335" s="229" customFormat="1" ht="15" customHeight="1" spans="1:6">
      <c r="A335" s="251" t="s">
        <v>108</v>
      </c>
      <c r="B335" s="249">
        <v>377</v>
      </c>
      <c r="C335" s="249">
        <v>377</v>
      </c>
      <c r="D335" s="250">
        <v>100</v>
      </c>
      <c r="E335" s="250"/>
      <c r="F335" s="249">
        <v>0</v>
      </c>
    </row>
    <row r="336" s="229" customFormat="1" ht="15" customHeight="1" spans="1:6">
      <c r="A336" s="251" t="s">
        <v>110</v>
      </c>
      <c r="B336" s="249">
        <v>1221</v>
      </c>
      <c r="C336" s="249">
        <v>1221</v>
      </c>
      <c r="D336" s="250">
        <v>100</v>
      </c>
      <c r="E336" s="250">
        <v>111.1</v>
      </c>
      <c r="F336" s="249">
        <v>1099</v>
      </c>
    </row>
    <row r="337" s="229" customFormat="1" ht="15" customHeight="1" spans="1:6">
      <c r="A337" s="251" t="s">
        <v>363</v>
      </c>
      <c r="B337" s="249"/>
      <c r="C337" s="249">
        <v>0</v>
      </c>
      <c r="D337" s="250"/>
      <c r="E337" s="250">
        <v>0</v>
      </c>
      <c r="F337" s="249">
        <v>20</v>
      </c>
    </row>
    <row r="338" s="229" customFormat="1" ht="15" customHeight="1" spans="1:6">
      <c r="A338" s="251" t="s">
        <v>364</v>
      </c>
      <c r="B338" s="249">
        <v>12</v>
      </c>
      <c r="C338" s="249">
        <v>12</v>
      </c>
      <c r="D338" s="250">
        <v>100</v>
      </c>
      <c r="E338" s="250">
        <v>100</v>
      </c>
      <c r="F338" s="249">
        <v>12</v>
      </c>
    </row>
    <row r="339" s="229" customFormat="1" ht="15" customHeight="1" spans="1:6">
      <c r="A339" s="251" t="s">
        <v>365</v>
      </c>
      <c r="B339" s="249">
        <v>26</v>
      </c>
      <c r="C339" s="249">
        <v>26</v>
      </c>
      <c r="D339" s="250">
        <v>100</v>
      </c>
      <c r="E339" s="250">
        <v>123.81</v>
      </c>
      <c r="F339" s="249">
        <v>21</v>
      </c>
    </row>
    <row r="340" s="229" customFormat="1" ht="15" customHeight="1" spans="1:6">
      <c r="A340" s="251" t="s">
        <v>366</v>
      </c>
      <c r="B340" s="249">
        <v>8</v>
      </c>
      <c r="C340" s="249">
        <v>8</v>
      </c>
      <c r="D340" s="250">
        <v>100</v>
      </c>
      <c r="E340" s="250"/>
      <c r="F340" s="249">
        <v>0</v>
      </c>
    </row>
    <row r="341" s="229" customFormat="1" ht="15" customHeight="1" spans="1:6">
      <c r="A341" s="251" t="s">
        <v>367</v>
      </c>
      <c r="B341" s="249"/>
      <c r="C341" s="249">
        <v>0</v>
      </c>
      <c r="D341" s="250"/>
      <c r="E341" s="250">
        <v>0</v>
      </c>
      <c r="F341" s="249">
        <v>5</v>
      </c>
    </row>
    <row r="342" s="229" customFormat="1" ht="15" customHeight="1" spans="1:6">
      <c r="A342" s="251" t="s">
        <v>368</v>
      </c>
      <c r="B342" s="249">
        <v>27</v>
      </c>
      <c r="C342" s="249">
        <v>107</v>
      </c>
      <c r="D342" s="250">
        <v>396.3</v>
      </c>
      <c r="E342" s="250">
        <v>100.94</v>
      </c>
      <c r="F342" s="249">
        <v>106</v>
      </c>
    </row>
    <row r="343" s="229" customFormat="1" ht="15" customHeight="1" spans="1:6">
      <c r="A343" s="251" t="s">
        <v>369</v>
      </c>
      <c r="B343" s="249"/>
      <c r="C343" s="249">
        <v>50</v>
      </c>
      <c r="D343" s="250"/>
      <c r="E343" s="250">
        <v>333.33</v>
      </c>
      <c r="F343" s="249">
        <v>15</v>
      </c>
    </row>
    <row r="344" s="229" customFormat="1" ht="15" customHeight="1" spans="1:6">
      <c r="A344" s="251" t="s">
        <v>370</v>
      </c>
      <c r="B344" s="249">
        <v>1295</v>
      </c>
      <c r="C344" s="249">
        <v>1295</v>
      </c>
      <c r="D344" s="250">
        <v>100</v>
      </c>
      <c r="E344" s="250">
        <v>212.99</v>
      </c>
      <c r="F344" s="249">
        <v>608</v>
      </c>
    </row>
    <row r="345" s="229" customFormat="1" ht="15" customHeight="1" spans="1:6">
      <c r="A345" s="251" t="s">
        <v>371</v>
      </c>
      <c r="B345" s="249"/>
      <c r="C345" s="249">
        <v>0</v>
      </c>
      <c r="D345" s="250"/>
      <c r="E345" s="250">
        <v>0</v>
      </c>
      <c r="F345" s="249">
        <v>1</v>
      </c>
    </row>
    <row r="346" s="229" customFormat="1" ht="15" customHeight="1" spans="1:6">
      <c r="A346" s="251" t="s">
        <v>372</v>
      </c>
      <c r="B346" s="249"/>
      <c r="C346" s="249">
        <v>12</v>
      </c>
      <c r="D346" s="250"/>
      <c r="E346" s="250">
        <v>16.67</v>
      </c>
      <c r="F346" s="249">
        <v>72</v>
      </c>
    </row>
    <row r="347" s="229" customFormat="1" ht="15" customHeight="1" spans="1:6">
      <c r="A347" s="251" t="s">
        <v>373</v>
      </c>
      <c r="B347" s="249"/>
      <c r="C347" s="249">
        <v>18</v>
      </c>
      <c r="D347" s="250"/>
      <c r="E347" s="250"/>
      <c r="F347" s="249">
        <v>0</v>
      </c>
    </row>
    <row r="348" s="229" customFormat="1" ht="15" customHeight="1" spans="1:6">
      <c r="A348" s="251" t="s">
        <v>374</v>
      </c>
      <c r="B348" s="249">
        <v>282</v>
      </c>
      <c r="C348" s="249">
        <v>282</v>
      </c>
      <c r="D348" s="250">
        <v>100</v>
      </c>
      <c r="E348" s="250">
        <v>33.06</v>
      </c>
      <c r="F348" s="249">
        <v>853</v>
      </c>
    </row>
    <row r="349" s="229" customFormat="1" ht="15" customHeight="1" spans="1:6">
      <c r="A349" s="248" t="s">
        <v>375</v>
      </c>
      <c r="B349" s="249">
        <v>280</v>
      </c>
      <c r="C349" s="249">
        <v>486</v>
      </c>
      <c r="D349" s="250">
        <v>173.57</v>
      </c>
      <c r="E349" s="250">
        <v>50.73</v>
      </c>
      <c r="F349" s="249">
        <v>958</v>
      </c>
    </row>
    <row r="350" s="229" customFormat="1" ht="15" customHeight="1" spans="1:6">
      <c r="A350" s="251" t="s">
        <v>376</v>
      </c>
      <c r="B350" s="249">
        <v>15</v>
      </c>
      <c r="C350" s="249">
        <v>15</v>
      </c>
      <c r="D350" s="250">
        <v>100</v>
      </c>
      <c r="E350" s="250">
        <v>53.57</v>
      </c>
      <c r="F350" s="249">
        <v>28</v>
      </c>
    </row>
    <row r="351" s="229" customFormat="1" ht="15" customHeight="1" spans="1:6">
      <c r="A351" s="251" t="s">
        <v>377</v>
      </c>
      <c r="B351" s="249"/>
      <c r="C351" s="249">
        <v>56</v>
      </c>
      <c r="D351" s="250"/>
      <c r="E351" s="250"/>
      <c r="F351" s="249">
        <v>0</v>
      </c>
    </row>
    <row r="352" s="229" customFormat="1" ht="15" customHeight="1" spans="1:6">
      <c r="A352" s="251" t="s">
        <v>378</v>
      </c>
      <c r="B352" s="249"/>
      <c r="C352" s="249">
        <v>44</v>
      </c>
      <c r="D352" s="250"/>
      <c r="E352" s="250">
        <v>22.56</v>
      </c>
      <c r="F352" s="249">
        <v>195</v>
      </c>
    </row>
    <row r="353" s="229" customFormat="1" ht="15" customHeight="1" spans="1:6">
      <c r="A353" s="251" t="s">
        <v>379</v>
      </c>
      <c r="B353" s="249">
        <v>16</v>
      </c>
      <c r="C353" s="249">
        <v>98</v>
      </c>
      <c r="D353" s="250">
        <v>612.5</v>
      </c>
      <c r="E353" s="250">
        <v>100</v>
      </c>
      <c r="F353" s="249">
        <v>98</v>
      </c>
    </row>
    <row r="354" s="229" customFormat="1" ht="15" customHeight="1" spans="1:6">
      <c r="A354" s="251" t="s">
        <v>380</v>
      </c>
      <c r="B354" s="249"/>
      <c r="C354" s="249">
        <v>23</v>
      </c>
      <c r="D354" s="250"/>
      <c r="E354" s="250"/>
      <c r="F354" s="249">
        <v>0</v>
      </c>
    </row>
    <row r="355" s="229" customFormat="1" ht="15" customHeight="1" spans="1:6">
      <c r="A355" s="251" t="s">
        <v>381</v>
      </c>
      <c r="B355" s="249"/>
      <c r="C355" s="249">
        <v>1</v>
      </c>
      <c r="D355" s="250"/>
      <c r="E355" s="250">
        <v>0.64</v>
      </c>
      <c r="F355" s="249">
        <v>157</v>
      </c>
    </row>
    <row r="356" s="229" customFormat="1" ht="15" customHeight="1" spans="1:6">
      <c r="A356" s="251" t="s">
        <v>382</v>
      </c>
      <c r="B356" s="249"/>
      <c r="C356" s="249">
        <v>0</v>
      </c>
      <c r="D356" s="250"/>
      <c r="E356" s="250">
        <v>0</v>
      </c>
      <c r="F356" s="249">
        <v>10</v>
      </c>
    </row>
    <row r="357" s="229" customFormat="1" ht="15" customHeight="1" spans="1:6">
      <c r="A357" s="251" t="s">
        <v>383</v>
      </c>
      <c r="B357" s="249"/>
      <c r="C357" s="249">
        <v>0</v>
      </c>
      <c r="D357" s="250"/>
      <c r="E357" s="250">
        <v>0</v>
      </c>
      <c r="F357" s="249">
        <v>300</v>
      </c>
    </row>
    <row r="358" s="229" customFormat="1" ht="15" customHeight="1" spans="1:6">
      <c r="A358" s="251" t="s">
        <v>384</v>
      </c>
      <c r="B358" s="249">
        <v>249</v>
      </c>
      <c r="C358" s="249">
        <v>249</v>
      </c>
      <c r="D358" s="250">
        <v>100</v>
      </c>
      <c r="E358" s="250">
        <v>171.72</v>
      </c>
      <c r="F358" s="249">
        <v>145</v>
      </c>
    </row>
    <row r="359" s="229" customFormat="1" ht="15" customHeight="1" spans="1:6">
      <c r="A359" s="251" t="s">
        <v>385</v>
      </c>
      <c r="B359" s="249"/>
      <c r="C359" s="249">
        <v>0</v>
      </c>
      <c r="D359" s="250"/>
      <c r="E359" s="250">
        <v>0</v>
      </c>
      <c r="F359" s="249">
        <v>2</v>
      </c>
    </row>
    <row r="360" s="229" customFormat="1" ht="15" customHeight="1" spans="1:6">
      <c r="A360" s="251" t="s">
        <v>367</v>
      </c>
      <c r="B360" s="249"/>
      <c r="C360" s="249">
        <v>0</v>
      </c>
      <c r="D360" s="250"/>
      <c r="E360" s="250">
        <v>0</v>
      </c>
      <c r="F360" s="249">
        <v>20</v>
      </c>
    </row>
    <row r="361" s="229" customFormat="1" ht="15" customHeight="1" spans="1:6">
      <c r="A361" s="251" t="s">
        <v>386</v>
      </c>
      <c r="B361" s="249"/>
      <c r="C361" s="249">
        <v>0</v>
      </c>
      <c r="D361" s="250"/>
      <c r="E361" s="250">
        <v>0</v>
      </c>
      <c r="F361" s="249">
        <v>3</v>
      </c>
    </row>
    <row r="362" s="229" customFormat="1" ht="15" customHeight="1" spans="1:6">
      <c r="A362" s="248" t="s">
        <v>387</v>
      </c>
      <c r="B362" s="249">
        <v>731</v>
      </c>
      <c r="C362" s="249">
        <v>886</v>
      </c>
      <c r="D362" s="250">
        <v>121.2</v>
      </c>
      <c r="E362" s="250">
        <v>140.86</v>
      </c>
      <c r="F362" s="249">
        <v>629</v>
      </c>
    </row>
    <row r="363" s="229" customFormat="1" ht="15" customHeight="1" spans="1:6">
      <c r="A363" s="251" t="s">
        <v>107</v>
      </c>
      <c r="B363" s="249">
        <v>305</v>
      </c>
      <c r="C363" s="249">
        <v>305</v>
      </c>
      <c r="D363" s="250">
        <v>100</v>
      </c>
      <c r="E363" s="250">
        <v>115.09</v>
      </c>
      <c r="F363" s="249">
        <v>265</v>
      </c>
    </row>
    <row r="364" s="229" customFormat="1" ht="15" customHeight="1" spans="1:6">
      <c r="A364" s="251" t="s">
        <v>108</v>
      </c>
      <c r="B364" s="249"/>
      <c r="C364" s="249">
        <v>0</v>
      </c>
      <c r="D364" s="250"/>
      <c r="E364" s="250">
        <v>0</v>
      </c>
      <c r="F364" s="249">
        <v>59</v>
      </c>
    </row>
    <row r="365" s="229" customFormat="1" ht="15" customHeight="1" spans="1:6">
      <c r="A365" s="251" t="s">
        <v>388</v>
      </c>
      <c r="B365" s="249"/>
      <c r="C365" s="249">
        <v>61</v>
      </c>
      <c r="D365" s="250"/>
      <c r="E365" s="250">
        <v>508.33</v>
      </c>
      <c r="F365" s="249">
        <v>12</v>
      </c>
    </row>
    <row r="366" s="229" customFormat="1" ht="15" customHeight="1" spans="1:6">
      <c r="A366" s="251" t="s">
        <v>389</v>
      </c>
      <c r="B366" s="249"/>
      <c r="C366" s="249">
        <v>89</v>
      </c>
      <c r="D366" s="250"/>
      <c r="E366" s="250">
        <v>254.29</v>
      </c>
      <c r="F366" s="249">
        <v>35</v>
      </c>
    </row>
    <row r="367" s="229" customFormat="1" ht="15" customHeight="1" spans="1:6">
      <c r="A367" s="251" t="s">
        <v>390</v>
      </c>
      <c r="B367" s="249">
        <v>6</v>
      </c>
      <c r="C367" s="249">
        <v>6</v>
      </c>
      <c r="D367" s="250">
        <v>100</v>
      </c>
      <c r="E367" s="250">
        <v>3.85</v>
      </c>
      <c r="F367" s="249">
        <v>156</v>
      </c>
    </row>
    <row r="368" s="229" customFormat="1" ht="15" customHeight="1" spans="1:6">
      <c r="A368" s="251" t="s">
        <v>391</v>
      </c>
      <c r="B368" s="249"/>
      <c r="C368" s="249">
        <v>0</v>
      </c>
      <c r="D368" s="250"/>
      <c r="E368" s="250">
        <v>0</v>
      </c>
      <c r="F368" s="249">
        <v>47</v>
      </c>
    </row>
    <row r="369" s="229" customFormat="1" ht="15" customHeight="1" spans="1:6">
      <c r="A369" s="251" t="s">
        <v>392</v>
      </c>
      <c r="B369" s="249"/>
      <c r="C369" s="249">
        <v>5</v>
      </c>
      <c r="D369" s="250"/>
      <c r="E369" s="250">
        <v>31.25</v>
      </c>
      <c r="F369" s="249">
        <v>16</v>
      </c>
    </row>
    <row r="370" s="229" customFormat="1" ht="15" customHeight="1" spans="1:6">
      <c r="A370" s="251" t="s">
        <v>393</v>
      </c>
      <c r="B370" s="249"/>
      <c r="C370" s="249">
        <v>0</v>
      </c>
      <c r="D370" s="250"/>
      <c r="E370" s="250">
        <v>0</v>
      </c>
      <c r="F370" s="249">
        <v>10</v>
      </c>
    </row>
    <row r="371" s="229" customFormat="1" ht="15" customHeight="1" spans="1:6">
      <c r="A371" s="251" t="s">
        <v>394</v>
      </c>
      <c r="B371" s="249">
        <v>420</v>
      </c>
      <c r="C371" s="249">
        <v>420</v>
      </c>
      <c r="D371" s="250">
        <v>100</v>
      </c>
      <c r="E371" s="250">
        <v>2210.53</v>
      </c>
      <c r="F371" s="249">
        <v>19</v>
      </c>
    </row>
    <row r="372" s="229" customFormat="1" ht="15" customHeight="1" spans="1:6">
      <c r="A372" s="251" t="s">
        <v>395</v>
      </c>
      <c r="B372" s="249"/>
      <c r="C372" s="249">
        <v>0</v>
      </c>
      <c r="D372" s="250"/>
      <c r="E372" s="250">
        <v>0</v>
      </c>
      <c r="F372" s="249">
        <v>10</v>
      </c>
    </row>
    <row r="373" s="229" customFormat="1" ht="15" customHeight="1" spans="1:6">
      <c r="A373" s="248" t="s">
        <v>396</v>
      </c>
      <c r="B373" s="249">
        <v>1512</v>
      </c>
      <c r="C373" s="249">
        <v>1522</v>
      </c>
      <c r="D373" s="250">
        <v>100.66</v>
      </c>
      <c r="E373" s="250">
        <v>206.79</v>
      </c>
      <c r="F373" s="249">
        <v>736</v>
      </c>
    </row>
    <row r="374" s="229" customFormat="1" ht="15" customHeight="1" spans="1:6">
      <c r="A374" s="251" t="s">
        <v>397</v>
      </c>
      <c r="B374" s="249">
        <v>831</v>
      </c>
      <c r="C374" s="249">
        <v>831</v>
      </c>
      <c r="D374" s="250">
        <v>100</v>
      </c>
      <c r="E374" s="250"/>
      <c r="F374" s="249">
        <v>0</v>
      </c>
    </row>
    <row r="375" s="229" customFormat="1" ht="15" customHeight="1" spans="1:6">
      <c r="A375" s="251" t="s">
        <v>398</v>
      </c>
      <c r="B375" s="249">
        <v>681</v>
      </c>
      <c r="C375" s="249">
        <v>681</v>
      </c>
      <c r="D375" s="250">
        <v>100</v>
      </c>
      <c r="E375" s="250">
        <v>97.7</v>
      </c>
      <c r="F375" s="249">
        <v>697</v>
      </c>
    </row>
    <row r="376" s="229" customFormat="1" ht="15" customHeight="1" spans="1:6">
      <c r="A376" s="251" t="s">
        <v>399</v>
      </c>
      <c r="B376" s="249"/>
      <c r="C376" s="249">
        <v>10</v>
      </c>
      <c r="D376" s="250"/>
      <c r="E376" s="250">
        <v>25.64</v>
      </c>
      <c r="F376" s="249">
        <v>39</v>
      </c>
    </row>
    <row r="377" s="229" customFormat="1" ht="15" customHeight="1" spans="1:6">
      <c r="A377" s="248" t="s">
        <v>400</v>
      </c>
      <c r="B377" s="249">
        <v>88</v>
      </c>
      <c r="C377" s="249">
        <v>402</v>
      </c>
      <c r="D377" s="250">
        <v>456.82</v>
      </c>
      <c r="E377" s="250">
        <v>89.73</v>
      </c>
      <c r="F377" s="249">
        <v>448</v>
      </c>
    </row>
    <row r="378" s="229" customFormat="1" ht="15" customHeight="1" spans="1:6">
      <c r="A378" s="251" t="s">
        <v>401</v>
      </c>
      <c r="B378" s="249">
        <v>3</v>
      </c>
      <c r="C378" s="249">
        <v>3</v>
      </c>
      <c r="D378" s="250">
        <v>100</v>
      </c>
      <c r="E378" s="250">
        <v>13.64</v>
      </c>
      <c r="F378" s="249">
        <v>22</v>
      </c>
    </row>
    <row r="379" s="229" customFormat="1" ht="15" customHeight="1" spans="1:6">
      <c r="A379" s="251" t="s">
        <v>402</v>
      </c>
      <c r="B379" s="249">
        <v>85</v>
      </c>
      <c r="C379" s="249">
        <v>399</v>
      </c>
      <c r="D379" s="250">
        <v>469.41</v>
      </c>
      <c r="E379" s="250">
        <v>102.84</v>
      </c>
      <c r="F379" s="249">
        <v>388</v>
      </c>
    </row>
    <row r="380" s="229" customFormat="1" ht="15" customHeight="1" spans="1:6">
      <c r="A380" s="251" t="s">
        <v>403</v>
      </c>
      <c r="B380" s="249"/>
      <c r="C380" s="249">
        <v>0</v>
      </c>
      <c r="D380" s="250"/>
      <c r="E380" s="250">
        <v>0</v>
      </c>
      <c r="F380" s="249">
        <v>38</v>
      </c>
    </row>
    <row r="381" s="229" customFormat="1" ht="15" customHeight="1" spans="1:6">
      <c r="A381" s="248" t="s">
        <v>404</v>
      </c>
      <c r="B381" s="249">
        <v>0</v>
      </c>
      <c r="C381" s="249">
        <v>89</v>
      </c>
      <c r="D381" s="250"/>
      <c r="E381" s="250">
        <v>15.32</v>
      </c>
      <c r="F381" s="249">
        <v>581</v>
      </c>
    </row>
    <row r="382" s="229" customFormat="1" ht="15" customHeight="1" spans="1:6">
      <c r="A382" s="251" t="s">
        <v>405</v>
      </c>
      <c r="B382" s="249"/>
      <c r="C382" s="249">
        <v>89</v>
      </c>
      <c r="D382" s="250"/>
      <c r="E382" s="250">
        <v>15.32</v>
      </c>
      <c r="F382" s="249">
        <v>581</v>
      </c>
    </row>
    <row r="383" s="229" customFormat="1" ht="15" customHeight="1" spans="1:6">
      <c r="A383" s="248" t="s">
        <v>406</v>
      </c>
      <c r="B383" s="249">
        <v>339</v>
      </c>
      <c r="C383" s="249">
        <v>1782</v>
      </c>
      <c r="D383" s="250">
        <v>525.66</v>
      </c>
      <c r="E383" s="250">
        <v>50.65</v>
      </c>
      <c r="F383" s="249">
        <v>3518</v>
      </c>
    </row>
    <row r="384" s="229" customFormat="1" ht="15" customHeight="1" spans="1:6">
      <c r="A384" s="248" t="s">
        <v>407</v>
      </c>
      <c r="B384" s="249">
        <v>0</v>
      </c>
      <c r="C384" s="249">
        <v>467</v>
      </c>
      <c r="D384" s="250"/>
      <c r="E384" s="250">
        <v>3891.67</v>
      </c>
      <c r="F384" s="249">
        <v>12</v>
      </c>
    </row>
    <row r="385" s="229" customFormat="1" ht="15" customHeight="1" spans="1:6">
      <c r="A385" s="251" t="s">
        <v>408</v>
      </c>
      <c r="B385" s="249"/>
      <c r="C385" s="249">
        <v>467</v>
      </c>
      <c r="D385" s="250"/>
      <c r="E385" s="250">
        <v>3891.67</v>
      </c>
      <c r="F385" s="249">
        <v>12</v>
      </c>
    </row>
    <row r="386" s="229" customFormat="1" ht="15" customHeight="1" spans="1:6">
      <c r="A386" s="248" t="s">
        <v>409</v>
      </c>
      <c r="B386" s="249">
        <v>339</v>
      </c>
      <c r="C386" s="249">
        <v>764</v>
      </c>
      <c r="D386" s="250">
        <v>225.37</v>
      </c>
      <c r="E386" s="250">
        <v>32.96</v>
      </c>
      <c r="F386" s="249">
        <v>2318</v>
      </c>
    </row>
    <row r="387" s="229" customFormat="1" ht="15" customHeight="1" spans="1:6">
      <c r="A387" s="251" t="s">
        <v>410</v>
      </c>
      <c r="B387" s="249">
        <v>339</v>
      </c>
      <c r="C387" s="249">
        <v>764</v>
      </c>
      <c r="D387" s="250">
        <v>225.37</v>
      </c>
      <c r="E387" s="250">
        <v>32.96</v>
      </c>
      <c r="F387" s="249">
        <v>2318</v>
      </c>
    </row>
    <row r="388" s="229" customFormat="1" ht="15" customHeight="1" spans="1:6">
      <c r="A388" s="248" t="s">
        <v>411</v>
      </c>
      <c r="B388" s="249">
        <v>0</v>
      </c>
      <c r="C388" s="249">
        <v>0</v>
      </c>
      <c r="D388" s="250"/>
      <c r="E388" s="250">
        <v>0</v>
      </c>
      <c r="F388" s="249">
        <v>390</v>
      </c>
    </row>
    <row r="389" s="229" customFormat="1" ht="15" customHeight="1" spans="1:6">
      <c r="A389" s="251" t="s">
        <v>412</v>
      </c>
      <c r="B389" s="249"/>
      <c r="C389" s="249">
        <v>0</v>
      </c>
      <c r="D389" s="250"/>
      <c r="E389" s="250">
        <v>0</v>
      </c>
      <c r="F389" s="249">
        <v>390</v>
      </c>
    </row>
    <row r="390" s="229" customFormat="1" ht="15" customHeight="1" spans="1:6">
      <c r="A390" s="248" t="s">
        <v>413</v>
      </c>
      <c r="B390" s="249">
        <v>0</v>
      </c>
      <c r="C390" s="249">
        <v>551</v>
      </c>
      <c r="D390" s="250"/>
      <c r="E390" s="250">
        <v>69.05</v>
      </c>
      <c r="F390" s="249">
        <v>798</v>
      </c>
    </row>
    <row r="391" s="229" customFormat="1" ht="15" customHeight="1" spans="1:6">
      <c r="A391" s="251" t="s">
        <v>414</v>
      </c>
      <c r="B391" s="249"/>
      <c r="C391" s="249">
        <v>551</v>
      </c>
      <c r="D391" s="250"/>
      <c r="E391" s="250">
        <v>69.05</v>
      </c>
      <c r="F391" s="249">
        <v>798</v>
      </c>
    </row>
    <row r="392" s="229" customFormat="1" ht="15" customHeight="1" spans="1:6">
      <c r="A392" s="248" t="s">
        <v>415</v>
      </c>
      <c r="B392" s="249">
        <v>808</v>
      </c>
      <c r="C392" s="249">
        <v>2323</v>
      </c>
      <c r="D392" s="250">
        <v>287.5</v>
      </c>
      <c r="E392" s="250">
        <v>57.08</v>
      </c>
      <c r="F392" s="249">
        <v>4070</v>
      </c>
    </row>
    <row r="393" s="229" customFormat="1" ht="15" customHeight="1" spans="1:6">
      <c r="A393" s="248" t="s">
        <v>416</v>
      </c>
      <c r="B393" s="249">
        <v>808</v>
      </c>
      <c r="C393" s="249">
        <v>808</v>
      </c>
      <c r="D393" s="250">
        <v>100</v>
      </c>
      <c r="E393" s="250">
        <v>76.37</v>
      </c>
      <c r="F393" s="249">
        <v>1058</v>
      </c>
    </row>
    <row r="394" s="229" customFormat="1" ht="15" customHeight="1" spans="1:6">
      <c r="A394" s="251" t="s">
        <v>417</v>
      </c>
      <c r="B394" s="249"/>
      <c r="C394" s="249">
        <v>0</v>
      </c>
      <c r="D394" s="250"/>
      <c r="E394" s="250">
        <v>0</v>
      </c>
      <c r="F394" s="249">
        <v>9</v>
      </c>
    </row>
    <row r="395" s="229" customFormat="1" ht="15" customHeight="1" spans="1:6">
      <c r="A395" s="251" t="s">
        <v>418</v>
      </c>
      <c r="B395" s="249">
        <v>808</v>
      </c>
      <c r="C395" s="249">
        <v>808</v>
      </c>
      <c r="D395" s="250">
        <v>100</v>
      </c>
      <c r="E395" s="250">
        <v>77.03</v>
      </c>
      <c r="F395" s="249">
        <v>1049</v>
      </c>
    </row>
    <row r="396" s="229" customFormat="1" ht="15" customHeight="1" spans="1:6">
      <c r="A396" s="248" t="s">
        <v>419</v>
      </c>
      <c r="B396" s="249">
        <v>0</v>
      </c>
      <c r="C396" s="249">
        <v>262</v>
      </c>
      <c r="D396" s="250"/>
      <c r="E396" s="250">
        <v>189.86</v>
      </c>
      <c r="F396" s="249">
        <v>138</v>
      </c>
    </row>
    <row r="397" s="229" customFormat="1" ht="15" customHeight="1" spans="1:6">
      <c r="A397" s="251" t="s">
        <v>420</v>
      </c>
      <c r="B397" s="249"/>
      <c r="C397" s="249">
        <v>262</v>
      </c>
      <c r="D397" s="250"/>
      <c r="E397" s="250">
        <v>189.86</v>
      </c>
      <c r="F397" s="249">
        <v>138</v>
      </c>
    </row>
    <row r="398" s="229" customFormat="1" ht="15" customHeight="1" spans="1:6">
      <c r="A398" s="248" t="s">
        <v>421</v>
      </c>
      <c r="B398" s="249">
        <v>0</v>
      </c>
      <c r="C398" s="249">
        <v>1253</v>
      </c>
      <c r="D398" s="250"/>
      <c r="E398" s="250">
        <v>43.6</v>
      </c>
      <c r="F398" s="249">
        <v>2874</v>
      </c>
    </row>
    <row r="399" s="229" customFormat="1" ht="15" customHeight="1" spans="1:6">
      <c r="A399" s="251" t="s">
        <v>422</v>
      </c>
      <c r="B399" s="249">
        <v>0</v>
      </c>
      <c r="C399" s="249">
        <v>1253</v>
      </c>
      <c r="D399" s="250"/>
      <c r="E399" s="250">
        <v>43.6</v>
      </c>
      <c r="F399" s="249">
        <v>2874</v>
      </c>
    </row>
    <row r="400" s="229" customFormat="1" ht="15" customHeight="1" spans="1:6">
      <c r="A400" s="248" t="s">
        <v>423</v>
      </c>
      <c r="B400" s="249">
        <v>820</v>
      </c>
      <c r="C400" s="249">
        <v>784</v>
      </c>
      <c r="D400" s="250">
        <v>95.61</v>
      </c>
      <c r="E400" s="250">
        <v>65.72</v>
      </c>
      <c r="F400" s="249">
        <v>1193</v>
      </c>
    </row>
    <row r="401" s="229" customFormat="1" ht="15" customHeight="1" spans="1:6">
      <c r="A401" s="248" t="s">
        <v>424</v>
      </c>
      <c r="B401" s="249">
        <v>820</v>
      </c>
      <c r="C401" s="249">
        <v>784</v>
      </c>
      <c r="D401" s="250">
        <v>95.61</v>
      </c>
      <c r="E401" s="250">
        <v>65.72</v>
      </c>
      <c r="F401" s="249">
        <v>1193</v>
      </c>
    </row>
    <row r="402" s="229" customFormat="1" ht="15" customHeight="1" spans="1:6">
      <c r="A402" s="251" t="s">
        <v>107</v>
      </c>
      <c r="B402" s="249">
        <v>814</v>
      </c>
      <c r="C402" s="249">
        <v>768</v>
      </c>
      <c r="D402" s="250">
        <v>94.35</v>
      </c>
      <c r="E402" s="250">
        <v>108.17</v>
      </c>
      <c r="F402" s="249">
        <v>710</v>
      </c>
    </row>
    <row r="403" s="229" customFormat="1" ht="15" customHeight="1" spans="1:6">
      <c r="A403" s="251" t="s">
        <v>425</v>
      </c>
      <c r="B403" s="249"/>
      <c r="C403" s="249">
        <v>0</v>
      </c>
      <c r="D403" s="250"/>
      <c r="E403" s="250">
        <v>0</v>
      </c>
      <c r="F403" s="249">
        <v>194</v>
      </c>
    </row>
    <row r="404" s="229" customFormat="1" ht="15" customHeight="1" spans="1:6">
      <c r="A404" s="251" t="s">
        <v>426</v>
      </c>
      <c r="B404" s="249"/>
      <c r="C404" s="249">
        <v>9</v>
      </c>
      <c r="D404" s="250"/>
      <c r="E404" s="250">
        <v>150</v>
      </c>
      <c r="F404" s="249">
        <v>6</v>
      </c>
    </row>
    <row r="405" s="229" customFormat="1" ht="15" customHeight="1" spans="1:6">
      <c r="A405" s="251" t="s">
        <v>427</v>
      </c>
      <c r="B405" s="249">
        <v>6</v>
      </c>
      <c r="C405" s="249">
        <v>6</v>
      </c>
      <c r="D405" s="250">
        <v>100</v>
      </c>
      <c r="E405" s="250">
        <v>2.97</v>
      </c>
      <c r="F405" s="249">
        <v>202</v>
      </c>
    </row>
    <row r="406" s="229" customFormat="1" ht="15" customHeight="1" spans="1:6">
      <c r="A406" s="251" t="s">
        <v>428</v>
      </c>
      <c r="B406" s="249"/>
      <c r="C406" s="249">
        <v>1</v>
      </c>
      <c r="D406" s="250"/>
      <c r="E406" s="250">
        <v>12.5</v>
      </c>
      <c r="F406" s="249">
        <v>8</v>
      </c>
    </row>
    <row r="407" s="229" customFormat="1" ht="15" customHeight="1" spans="1:6">
      <c r="A407" s="251" t="s">
        <v>429</v>
      </c>
      <c r="B407" s="249"/>
      <c r="C407" s="249">
        <v>0</v>
      </c>
      <c r="D407" s="250"/>
      <c r="E407" s="250">
        <v>0</v>
      </c>
      <c r="F407" s="249">
        <v>25</v>
      </c>
    </row>
    <row r="408" s="229" customFormat="1" ht="15" customHeight="1" spans="1:6">
      <c r="A408" s="251" t="s">
        <v>430</v>
      </c>
      <c r="B408" s="249"/>
      <c r="C408" s="249">
        <v>0</v>
      </c>
      <c r="D408" s="250"/>
      <c r="E408" s="250">
        <v>0</v>
      </c>
      <c r="F408" s="249">
        <v>48</v>
      </c>
    </row>
    <row r="409" s="229" customFormat="1" ht="15" customHeight="1" spans="1:6">
      <c r="A409" s="248" t="s">
        <v>431</v>
      </c>
      <c r="B409" s="249">
        <v>4158</v>
      </c>
      <c r="C409" s="249">
        <v>21826</v>
      </c>
      <c r="D409" s="250">
        <v>524.92</v>
      </c>
      <c r="E409" s="250">
        <v>103.79</v>
      </c>
      <c r="F409" s="249">
        <v>21030</v>
      </c>
    </row>
    <row r="410" s="229" customFormat="1" ht="15" customHeight="1" spans="1:6">
      <c r="A410" s="248" t="s">
        <v>432</v>
      </c>
      <c r="B410" s="249">
        <v>0</v>
      </c>
      <c r="C410" s="249">
        <v>17577</v>
      </c>
      <c r="D410" s="250"/>
      <c r="E410" s="250">
        <v>103.19</v>
      </c>
      <c r="F410" s="249">
        <v>17034</v>
      </c>
    </row>
    <row r="411" s="229" customFormat="1" ht="15" customHeight="1" spans="1:6">
      <c r="A411" s="251" t="s">
        <v>433</v>
      </c>
      <c r="B411" s="249"/>
      <c r="C411" s="249">
        <v>4460</v>
      </c>
      <c r="D411" s="250"/>
      <c r="E411" s="250">
        <v>142.45</v>
      </c>
      <c r="F411" s="249">
        <v>3131</v>
      </c>
    </row>
    <row r="412" s="229" customFormat="1" ht="15" customHeight="1" spans="1:6">
      <c r="A412" s="251" t="s">
        <v>434</v>
      </c>
      <c r="B412" s="249"/>
      <c r="C412" s="249">
        <v>1566</v>
      </c>
      <c r="D412" s="250"/>
      <c r="E412" s="250">
        <v>127.21</v>
      </c>
      <c r="F412" s="249">
        <v>1231</v>
      </c>
    </row>
    <row r="413" s="229" customFormat="1" ht="15" customHeight="1" spans="1:6">
      <c r="A413" s="251" t="s">
        <v>435</v>
      </c>
      <c r="B413" s="249"/>
      <c r="C413" s="249">
        <v>9202</v>
      </c>
      <c r="D413" s="250"/>
      <c r="E413" s="250">
        <v>125.87</v>
      </c>
      <c r="F413" s="249">
        <v>7311</v>
      </c>
    </row>
    <row r="414" s="229" customFormat="1" ht="15" customHeight="1" spans="1:6">
      <c r="A414" s="251" t="s">
        <v>436</v>
      </c>
      <c r="B414" s="249"/>
      <c r="C414" s="249">
        <v>2349</v>
      </c>
      <c r="D414" s="250"/>
      <c r="E414" s="250">
        <v>43.82</v>
      </c>
      <c r="F414" s="249">
        <v>5361</v>
      </c>
    </row>
    <row r="415" s="229" customFormat="1" ht="15" customHeight="1" spans="1:6">
      <c r="A415" s="248" t="s">
        <v>437</v>
      </c>
      <c r="B415" s="249">
        <v>4158</v>
      </c>
      <c r="C415" s="249">
        <v>4009</v>
      </c>
      <c r="D415" s="250">
        <v>96.42</v>
      </c>
      <c r="E415" s="250">
        <v>100.33</v>
      </c>
      <c r="F415" s="249">
        <v>3996</v>
      </c>
    </row>
    <row r="416" s="229" customFormat="1" ht="15" customHeight="1" spans="1:6">
      <c r="A416" s="251" t="s">
        <v>438</v>
      </c>
      <c r="B416" s="249">
        <v>4158</v>
      </c>
      <c r="C416" s="249">
        <v>4009</v>
      </c>
      <c r="D416" s="250">
        <v>96.42</v>
      </c>
      <c r="E416" s="250">
        <v>100.33</v>
      </c>
      <c r="F416" s="249">
        <v>3996</v>
      </c>
    </row>
    <row r="417" s="229" customFormat="1" ht="15" customHeight="1" spans="1:6">
      <c r="A417" s="248" t="s">
        <v>439</v>
      </c>
      <c r="B417" s="249">
        <v>0</v>
      </c>
      <c r="C417" s="249">
        <v>240</v>
      </c>
      <c r="D417" s="250"/>
      <c r="E417" s="250"/>
      <c r="F417" s="249">
        <v>0</v>
      </c>
    </row>
    <row r="418" s="229" customFormat="1" ht="15" customHeight="1" spans="1:6">
      <c r="A418" s="251" t="s">
        <v>440</v>
      </c>
      <c r="B418" s="249"/>
      <c r="C418" s="249">
        <v>240</v>
      </c>
      <c r="D418" s="250"/>
      <c r="E418" s="250"/>
      <c r="F418" s="249"/>
    </row>
    <row r="419" s="229" customFormat="1" ht="15" customHeight="1" spans="1:6">
      <c r="A419" s="248" t="s">
        <v>441</v>
      </c>
      <c r="B419" s="249">
        <v>1703</v>
      </c>
      <c r="C419" s="249">
        <v>1658</v>
      </c>
      <c r="D419" s="250">
        <v>97.36</v>
      </c>
      <c r="E419" s="250">
        <v>531.41</v>
      </c>
      <c r="F419" s="249">
        <v>312</v>
      </c>
    </row>
    <row r="420" s="229" customFormat="1" ht="15" customHeight="1" spans="1:6">
      <c r="A420" s="248" t="s">
        <v>442</v>
      </c>
      <c r="B420" s="249">
        <v>1703</v>
      </c>
      <c r="C420" s="249">
        <v>1658</v>
      </c>
      <c r="D420" s="250">
        <v>97.36</v>
      </c>
      <c r="E420" s="250">
        <v>531.41</v>
      </c>
      <c r="F420" s="249">
        <v>312</v>
      </c>
    </row>
    <row r="421" s="229" customFormat="1" ht="15" customHeight="1" spans="1:6">
      <c r="A421" s="251" t="s">
        <v>443</v>
      </c>
      <c r="B421" s="249">
        <v>1245</v>
      </c>
      <c r="C421" s="249">
        <v>1200</v>
      </c>
      <c r="D421" s="250">
        <v>96.39</v>
      </c>
      <c r="E421" s="250"/>
      <c r="F421" s="249"/>
    </row>
    <row r="422" s="229" customFormat="1" ht="15" customHeight="1" spans="1:6">
      <c r="A422" s="251" t="s">
        <v>444</v>
      </c>
      <c r="B422" s="249">
        <v>201</v>
      </c>
      <c r="C422" s="249">
        <v>201</v>
      </c>
      <c r="D422" s="250">
        <v>100</v>
      </c>
      <c r="E422" s="250">
        <v>153.44</v>
      </c>
      <c r="F422" s="249">
        <v>131</v>
      </c>
    </row>
    <row r="423" s="229" customFormat="1" ht="15" customHeight="1" spans="1:6">
      <c r="A423" s="251" t="s">
        <v>445</v>
      </c>
      <c r="B423" s="249">
        <v>257</v>
      </c>
      <c r="C423" s="249">
        <v>257</v>
      </c>
      <c r="D423" s="250">
        <v>100</v>
      </c>
      <c r="E423" s="250">
        <v>141.99</v>
      </c>
      <c r="F423" s="249">
        <v>181</v>
      </c>
    </row>
    <row r="424" s="229" customFormat="1" ht="15" customHeight="1" spans="1:6">
      <c r="A424" s="248" t="s">
        <v>446</v>
      </c>
      <c r="B424" s="249">
        <v>7125</v>
      </c>
      <c r="C424" s="249">
        <v>6815</v>
      </c>
      <c r="D424" s="250">
        <v>95.65</v>
      </c>
      <c r="E424" s="250">
        <v>48.23</v>
      </c>
      <c r="F424" s="249">
        <v>14131</v>
      </c>
    </row>
    <row r="425" s="229" customFormat="1" ht="15" customHeight="1" spans="1:6">
      <c r="A425" s="248" t="s">
        <v>447</v>
      </c>
      <c r="B425" s="249">
        <v>468</v>
      </c>
      <c r="C425" s="249">
        <v>468</v>
      </c>
      <c r="D425" s="250">
        <v>100</v>
      </c>
      <c r="E425" s="250">
        <v>62.65</v>
      </c>
      <c r="F425" s="249">
        <v>747</v>
      </c>
    </row>
    <row r="426" s="229" customFormat="1" ht="15" customHeight="1" spans="1:6">
      <c r="A426" s="251" t="s">
        <v>107</v>
      </c>
      <c r="B426" s="249">
        <v>468</v>
      </c>
      <c r="C426" s="249">
        <v>468</v>
      </c>
      <c r="D426" s="250">
        <v>100</v>
      </c>
      <c r="E426" s="250">
        <v>131.09</v>
      </c>
      <c r="F426" s="249">
        <v>357</v>
      </c>
    </row>
    <row r="427" s="229" customFormat="1" ht="15" customHeight="1" spans="1:6">
      <c r="A427" s="251" t="s">
        <v>108</v>
      </c>
      <c r="B427" s="249"/>
      <c r="C427" s="249">
        <v>0</v>
      </c>
      <c r="D427" s="250"/>
      <c r="E427" s="250">
        <v>0</v>
      </c>
      <c r="F427" s="249">
        <v>67</v>
      </c>
    </row>
    <row r="428" s="229" customFormat="1" ht="15" customHeight="1" spans="1:6">
      <c r="A428" s="251" t="s">
        <v>448</v>
      </c>
      <c r="B428" s="249"/>
      <c r="C428" s="249">
        <v>0</v>
      </c>
      <c r="D428" s="250"/>
      <c r="E428" s="250">
        <v>0</v>
      </c>
      <c r="F428" s="249">
        <v>139</v>
      </c>
    </row>
    <row r="429" s="229" customFormat="1" ht="15" customHeight="1" spans="1:6">
      <c r="A429" s="251" t="s">
        <v>449</v>
      </c>
      <c r="B429" s="249"/>
      <c r="C429" s="249">
        <v>0</v>
      </c>
      <c r="D429" s="250"/>
      <c r="E429" s="250">
        <v>0</v>
      </c>
      <c r="F429" s="249">
        <v>100</v>
      </c>
    </row>
    <row r="430" s="229" customFormat="1" ht="15" customHeight="1" spans="1:6">
      <c r="A430" s="251" t="s">
        <v>450</v>
      </c>
      <c r="B430" s="249"/>
      <c r="C430" s="249">
        <v>0</v>
      </c>
      <c r="D430" s="250"/>
      <c r="E430" s="250">
        <v>0</v>
      </c>
      <c r="F430" s="249">
        <v>80</v>
      </c>
    </row>
    <row r="431" s="229" customFormat="1" ht="15" customHeight="1" spans="1:6">
      <c r="A431" s="251" t="s">
        <v>451</v>
      </c>
      <c r="B431" s="249"/>
      <c r="C431" s="249">
        <v>0</v>
      </c>
      <c r="D431" s="250"/>
      <c r="E431" s="250">
        <v>0</v>
      </c>
      <c r="F431" s="249">
        <v>4</v>
      </c>
    </row>
    <row r="432" s="229" customFormat="1" ht="15" customHeight="1" spans="1:6">
      <c r="A432" s="248" t="s">
        <v>452</v>
      </c>
      <c r="B432" s="249">
        <v>6615</v>
      </c>
      <c r="C432" s="249">
        <v>6083</v>
      </c>
      <c r="D432" s="250">
        <v>91.96</v>
      </c>
      <c r="E432" s="250">
        <v>88.15</v>
      </c>
      <c r="F432" s="249">
        <v>6901</v>
      </c>
    </row>
    <row r="433" s="229" customFormat="1" ht="15" customHeight="1" spans="1:6">
      <c r="A433" s="251" t="s">
        <v>453</v>
      </c>
      <c r="B433" s="249">
        <v>6573</v>
      </c>
      <c r="C433" s="249">
        <v>6041</v>
      </c>
      <c r="D433" s="250">
        <v>91.91</v>
      </c>
      <c r="E433" s="250">
        <v>97.73</v>
      </c>
      <c r="F433" s="249">
        <v>6181</v>
      </c>
    </row>
    <row r="434" s="229" customFormat="1" ht="15" customHeight="1" spans="1:6">
      <c r="A434" s="251" t="s">
        <v>454</v>
      </c>
      <c r="B434" s="249">
        <v>42</v>
      </c>
      <c r="C434" s="249">
        <v>42</v>
      </c>
      <c r="D434" s="250">
        <v>100</v>
      </c>
      <c r="E434" s="250">
        <v>5.83</v>
      </c>
      <c r="F434" s="249">
        <v>720</v>
      </c>
    </row>
    <row r="435" s="229" customFormat="1" ht="15" customHeight="1" spans="1:6">
      <c r="A435" s="248" t="s">
        <v>455</v>
      </c>
      <c r="B435" s="249">
        <v>42</v>
      </c>
      <c r="C435" s="249">
        <v>205</v>
      </c>
      <c r="D435" s="250">
        <v>488.1</v>
      </c>
      <c r="E435" s="250">
        <v>17.2</v>
      </c>
      <c r="F435" s="249">
        <v>1192</v>
      </c>
    </row>
    <row r="436" s="229" customFormat="1" ht="15" customHeight="1" spans="1:6">
      <c r="A436" s="251" t="s">
        <v>456</v>
      </c>
      <c r="B436" s="249">
        <v>42</v>
      </c>
      <c r="C436" s="249">
        <v>205</v>
      </c>
      <c r="D436" s="250">
        <v>488.1</v>
      </c>
      <c r="E436" s="250">
        <v>23.4</v>
      </c>
      <c r="F436" s="249">
        <v>876</v>
      </c>
    </row>
    <row r="437" s="229" customFormat="1" ht="15" customHeight="1" spans="1:6">
      <c r="A437" s="251" t="s">
        <v>457</v>
      </c>
      <c r="B437" s="249"/>
      <c r="C437" s="249">
        <v>0</v>
      </c>
      <c r="D437" s="250"/>
      <c r="E437" s="250">
        <v>0</v>
      </c>
      <c r="F437" s="249">
        <v>316</v>
      </c>
    </row>
    <row r="438" s="229" customFormat="1" ht="15" customHeight="1" spans="1:6">
      <c r="A438" s="248" t="s">
        <v>458</v>
      </c>
      <c r="B438" s="249">
        <v>0</v>
      </c>
      <c r="C438" s="249">
        <v>59</v>
      </c>
      <c r="D438" s="250"/>
      <c r="E438" s="250"/>
      <c r="F438" s="249">
        <v>0</v>
      </c>
    </row>
    <row r="439" s="229" customFormat="1" ht="15" customHeight="1" spans="1:6">
      <c r="A439" s="251" t="s">
        <v>459</v>
      </c>
      <c r="B439" s="249"/>
      <c r="C439" s="249">
        <v>59</v>
      </c>
      <c r="D439" s="250"/>
      <c r="E439" s="250"/>
      <c r="F439" s="249"/>
    </row>
    <row r="440" s="229" customFormat="1" ht="15" customHeight="1" spans="1:6">
      <c r="A440" s="248" t="s">
        <v>460</v>
      </c>
      <c r="B440" s="249">
        <v>0</v>
      </c>
      <c r="C440" s="249">
        <v>0</v>
      </c>
      <c r="D440" s="250"/>
      <c r="E440" s="250">
        <v>0</v>
      </c>
      <c r="F440" s="249">
        <v>5291</v>
      </c>
    </row>
    <row r="441" s="229" customFormat="1" ht="15" customHeight="1" spans="1:6">
      <c r="A441" s="251" t="s">
        <v>461</v>
      </c>
      <c r="B441" s="249"/>
      <c r="C441" s="249">
        <v>0</v>
      </c>
      <c r="D441" s="250"/>
      <c r="E441" s="250">
        <v>0</v>
      </c>
      <c r="F441" s="249">
        <v>5291</v>
      </c>
    </row>
    <row r="442" s="229" customFormat="1" ht="15" customHeight="1" spans="1:6">
      <c r="A442" s="248" t="s">
        <v>462</v>
      </c>
      <c r="B442" s="249">
        <v>17451</v>
      </c>
      <c r="C442" s="249">
        <v>18965</v>
      </c>
      <c r="D442" s="250">
        <v>108.68</v>
      </c>
      <c r="E442" s="250">
        <v>23.64</v>
      </c>
      <c r="F442" s="249">
        <v>80228</v>
      </c>
    </row>
    <row r="443" s="229" customFormat="1" ht="15" customHeight="1" spans="1:6">
      <c r="A443" s="248" t="s">
        <v>463</v>
      </c>
      <c r="B443" s="249">
        <v>17451</v>
      </c>
      <c r="C443" s="249">
        <v>18965</v>
      </c>
      <c r="D443" s="250">
        <v>108.68</v>
      </c>
      <c r="E443" s="250">
        <v>23.64</v>
      </c>
      <c r="F443" s="249">
        <v>80228</v>
      </c>
    </row>
    <row r="444" s="229" customFormat="1" ht="15" customHeight="1" spans="1:6">
      <c r="A444" s="251" t="s">
        <v>464</v>
      </c>
      <c r="B444" s="249">
        <v>17451</v>
      </c>
      <c r="C444" s="249">
        <v>18965</v>
      </c>
      <c r="D444" s="250">
        <v>108.68</v>
      </c>
      <c r="E444" s="250">
        <v>23.64</v>
      </c>
      <c r="F444" s="249">
        <v>80228</v>
      </c>
    </row>
    <row r="445" s="229" customFormat="1" ht="15" customHeight="1" spans="1:6">
      <c r="A445" s="248" t="s">
        <v>465</v>
      </c>
      <c r="B445" s="249">
        <v>6381</v>
      </c>
      <c r="C445" s="249">
        <v>6381</v>
      </c>
      <c r="D445" s="250">
        <v>100</v>
      </c>
      <c r="E445" s="250">
        <v>107.44</v>
      </c>
      <c r="F445" s="249">
        <v>5939</v>
      </c>
    </row>
    <row r="446" s="229" customFormat="1" ht="15" customHeight="1" spans="1:6">
      <c r="A446" s="248" t="s">
        <v>466</v>
      </c>
      <c r="B446" s="249">
        <v>6381</v>
      </c>
      <c r="C446" s="249">
        <v>6381</v>
      </c>
      <c r="D446" s="250">
        <v>100</v>
      </c>
      <c r="E446" s="250">
        <v>107.44</v>
      </c>
      <c r="F446" s="249">
        <v>5939</v>
      </c>
    </row>
    <row r="447" s="229" customFormat="1" ht="15" customHeight="1" spans="1:6">
      <c r="A447" s="251" t="s">
        <v>467</v>
      </c>
      <c r="B447" s="249">
        <v>5977</v>
      </c>
      <c r="C447" s="249">
        <v>5977</v>
      </c>
      <c r="D447" s="250">
        <v>100</v>
      </c>
      <c r="E447" s="250">
        <v>102.33</v>
      </c>
      <c r="F447" s="249">
        <v>5841</v>
      </c>
    </row>
    <row r="448" s="229" customFormat="1" ht="15" customHeight="1" spans="1:6">
      <c r="A448" s="251" t="s">
        <v>468</v>
      </c>
      <c r="B448" s="249">
        <v>404</v>
      </c>
      <c r="C448" s="249">
        <v>404</v>
      </c>
      <c r="D448" s="250">
        <v>100</v>
      </c>
      <c r="E448" s="250">
        <v>412.24</v>
      </c>
      <c r="F448" s="249">
        <v>98</v>
      </c>
    </row>
    <row r="449" s="229" customFormat="1" ht="15" customHeight="1" spans="1:6">
      <c r="A449" s="248" t="s">
        <v>469</v>
      </c>
      <c r="B449" s="249">
        <v>46</v>
      </c>
      <c r="C449" s="249">
        <v>34</v>
      </c>
      <c r="D449" s="250">
        <v>73.91</v>
      </c>
      <c r="E449" s="250">
        <v>89.47</v>
      </c>
      <c r="F449" s="249">
        <v>38</v>
      </c>
    </row>
    <row r="450" s="229" customFormat="1" ht="15" customHeight="1" spans="1:6">
      <c r="A450" s="248" t="s">
        <v>470</v>
      </c>
      <c r="B450" s="249">
        <v>46</v>
      </c>
      <c r="C450" s="249">
        <v>34</v>
      </c>
      <c r="D450" s="250">
        <v>73.91</v>
      </c>
      <c r="E450" s="250">
        <v>89.47</v>
      </c>
      <c r="F450" s="249">
        <v>38</v>
      </c>
    </row>
    <row r="451" s="229" customFormat="1" ht="15" customHeight="1" spans="1:6">
      <c r="A451" s="254" t="s">
        <v>471</v>
      </c>
      <c r="B451" s="249">
        <v>394392</v>
      </c>
      <c r="C451" s="249">
        <v>506119</v>
      </c>
      <c r="D451" s="250">
        <v>128.33</v>
      </c>
      <c r="E451" s="250">
        <v>84.02</v>
      </c>
      <c r="F451" s="249">
        <v>602380</v>
      </c>
    </row>
  </sheetData>
  <mergeCells count="1">
    <mergeCell ref="A2:F2"/>
  </mergeCells>
  <pageMargins left="0.751388888888889" right="0.751388888888889" top="0.590277777777778" bottom="0.590277777777778" header="0.5" footer="0.314583333333333"/>
  <pageSetup paperSize="9" scale="85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1"/>
  <sheetViews>
    <sheetView view="pageBreakPreview" zoomScaleNormal="100" workbookViewId="0">
      <pane ySplit="4" topLeftCell="A5" activePane="bottomLeft" state="frozen"/>
      <selection/>
      <selection pane="bottomLeft" activeCell="E29" sqref="E29"/>
    </sheetView>
  </sheetViews>
  <sheetFormatPr defaultColWidth="9" defaultRowHeight="13.5" outlineLevelCol="5"/>
  <cols>
    <col min="1" max="1" width="39.5" style="230" customWidth="1"/>
    <col min="2" max="2" width="12.125" style="231" customWidth="1"/>
    <col min="3" max="3" width="10.625" style="231" customWidth="1"/>
    <col min="4" max="4" width="13.625" style="232" customWidth="1"/>
    <col min="5" max="5" width="13.5" style="232" customWidth="1"/>
    <col min="6" max="6" width="12.625" style="231" customWidth="1"/>
    <col min="7" max="7" width="9" style="229"/>
    <col min="8" max="9" width="12.625" style="229"/>
    <col min="10" max="16384" width="9" style="229"/>
  </cols>
  <sheetData>
    <row r="1" ht="14.25" spans="1:6">
      <c r="A1" s="233" t="s">
        <v>472</v>
      </c>
      <c r="B1" s="234"/>
      <c r="C1" s="234"/>
      <c r="D1" s="235"/>
      <c r="E1" s="178"/>
      <c r="F1" s="236"/>
    </row>
    <row r="2" ht="21" customHeight="1" spans="1:6">
      <c r="A2" s="237" t="s">
        <v>473</v>
      </c>
      <c r="B2" s="238"/>
      <c r="C2" s="239"/>
      <c r="D2" s="240"/>
      <c r="E2" s="237"/>
      <c r="F2" s="238"/>
    </row>
    <row r="3" s="178" customFormat="1" ht="18" customHeight="1" spans="1:6">
      <c r="A3" s="241"/>
      <c r="B3" s="242"/>
      <c r="C3" s="242"/>
      <c r="D3" s="243"/>
      <c r="F3" s="244" t="s">
        <v>75</v>
      </c>
    </row>
    <row r="4" s="178" customFormat="1" ht="33" customHeight="1" spans="1:6">
      <c r="A4" s="245" t="s">
        <v>76</v>
      </c>
      <c r="B4" s="246" t="s">
        <v>45</v>
      </c>
      <c r="C4" s="246" t="s">
        <v>46</v>
      </c>
      <c r="D4" s="247" t="s">
        <v>47</v>
      </c>
      <c r="E4" s="9" t="s">
        <v>48</v>
      </c>
      <c r="F4" s="246" t="s">
        <v>49</v>
      </c>
    </row>
    <row r="5" s="229" customFormat="1" ht="15" customHeight="1" spans="1:6">
      <c r="A5" s="248" t="s">
        <v>105</v>
      </c>
      <c r="B5" s="249">
        <v>61422</v>
      </c>
      <c r="C5" s="249">
        <v>71495</v>
      </c>
      <c r="D5" s="250">
        <v>116.4</v>
      </c>
      <c r="E5" s="250">
        <v>116.87</v>
      </c>
      <c r="F5" s="249">
        <v>61174</v>
      </c>
    </row>
    <row r="6" s="229" customFormat="1" ht="15" customHeight="1" spans="1:6">
      <c r="A6" s="248" t="s">
        <v>106</v>
      </c>
      <c r="B6" s="249">
        <v>1367</v>
      </c>
      <c r="C6" s="249">
        <v>1366</v>
      </c>
      <c r="D6" s="250">
        <v>99.93</v>
      </c>
      <c r="E6" s="250">
        <v>104.51</v>
      </c>
      <c r="F6" s="249">
        <v>1307</v>
      </c>
    </row>
    <row r="7" s="229" customFormat="1" ht="15" customHeight="1" spans="1:6">
      <c r="A7" s="251" t="s">
        <v>107</v>
      </c>
      <c r="B7" s="249">
        <v>1012</v>
      </c>
      <c r="C7" s="249">
        <v>1011</v>
      </c>
      <c r="D7" s="250">
        <v>99.9</v>
      </c>
      <c r="E7" s="250">
        <v>117.29</v>
      </c>
      <c r="F7" s="249">
        <v>862</v>
      </c>
    </row>
    <row r="8" s="229" customFormat="1" ht="15" customHeight="1" spans="1:6">
      <c r="A8" s="251" t="s">
        <v>108</v>
      </c>
      <c r="B8" s="249">
        <v>117</v>
      </c>
      <c r="C8" s="249">
        <v>117</v>
      </c>
      <c r="D8" s="250">
        <v>100</v>
      </c>
      <c r="E8" s="250">
        <v>78.52</v>
      </c>
      <c r="F8" s="249">
        <v>149</v>
      </c>
    </row>
    <row r="9" s="229" customFormat="1" ht="15" customHeight="1" spans="1:6">
      <c r="A9" s="251" t="s">
        <v>109</v>
      </c>
      <c r="B9" s="249">
        <v>238</v>
      </c>
      <c r="C9" s="249">
        <v>238</v>
      </c>
      <c r="D9" s="250">
        <v>100</v>
      </c>
      <c r="E9" s="250">
        <v>95.97</v>
      </c>
      <c r="F9" s="249">
        <v>248</v>
      </c>
    </row>
    <row r="10" s="229" customFormat="1" ht="15" customHeight="1" spans="1:6">
      <c r="A10" s="251" t="s">
        <v>110</v>
      </c>
      <c r="B10" s="249"/>
      <c r="C10" s="249">
        <v>0</v>
      </c>
      <c r="D10" s="250"/>
      <c r="E10" s="250">
        <v>0</v>
      </c>
      <c r="F10" s="249">
        <v>48</v>
      </c>
    </row>
    <row r="11" s="229" customFormat="1" ht="15" customHeight="1" spans="1:6">
      <c r="A11" s="248" t="s">
        <v>111</v>
      </c>
      <c r="B11" s="249">
        <v>894</v>
      </c>
      <c r="C11" s="249">
        <v>902</v>
      </c>
      <c r="D11" s="250">
        <v>100.89</v>
      </c>
      <c r="E11" s="250">
        <v>108.81</v>
      </c>
      <c r="F11" s="249">
        <v>829</v>
      </c>
    </row>
    <row r="12" s="229" customFormat="1" ht="15" customHeight="1" spans="1:6">
      <c r="A12" s="251" t="s">
        <v>107</v>
      </c>
      <c r="B12" s="249">
        <v>809</v>
      </c>
      <c r="C12" s="249">
        <v>809</v>
      </c>
      <c r="D12" s="250">
        <v>100</v>
      </c>
      <c r="E12" s="250">
        <v>116.4</v>
      </c>
      <c r="F12" s="249">
        <v>695</v>
      </c>
    </row>
    <row r="13" s="229" customFormat="1" ht="15" customHeight="1" spans="1:6">
      <c r="A13" s="251" t="s">
        <v>108</v>
      </c>
      <c r="B13" s="249">
        <v>85</v>
      </c>
      <c r="C13" s="249">
        <v>85</v>
      </c>
      <c r="D13" s="250">
        <v>100</v>
      </c>
      <c r="E13" s="250">
        <v>73.28</v>
      </c>
      <c r="F13" s="249">
        <v>116</v>
      </c>
    </row>
    <row r="14" s="229" customFormat="1" ht="15" customHeight="1" spans="1:6">
      <c r="A14" s="251" t="s">
        <v>112</v>
      </c>
      <c r="B14" s="249"/>
      <c r="C14" s="249">
        <v>8</v>
      </c>
      <c r="D14" s="250"/>
      <c r="E14" s="250">
        <v>100</v>
      </c>
      <c r="F14" s="249">
        <v>8</v>
      </c>
    </row>
    <row r="15" s="229" customFormat="1" ht="15" customHeight="1" spans="1:6">
      <c r="A15" s="251" t="s">
        <v>113</v>
      </c>
      <c r="B15" s="249"/>
      <c r="C15" s="249">
        <v>0</v>
      </c>
      <c r="D15" s="250"/>
      <c r="E15" s="250">
        <v>0</v>
      </c>
      <c r="F15" s="249">
        <v>10</v>
      </c>
    </row>
    <row r="16" s="229" customFormat="1" ht="15" customHeight="1" spans="1:6">
      <c r="A16" s="248" t="s">
        <v>114</v>
      </c>
      <c r="B16" s="249">
        <v>30136</v>
      </c>
      <c r="C16" s="249">
        <v>30151</v>
      </c>
      <c r="D16" s="250">
        <v>100.05</v>
      </c>
      <c r="E16" s="250">
        <v>99.6</v>
      </c>
      <c r="F16" s="249">
        <v>30273</v>
      </c>
    </row>
    <row r="17" s="229" customFormat="1" ht="15" customHeight="1" spans="1:6">
      <c r="A17" s="251" t="s">
        <v>107</v>
      </c>
      <c r="B17" s="249">
        <v>17709</v>
      </c>
      <c r="C17" s="249">
        <v>17709</v>
      </c>
      <c r="D17" s="250">
        <v>100</v>
      </c>
      <c r="E17" s="250">
        <v>101.99</v>
      </c>
      <c r="F17" s="249">
        <v>17363</v>
      </c>
    </row>
    <row r="18" s="229" customFormat="1" ht="15" customHeight="1" spans="1:6">
      <c r="A18" s="251" t="s">
        <v>108</v>
      </c>
      <c r="B18" s="249">
        <v>2915</v>
      </c>
      <c r="C18" s="249">
        <v>2930</v>
      </c>
      <c r="D18" s="250">
        <v>100.51</v>
      </c>
      <c r="E18" s="250">
        <v>181.09</v>
      </c>
      <c r="F18" s="249">
        <v>1618</v>
      </c>
    </row>
    <row r="19" s="229" customFormat="1" ht="15" customHeight="1" spans="1:6">
      <c r="A19" s="251" t="s">
        <v>115</v>
      </c>
      <c r="B19" s="249"/>
      <c r="C19" s="249">
        <v>0</v>
      </c>
      <c r="D19" s="250"/>
      <c r="E19" s="250">
        <v>0</v>
      </c>
      <c r="F19" s="249">
        <v>285</v>
      </c>
    </row>
    <row r="20" s="229" customFormat="1" ht="15" customHeight="1" spans="1:6">
      <c r="A20" s="251" t="s">
        <v>116</v>
      </c>
      <c r="B20" s="249">
        <v>8</v>
      </c>
      <c r="C20" s="249">
        <v>8</v>
      </c>
      <c r="D20" s="250">
        <v>100</v>
      </c>
      <c r="E20" s="250">
        <v>10.26</v>
      </c>
      <c r="F20" s="249">
        <v>78</v>
      </c>
    </row>
    <row r="21" s="229" customFormat="1" ht="15" customHeight="1" spans="1:6">
      <c r="A21" s="251" t="s">
        <v>110</v>
      </c>
      <c r="B21" s="249">
        <v>7440</v>
      </c>
      <c r="C21" s="249">
        <v>7440</v>
      </c>
      <c r="D21" s="250">
        <v>100</v>
      </c>
      <c r="E21" s="250">
        <v>104.1</v>
      </c>
      <c r="F21" s="249">
        <v>7147</v>
      </c>
    </row>
    <row r="22" s="229" customFormat="1" ht="15" customHeight="1" spans="1:6">
      <c r="A22" s="251" t="s">
        <v>117</v>
      </c>
      <c r="B22" s="249">
        <v>2064</v>
      </c>
      <c r="C22" s="249">
        <v>2064</v>
      </c>
      <c r="D22" s="250">
        <v>100</v>
      </c>
      <c r="E22" s="250">
        <v>54.57</v>
      </c>
      <c r="F22" s="249">
        <v>3782</v>
      </c>
    </row>
    <row r="23" s="229" customFormat="1" ht="15" customHeight="1" spans="1:6">
      <c r="A23" s="248" t="s">
        <v>118</v>
      </c>
      <c r="B23" s="249">
        <v>666</v>
      </c>
      <c r="C23" s="249">
        <v>666</v>
      </c>
      <c r="D23" s="250">
        <v>100</v>
      </c>
      <c r="E23" s="250">
        <v>83.67</v>
      </c>
      <c r="F23" s="249">
        <v>796</v>
      </c>
    </row>
    <row r="24" s="229" customFormat="1" ht="15" customHeight="1" spans="1:6">
      <c r="A24" s="251" t="s">
        <v>107</v>
      </c>
      <c r="B24" s="249">
        <v>576</v>
      </c>
      <c r="C24" s="249">
        <v>576</v>
      </c>
      <c r="D24" s="250">
        <v>100</v>
      </c>
      <c r="E24" s="250">
        <v>121.52</v>
      </c>
      <c r="F24" s="249">
        <v>474</v>
      </c>
    </row>
    <row r="25" s="229" customFormat="1" ht="15" customHeight="1" spans="1:6">
      <c r="A25" s="251" t="s">
        <v>108</v>
      </c>
      <c r="B25" s="249"/>
      <c r="C25" s="249">
        <v>0</v>
      </c>
      <c r="D25" s="250"/>
      <c r="E25" s="250">
        <v>0</v>
      </c>
      <c r="F25" s="249">
        <v>322</v>
      </c>
    </row>
    <row r="26" s="229" customFormat="1" ht="15" customHeight="1" spans="1:6">
      <c r="A26" s="251" t="s">
        <v>119</v>
      </c>
      <c r="B26" s="249">
        <v>90</v>
      </c>
      <c r="C26" s="249">
        <v>90</v>
      </c>
      <c r="D26" s="250">
        <v>100</v>
      </c>
      <c r="E26" s="250"/>
      <c r="F26" s="249"/>
    </row>
    <row r="27" s="229" customFormat="1" ht="15" customHeight="1" spans="1:6">
      <c r="A27" s="248" t="s">
        <v>120</v>
      </c>
      <c r="B27" s="249">
        <v>551</v>
      </c>
      <c r="C27" s="249">
        <v>602</v>
      </c>
      <c r="D27" s="250">
        <v>109.26</v>
      </c>
      <c r="E27" s="250">
        <v>106.74</v>
      </c>
      <c r="F27" s="249">
        <v>564</v>
      </c>
    </row>
    <row r="28" s="229" customFormat="1" ht="15" customHeight="1" spans="1:6">
      <c r="A28" s="251" t="s">
        <v>107</v>
      </c>
      <c r="B28" s="249">
        <v>481</v>
      </c>
      <c r="C28" s="249">
        <v>481</v>
      </c>
      <c r="D28" s="250">
        <v>100</v>
      </c>
      <c r="E28" s="250">
        <v>130.35</v>
      </c>
      <c r="F28" s="249">
        <v>369</v>
      </c>
    </row>
    <row r="29" s="229" customFormat="1" ht="15" customHeight="1" spans="1:6">
      <c r="A29" s="251" t="s">
        <v>108</v>
      </c>
      <c r="B29" s="249">
        <v>70</v>
      </c>
      <c r="C29" s="249">
        <v>70</v>
      </c>
      <c r="D29" s="250">
        <v>100</v>
      </c>
      <c r="E29" s="250">
        <v>39.55</v>
      </c>
      <c r="F29" s="249">
        <v>177</v>
      </c>
    </row>
    <row r="30" s="229" customFormat="1" ht="15" customHeight="1" spans="1:6">
      <c r="A30" s="251" t="s">
        <v>121</v>
      </c>
      <c r="B30" s="249"/>
      <c r="C30" s="249">
        <v>22</v>
      </c>
      <c r="D30" s="250"/>
      <c r="E30" s="250"/>
      <c r="F30" s="249">
        <v>0</v>
      </c>
    </row>
    <row r="31" s="229" customFormat="1" ht="15" customHeight="1" spans="1:6">
      <c r="A31" s="251" t="s">
        <v>122</v>
      </c>
      <c r="B31" s="249"/>
      <c r="C31" s="249">
        <v>0</v>
      </c>
      <c r="D31" s="250"/>
      <c r="E31" s="250">
        <v>0</v>
      </c>
      <c r="F31" s="249">
        <v>3</v>
      </c>
    </row>
    <row r="32" s="229" customFormat="1" ht="15" customHeight="1" spans="1:6">
      <c r="A32" s="251" t="s">
        <v>123</v>
      </c>
      <c r="B32" s="249"/>
      <c r="C32" s="249">
        <v>29</v>
      </c>
      <c r="D32" s="250"/>
      <c r="E32" s="250">
        <v>193.33</v>
      </c>
      <c r="F32" s="249">
        <v>15</v>
      </c>
    </row>
    <row r="33" s="229" customFormat="1" ht="15" customHeight="1" spans="1:6">
      <c r="A33" s="248" t="s">
        <v>124</v>
      </c>
      <c r="B33" s="249">
        <v>1783</v>
      </c>
      <c r="C33" s="249">
        <v>1809</v>
      </c>
      <c r="D33" s="250">
        <v>101.46</v>
      </c>
      <c r="E33" s="250">
        <v>96.33</v>
      </c>
      <c r="F33" s="249">
        <v>1878</v>
      </c>
    </row>
    <row r="34" s="229" customFormat="1" ht="15" customHeight="1" spans="1:6">
      <c r="A34" s="251" t="s">
        <v>107</v>
      </c>
      <c r="B34" s="249">
        <v>378</v>
      </c>
      <c r="C34" s="249">
        <v>378</v>
      </c>
      <c r="D34" s="250">
        <v>100</v>
      </c>
      <c r="E34" s="250">
        <v>109.25</v>
      </c>
      <c r="F34" s="249">
        <v>346</v>
      </c>
    </row>
    <row r="35" s="229" customFormat="1" ht="15" customHeight="1" spans="1:6">
      <c r="A35" s="251" t="s">
        <v>108</v>
      </c>
      <c r="B35" s="249"/>
      <c r="C35" s="249">
        <v>0</v>
      </c>
      <c r="D35" s="250"/>
      <c r="E35" s="250">
        <v>0</v>
      </c>
      <c r="F35" s="249">
        <v>42</v>
      </c>
    </row>
    <row r="36" s="229" customFormat="1" ht="15" customHeight="1" spans="1:6">
      <c r="A36" s="251" t="s">
        <v>125</v>
      </c>
      <c r="B36" s="249">
        <v>112</v>
      </c>
      <c r="C36" s="249">
        <v>112</v>
      </c>
      <c r="D36" s="250">
        <v>100</v>
      </c>
      <c r="E36" s="250">
        <v>134.94</v>
      </c>
      <c r="F36" s="249">
        <v>83</v>
      </c>
    </row>
    <row r="37" s="229" customFormat="1" ht="15" customHeight="1" spans="1:6">
      <c r="A37" s="251" t="s">
        <v>126</v>
      </c>
      <c r="B37" s="249">
        <v>563</v>
      </c>
      <c r="C37" s="249">
        <v>563</v>
      </c>
      <c r="D37" s="250">
        <v>100</v>
      </c>
      <c r="E37" s="250">
        <v>85.05</v>
      </c>
      <c r="F37" s="249">
        <v>662</v>
      </c>
    </row>
    <row r="38" s="229" customFormat="1" ht="15" customHeight="1" spans="1:6">
      <c r="A38" s="251" t="s">
        <v>110</v>
      </c>
      <c r="B38" s="249">
        <v>724</v>
      </c>
      <c r="C38" s="249">
        <v>724</v>
      </c>
      <c r="D38" s="250">
        <v>100</v>
      </c>
      <c r="E38" s="250">
        <v>101.26</v>
      </c>
      <c r="F38" s="249">
        <v>715</v>
      </c>
    </row>
    <row r="39" s="229" customFormat="1" ht="15" customHeight="1" spans="1:6">
      <c r="A39" s="251" t="s">
        <v>127</v>
      </c>
      <c r="B39" s="249">
        <v>6</v>
      </c>
      <c r="C39" s="249">
        <v>32</v>
      </c>
      <c r="D39" s="250">
        <v>533.33</v>
      </c>
      <c r="E39" s="250">
        <v>106.67</v>
      </c>
      <c r="F39" s="249">
        <v>30</v>
      </c>
    </row>
    <row r="40" s="229" customFormat="1" ht="15" customHeight="1" spans="1:6">
      <c r="A40" s="248" t="s">
        <v>128</v>
      </c>
      <c r="B40" s="249">
        <v>4670</v>
      </c>
      <c r="C40" s="249">
        <v>4670</v>
      </c>
      <c r="D40" s="250">
        <v>100</v>
      </c>
      <c r="E40" s="250">
        <v>134.54</v>
      </c>
      <c r="F40" s="249">
        <v>3471</v>
      </c>
    </row>
    <row r="41" s="229" customFormat="1" ht="15" customHeight="1" spans="1:6">
      <c r="A41" s="251" t="s">
        <v>129</v>
      </c>
      <c r="B41" s="249">
        <v>4670</v>
      </c>
      <c r="C41" s="249">
        <v>4670</v>
      </c>
      <c r="D41" s="250">
        <v>100</v>
      </c>
      <c r="E41" s="250">
        <v>134.54</v>
      </c>
      <c r="F41" s="249">
        <v>3471</v>
      </c>
    </row>
    <row r="42" s="229" customFormat="1" ht="15" customHeight="1" spans="1:6">
      <c r="A42" s="248" t="s">
        <v>130</v>
      </c>
      <c r="B42" s="249">
        <v>23</v>
      </c>
      <c r="C42" s="249">
        <v>23</v>
      </c>
      <c r="D42" s="250">
        <v>100</v>
      </c>
      <c r="E42" s="250"/>
      <c r="F42" s="249">
        <v>0</v>
      </c>
    </row>
    <row r="43" s="229" customFormat="1" ht="15" customHeight="1" spans="1:6">
      <c r="A43" s="251" t="s">
        <v>107</v>
      </c>
      <c r="B43" s="249">
        <v>23</v>
      </c>
      <c r="C43" s="249">
        <v>23</v>
      </c>
      <c r="D43" s="250">
        <v>100</v>
      </c>
      <c r="E43" s="250"/>
      <c r="F43" s="249"/>
    </row>
    <row r="44" s="229" customFormat="1" ht="15" customHeight="1" spans="1:6">
      <c r="A44" s="248" t="s">
        <v>131</v>
      </c>
      <c r="B44" s="249">
        <v>2697</v>
      </c>
      <c r="C44" s="249">
        <v>2747</v>
      </c>
      <c r="D44" s="250">
        <v>101.85</v>
      </c>
      <c r="E44" s="250">
        <v>113.79</v>
      </c>
      <c r="F44" s="249">
        <v>2414</v>
      </c>
    </row>
    <row r="45" s="229" customFormat="1" ht="15" customHeight="1" spans="1:6">
      <c r="A45" s="251" t="s">
        <v>107</v>
      </c>
      <c r="B45" s="249">
        <v>1828</v>
      </c>
      <c r="C45" s="249">
        <v>1828</v>
      </c>
      <c r="D45" s="250">
        <v>100</v>
      </c>
      <c r="E45" s="250">
        <v>111.19</v>
      </c>
      <c r="F45" s="249">
        <v>1644</v>
      </c>
    </row>
    <row r="46" s="229" customFormat="1" ht="15" customHeight="1" spans="1:6">
      <c r="A46" s="251" t="s">
        <v>108</v>
      </c>
      <c r="B46" s="249">
        <v>738</v>
      </c>
      <c r="C46" s="249">
        <v>738</v>
      </c>
      <c r="D46" s="250">
        <v>100</v>
      </c>
      <c r="E46" s="250">
        <v>116.96</v>
      </c>
      <c r="F46" s="249">
        <v>631</v>
      </c>
    </row>
    <row r="47" s="229" customFormat="1" ht="15" customHeight="1" spans="1:6">
      <c r="A47" s="251" t="s">
        <v>132</v>
      </c>
      <c r="B47" s="249">
        <v>8</v>
      </c>
      <c r="C47" s="249">
        <v>8</v>
      </c>
      <c r="D47" s="250">
        <v>100</v>
      </c>
      <c r="E47" s="250">
        <v>100</v>
      </c>
      <c r="F47" s="249">
        <v>8</v>
      </c>
    </row>
    <row r="48" s="229" customFormat="1" ht="15" customHeight="1" spans="1:6">
      <c r="A48" s="251" t="s">
        <v>110</v>
      </c>
      <c r="B48" s="249">
        <v>38</v>
      </c>
      <c r="C48" s="249">
        <v>38</v>
      </c>
      <c r="D48" s="250">
        <v>100</v>
      </c>
      <c r="E48" s="250">
        <v>92.68</v>
      </c>
      <c r="F48" s="249">
        <v>41</v>
      </c>
    </row>
    <row r="49" s="229" customFormat="1" ht="15" customHeight="1" spans="1:6">
      <c r="A49" s="251" t="s">
        <v>133</v>
      </c>
      <c r="B49" s="249">
        <v>85</v>
      </c>
      <c r="C49" s="249">
        <v>135</v>
      </c>
      <c r="D49" s="250">
        <v>158.82</v>
      </c>
      <c r="E49" s="250">
        <v>150</v>
      </c>
      <c r="F49" s="249">
        <v>90</v>
      </c>
    </row>
    <row r="50" s="229" customFormat="1" ht="15" customHeight="1" spans="1:6">
      <c r="A50" s="248" t="s">
        <v>134</v>
      </c>
      <c r="B50" s="249">
        <v>1218</v>
      </c>
      <c r="C50" s="249">
        <v>10806</v>
      </c>
      <c r="D50" s="250">
        <v>887.19</v>
      </c>
      <c r="E50" s="250">
        <v>899</v>
      </c>
      <c r="F50" s="249">
        <v>1202</v>
      </c>
    </row>
    <row r="51" s="229" customFormat="1" ht="15" customHeight="1" spans="1:6">
      <c r="A51" s="251" t="s">
        <v>107</v>
      </c>
      <c r="B51" s="249">
        <v>707</v>
      </c>
      <c r="C51" s="249">
        <v>707</v>
      </c>
      <c r="D51" s="250">
        <v>100</v>
      </c>
      <c r="E51" s="250">
        <v>120.24</v>
      </c>
      <c r="F51" s="249">
        <v>588</v>
      </c>
    </row>
    <row r="52" s="229" customFormat="1" ht="15" customHeight="1" spans="1:6">
      <c r="A52" s="251" t="s">
        <v>108</v>
      </c>
      <c r="B52" s="249"/>
      <c r="C52" s="249">
        <v>9444</v>
      </c>
      <c r="D52" s="250"/>
      <c r="E52" s="250">
        <v>3372.86</v>
      </c>
      <c r="F52" s="249">
        <v>280</v>
      </c>
    </row>
    <row r="53" s="229" customFormat="1" ht="15" customHeight="1" spans="1:6">
      <c r="A53" s="251" t="s">
        <v>135</v>
      </c>
      <c r="B53" s="249">
        <v>511</v>
      </c>
      <c r="C53" s="249">
        <v>655</v>
      </c>
      <c r="D53" s="250">
        <v>128.18</v>
      </c>
      <c r="E53" s="250">
        <v>229.82</v>
      </c>
      <c r="F53" s="249">
        <v>285</v>
      </c>
    </row>
    <row r="54" s="229" customFormat="1" ht="15" customHeight="1" spans="1:6">
      <c r="A54" s="251" t="s">
        <v>136</v>
      </c>
      <c r="B54" s="249"/>
      <c r="C54" s="249">
        <v>0</v>
      </c>
      <c r="D54" s="250"/>
      <c r="E54" s="250">
        <v>0</v>
      </c>
      <c r="F54" s="249">
        <v>15</v>
      </c>
    </row>
    <row r="55" s="229" customFormat="1" ht="15" customHeight="1" spans="1:6">
      <c r="A55" s="251" t="s">
        <v>137</v>
      </c>
      <c r="B55" s="249"/>
      <c r="C55" s="249">
        <v>0</v>
      </c>
      <c r="D55" s="250"/>
      <c r="E55" s="250">
        <v>0</v>
      </c>
      <c r="F55" s="249">
        <v>34</v>
      </c>
    </row>
    <row r="56" s="229" customFormat="1" ht="15" customHeight="1" spans="1:6">
      <c r="A56" s="248" t="s">
        <v>138</v>
      </c>
      <c r="B56" s="249">
        <v>0</v>
      </c>
      <c r="C56" s="249">
        <v>0</v>
      </c>
      <c r="D56" s="250"/>
      <c r="E56" s="250">
        <v>0</v>
      </c>
      <c r="F56" s="249">
        <v>3</v>
      </c>
    </row>
    <row r="57" s="229" customFormat="1" ht="15" customHeight="1" spans="1:6">
      <c r="A57" s="251" t="s">
        <v>139</v>
      </c>
      <c r="B57" s="249"/>
      <c r="C57" s="249">
        <v>0</v>
      </c>
      <c r="D57" s="250"/>
      <c r="E57" s="250">
        <v>0</v>
      </c>
      <c r="F57" s="249">
        <v>3</v>
      </c>
    </row>
    <row r="58" s="229" customFormat="1" ht="15" customHeight="1" spans="1:6">
      <c r="A58" s="248" t="s">
        <v>140</v>
      </c>
      <c r="B58" s="249">
        <v>203</v>
      </c>
      <c r="C58" s="249">
        <v>209</v>
      </c>
      <c r="D58" s="250">
        <v>102.96</v>
      </c>
      <c r="E58" s="250">
        <v>79.47</v>
      </c>
      <c r="F58" s="249">
        <v>263</v>
      </c>
    </row>
    <row r="59" s="229" customFormat="1" ht="15" customHeight="1" spans="1:6">
      <c r="A59" s="251" t="s">
        <v>107</v>
      </c>
      <c r="B59" s="249">
        <v>193</v>
      </c>
      <c r="C59" s="249">
        <v>193</v>
      </c>
      <c r="D59" s="250">
        <v>100</v>
      </c>
      <c r="E59" s="250">
        <v>107.82</v>
      </c>
      <c r="F59" s="249">
        <v>179</v>
      </c>
    </row>
    <row r="60" s="229" customFormat="1" ht="15" customHeight="1" spans="1:6">
      <c r="A60" s="251" t="s">
        <v>108</v>
      </c>
      <c r="B60" s="249"/>
      <c r="C60" s="249">
        <v>0</v>
      </c>
      <c r="D60" s="250"/>
      <c r="E60" s="250">
        <v>0</v>
      </c>
      <c r="F60" s="249">
        <v>11</v>
      </c>
    </row>
    <row r="61" s="229" customFormat="1" ht="15" customHeight="1" spans="1:6">
      <c r="A61" s="251" t="s">
        <v>141</v>
      </c>
      <c r="B61" s="249">
        <v>10</v>
      </c>
      <c r="C61" s="249">
        <v>16</v>
      </c>
      <c r="D61" s="250">
        <v>160</v>
      </c>
      <c r="E61" s="250">
        <v>160</v>
      </c>
      <c r="F61" s="249">
        <v>10</v>
      </c>
    </row>
    <row r="62" s="229" customFormat="1" ht="15" customHeight="1" spans="1:6">
      <c r="A62" s="251" t="s">
        <v>142</v>
      </c>
      <c r="B62" s="249"/>
      <c r="C62" s="249">
        <v>0</v>
      </c>
      <c r="D62" s="250"/>
      <c r="E62" s="250">
        <v>0</v>
      </c>
      <c r="F62" s="249">
        <v>63</v>
      </c>
    </row>
    <row r="63" s="229" customFormat="1" ht="15" customHeight="1" spans="1:6">
      <c r="A63" s="248" t="s">
        <v>143</v>
      </c>
      <c r="B63" s="249">
        <v>84</v>
      </c>
      <c r="C63" s="249">
        <v>84</v>
      </c>
      <c r="D63" s="250">
        <v>100</v>
      </c>
      <c r="E63" s="250">
        <v>95.45</v>
      </c>
      <c r="F63" s="249">
        <v>88</v>
      </c>
    </row>
    <row r="64" s="229" customFormat="1" ht="15" customHeight="1" spans="1:6">
      <c r="A64" s="251" t="s">
        <v>107</v>
      </c>
      <c r="B64" s="249">
        <v>74</v>
      </c>
      <c r="C64" s="249">
        <v>74</v>
      </c>
      <c r="D64" s="250">
        <v>100</v>
      </c>
      <c r="E64" s="250">
        <v>112.12</v>
      </c>
      <c r="F64" s="249">
        <v>66</v>
      </c>
    </row>
    <row r="65" s="229" customFormat="1" ht="15" customHeight="1" spans="1:6">
      <c r="A65" s="251" t="s">
        <v>108</v>
      </c>
      <c r="B65" s="249">
        <v>10</v>
      </c>
      <c r="C65" s="249">
        <v>10</v>
      </c>
      <c r="D65" s="250">
        <v>100</v>
      </c>
      <c r="E65" s="250">
        <v>45.45</v>
      </c>
      <c r="F65" s="249">
        <v>22</v>
      </c>
    </row>
    <row r="66" s="229" customFormat="1" ht="15" customHeight="1" spans="1:6">
      <c r="A66" s="248" t="s">
        <v>144</v>
      </c>
      <c r="B66" s="249">
        <v>242</v>
      </c>
      <c r="C66" s="249">
        <v>242</v>
      </c>
      <c r="D66" s="250">
        <v>100</v>
      </c>
      <c r="E66" s="250">
        <v>79.61</v>
      </c>
      <c r="F66" s="249">
        <v>304</v>
      </c>
    </row>
    <row r="67" s="229" customFormat="1" ht="15" customHeight="1" spans="1:6">
      <c r="A67" s="251" t="s">
        <v>107</v>
      </c>
      <c r="B67" s="249">
        <v>217</v>
      </c>
      <c r="C67" s="249">
        <v>217</v>
      </c>
      <c r="D67" s="250">
        <v>100</v>
      </c>
      <c r="E67" s="250">
        <v>105.85</v>
      </c>
      <c r="F67" s="249">
        <v>205</v>
      </c>
    </row>
    <row r="68" s="229" customFormat="1" ht="15" customHeight="1" spans="1:6">
      <c r="A68" s="251" t="s">
        <v>108</v>
      </c>
      <c r="B68" s="249">
        <v>25</v>
      </c>
      <c r="C68" s="249">
        <v>25</v>
      </c>
      <c r="D68" s="250">
        <v>100</v>
      </c>
      <c r="E68" s="250">
        <v>25.25</v>
      </c>
      <c r="F68" s="249">
        <v>99</v>
      </c>
    </row>
    <row r="69" s="229" customFormat="1" ht="15" customHeight="1" spans="1:6">
      <c r="A69" s="248" t="s">
        <v>145</v>
      </c>
      <c r="B69" s="249">
        <v>81</v>
      </c>
      <c r="C69" s="249">
        <v>81</v>
      </c>
      <c r="D69" s="250">
        <v>100</v>
      </c>
      <c r="E69" s="250">
        <v>90</v>
      </c>
      <c r="F69" s="249">
        <v>90</v>
      </c>
    </row>
    <row r="70" s="229" customFormat="1" ht="15" customHeight="1" spans="1:6">
      <c r="A70" s="251" t="s">
        <v>107</v>
      </c>
      <c r="B70" s="249">
        <v>57</v>
      </c>
      <c r="C70" s="249">
        <v>57</v>
      </c>
      <c r="D70" s="250">
        <v>100</v>
      </c>
      <c r="E70" s="250">
        <v>107.55</v>
      </c>
      <c r="F70" s="249">
        <v>53</v>
      </c>
    </row>
    <row r="71" s="229" customFormat="1" ht="15" customHeight="1" spans="1:6">
      <c r="A71" s="251" t="s">
        <v>108</v>
      </c>
      <c r="B71" s="249">
        <v>24</v>
      </c>
      <c r="C71" s="249">
        <v>24</v>
      </c>
      <c r="D71" s="250">
        <v>100</v>
      </c>
      <c r="E71" s="250">
        <v>64.86</v>
      </c>
      <c r="F71" s="249">
        <v>37</v>
      </c>
    </row>
    <row r="72" s="229" customFormat="1" ht="15" customHeight="1" spans="1:6">
      <c r="A72" s="248" t="s">
        <v>146</v>
      </c>
      <c r="B72" s="249">
        <v>2920</v>
      </c>
      <c r="C72" s="249">
        <v>3217</v>
      </c>
      <c r="D72" s="250">
        <v>110.17</v>
      </c>
      <c r="E72" s="250">
        <v>104.96</v>
      </c>
      <c r="F72" s="249">
        <v>3065</v>
      </c>
    </row>
    <row r="73" s="229" customFormat="1" ht="15" customHeight="1" spans="1:6">
      <c r="A73" s="251" t="s">
        <v>107</v>
      </c>
      <c r="B73" s="249">
        <v>515</v>
      </c>
      <c r="C73" s="249">
        <v>515</v>
      </c>
      <c r="D73" s="250">
        <v>100</v>
      </c>
      <c r="E73" s="250">
        <v>19.82</v>
      </c>
      <c r="F73" s="249">
        <v>2598</v>
      </c>
    </row>
    <row r="74" s="229" customFormat="1" ht="15" customHeight="1" spans="1:6">
      <c r="A74" s="251" t="s">
        <v>108</v>
      </c>
      <c r="B74" s="249"/>
      <c r="C74" s="249">
        <v>12</v>
      </c>
      <c r="D74" s="250"/>
      <c r="E74" s="250">
        <v>3.95</v>
      </c>
      <c r="F74" s="249">
        <v>304</v>
      </c>
    </row>
    <row r="75" s="229" customFormat="1" ht="15" customHeight="1" spans="1:6">
      <c r="A75" s="251" t="s">
        <v>147</v>
      </c>
      <c r="B75" s="249">
        <v>2230</v>
      </c>
      <c r="C75" s="249">
        <v>2230</v>
      </c>
      <c r="D75" s="250">
        <v>100</v>
      </c>
      <c r="E75" s="250"/>
      <c r="F75" s="249">
        <v>0</v>
      </c>
    </row>
    <row r="76" s="229" customFormat="1" ht="15" customHeight="1" spans="1:6">
      <c r="A76" s="251" t="s">
        <v>148</v>
      </c>
      <c r="B76" s="249">
        <v>175</v>
      </c>
      <c r="C76" s="249">
        <v>460</v>
      </c>
      <c r="D76" s="250">
        <v>262.86</v>
      </c>
      <c r="E76" s="250">
        <v>282.21</v>
      </c>
      <c r="F76" s="249">
        <v>163</v>
      </c>
    </row>
    <row r="77" s="229" customFormat="1" ht="15" customHeight="1" spans="1:6">
      <c r="A77" s="248" t="s">
        <v>149</v>
      </c>
      <c r="B77" s="249">
        <v>1694</v>
      </c>
      <c r="C77" s="249">
        <v>1694</v>
      </c>
      <c r="D77" s="250">
        <v>100</v>
      </c>
      <c r="E77" s="250">
        <v>90.78</v>
      </c>
      <c r="F77" s="249">
        <v>1866</v>
      </c>
    </row>
    <row r="78" s="229" customFormat="1" ht="15" customHeight="1" spans="1:6">
      <c r="A78" s="251" t="s">
        <v>107</v>
      </c>
      <c r="B78" s="249">
        <v>1542</v>
      </c>
      <c r="C78" s="249">
        <v>1542</v>
      </c>
      <c r="D78" s="250">
        <v>100</v>
      </c>
      <c r="E78" s="250">
        <v>111.34</v>
      </c>
      <c r="F78" s="249">
        <v>1385</v>
      </c>
    </row>
    <row r="79" s="229" customFormat="1" ht="15" customHeight="1" spans="1:6">
      <c r="A79" s="251" t="s">
        <v>108</v>
      </c>
      <c r="B79" s="249">
        <v>152</v>
      </c>
      <c r="C79" s="249">
        <v>152</v>
      </c>
      <c r="D79" s="250">
        <v>100</v>
      </c>
      <c r="E79" s="250">
        <v>31.6</v>
      </c>
      <c r="F79" s="249">
        <v>481</v>
      </c>
    </row>
    <row r="80" s="229" customFormat="1" ht="15" customHeight="1" spans="1:6">
      <c r="A80" s="248" t="s">
        <v>150</v>
      </c>
      <c r="B80" s="249">
        <v>952</v>
      </c>
      <c r="C80" s="249">
        <v>952</v>
      </c>
      <c r="D80" s="250">
        <v>100</v>
      </c>
      <c r="E80" s="250">
        <v>81.86</v>
      </c>
      <c r="F80" s="249">
        <v>1163</v>
      </c>
    </row>
    <row r="81" s="229" customFormat="1" ht="15" customHeight="1" spans="1:6">
      <c r="A81" s="251" t="s">
        <v>107</v>
      </c>
      <c r="B81" s="249">
        <v>937</v>
      </c>
      <c r="C81" s="249">
        <v>937</v>
      </c>
      <c r="D81" s="250">
        <v>100</v>
      </c>
      <c r="E81" s="250">
        <v>111.41</v>
      </c>
      <c r="F81" s="249">
        <v>841</v>
      </c>
    </row>
    <row r="82" s="229" customFormat="1" ht="15" customHeight="1" spans="1:6">
      <c r="A82" s="251" t="s">
        <v>108</v>
      </c>
      <c r="B82" s="249">
        <v>15</v>
      </c>
      <c r="C82" s="249">
        <v>15</v>
      </c>
      <c r="D82" s="250">
        <v>100</v>
      </c>
      <c r="E82" s="250">
        <v>4.66</v>
      </c>
      <c r="F82" s="249">
        <v>322</v>
      </c>
    </row>
    <row r="83" s="229" customFormat="1" ht="15" customHeight="1" spans="1:6">
      <c r="A83" s="248" t="s">
        <v>151</v>
      </c>
      <c r="B83" s="249">
        <v>575</v>
      </c>
      <c r="C83" s="249">
        <v>575</v>
      </c>
      <c r="D83" s="250">
        <v>100</v>
      </c>
      <c r="E83" s="250">
        <v>51.02</v>
      </c>
      <c r="F83" s="249">
        <v>1127</v>
      </c>
    </row>
    <row r="84" s="229" customFormat="1" ht="15" customHeight="1" spans="1:6">
      <c r="A84" s="251" t="s">
        <v>107</v>
      </c>
      <c r="B84" s="249">
        <v>569</v>
      </c>
      <c r="C84" s="249">
        <v>569</v>
      </c>
      <c r="D84" s="250">
        <v>100</v>
      </c>
      <c r="E84" s="250">
        <v>113.35</v>
      </c>
      <c r="F84" s="249">
        <v>502</v>
      </c>
    </row>
    <row r="85" s="229" customFormat="1" ht="15" customHeight="1" spans="1:6">
      <c r="A85" s="251" t="s">
        <v>108</v>
      </c>
      <c r="B85" s="249">
        <v>6</v>
      </c>
      <c r="C85" s="249">
        <v>6</v>
      </c>
      <c r="D85" s="250">
        <v>100</v>
      </c>
      <c r="E85" s="250">
        <v>1.51</v>
      </c>
      <c r="F85" s="249">
        <v>397</v>
      </c>
    </row>
    <row r="86" s="229" customFormat="1" ht="15" customHeight="1" spans="1:6">
      <c r="A86" s="251" t="s">
        <v>152</v>
      </c>
      <c r="B86" s="249">
        <v>0</v>
      </c>
      <c r="C86" s="249">
        <v>0</v>
      </c>
      <c r="D86" s="250"/>
      <c r="E86" s="250">
        <v>0</v>
      </c>
      <c r="F86" s="249">
        <v>17</v>
      </c>
    </row>
    <row r="87" s="229" customFormat="1" ht="15" customHeight="1" spans="1:6">
      <c r="A87" s="251" t="s">
        <v>153</v>
      </c>
      <c r="B87" s="249"/>
      <c r="C87" s="249">
        <v>0</v>
      </c>
      <c r="D87" s="250"/>
      <c r="E87" s="250">
        <v>0</v>
      </c>
      <c r="F87" s="249">
        <v>211</v>
      </c>
    </row>
    <row r="88" s="229" customFormat="1" ht="15" customHeight="1" spans="1:6">
      <c r="A88" s="248" t="s">
        <v>154</v>
      </c>
      <c r="B88" s="249">
        <v>380</v>
      </c>
      <c r="C88" s="249">
        <v>382</v>
      </c>
      <c r="D88" s="250">
        <v>100.53</v>
      </c>
      <c r="E88" s="250">
        <v>91.61</v>
      </c>
      <c r="F88" s="249">
        <v>417</v>
      </c>
    </row>
    <row r="89" s="229" customFormat="1" ht="15" customHeight="1" spans="1:6">
      <c r="A89" s="251" t="s">
        <v>107</v>
      </c>
      <c r="B89" s="249">
        <v>335</v>
      </c>
      <c r="C89" s="249">
        <v>335</v>
      </c>
      <c r="D89" s="250">
        <v>100</v>
      </c>
      <c r="E89" s="250">
        <v>111.67</v>
      </c>
      <c r="F89" s="249">
        <v>300</v>
      </c>
    </row>
    <row r="90" s="229" customFormat="1" ht="15" customHeight="1" spans="1:6">
      <c r="A90" s="251" t="s">
        <v>108</v>
      </c>
      <c r="B90" s="249">
        <v>15</v>
      </c>
      <c r="C90" s="249">
        <v>15</v>
      </c>
      <c r="D90" s="250">
        <v>100</v>
      </c>
      <c r="E90" s="250">
        <v>29.41</v>
      </c>
      <c r="F90" s="249">
        <v>51</v>
      </c>
    </row>
    <row r="91" s="229" customFormat="1" ht="15" customHeight="1" spans="1:6">
      <c r="A91" s="251" t="s">
        <v>155</v>
      </c>
      <c r="B91" s="249">
        <v>30</v>
      </c>
      <c r="C91" s="249">
        <v>32</v>
      </c>
      <c r="D91" s="250">
        <v>106.67</v>
      </c>
      <c r="E91" s="250">
        <v>48.48</v>
      </c>
      <c r="F91" s="249">
        <v>66</v>
      </c>
    </row>
    <row r="92" s="229" customFormat="1" ht="15" customHeight="1" spans="1:6">
      <c r="A92" s="248" t="s">
        <v>156</v>
      </c>
      <c r="B92" s="249">
        <v>0</v>
      </c>
      <c r="C92" s="249">
        <v>2</v>
      </c>
      <c r="D92" s="250"/>
      <c r="E92" s="250"/>
      <c r="F92" s="249">
        <v>0</v>
      </c>
    </row>
    <row r="93" s="229" customFormat="1" ht="15" customHeight="1" spans="1:6">
      <c r="A93" s="251" t="s">
        <v>108</v>
      </c>
      <c r="B93" s="249"/>
      <c r="C93" s="249">
        <v>2</v>
      </c>
      <c r="D93" s="250"/>
      <c r="E93" s="250"/>
      <c r="F93" s="249"/>
    </row>
    <row r="94" s="229" customFormat="1" ht="15" customHeight="1" spans="1:6">
      <c r="A94" s="248" t="s">
        <v>157</v>
      </c>
      <c r="B94" s="249">
        <v>3863</v>
      </c>
      <c r="C94" s="249">
        <v>3867</v>
      </c>
      <c r="D94" s="250">
        <v>100.1</v>
      </c>
      <c r="E94" s="250">
        <v>89.39</v>
      </c>
      <c r="F94" s="249">
        <v>4326</v>
      </c>
    </row>
    <row r="95" s="229" customFormat="1" ht="15" customHeight="1" spans="1:6">
      <c r="A95" s="251" t="s">
        <v>107</v>
      </c>
      <c r="B95" s="249">
        <v>3656</v>
      </c>
      <c r="C95" s="249">
        <v>3656</v>
      </c>
      <c r="D95" s="250">
        <v>100</v>
      </c>
      <c r="E95" s="250">
        <v>105.51</v>
      </c>
      <c r="F95" s="249">
        <v>3465</v>
      </c>
    </row>
    <row r="96" s="229" customFormat="1" ht="15" customHeight="1" spans="1:6">
      <c r="A96" s="251" t="s">
        <v>108</v>
      </c>
      <c r="B96" s="249">
        <v>40</v>
      </c>
      <c r="C96" s="249">
        <v>40</v>
      </c>
      <c r="D96" s="250">
        <v>100</v>
      </c>
      <c r="E96" s="250">
        <v>15.33</v>
      </c>
      <c r="F96" s="249">
        <v>261</v>
      </c>
    </row>
    <row r="97" s="229" customFormat="1" ht="15" customHeight="1" spans="1:6">
      <c r="A97" s="251" t="s">
        <v>158</v>
      </c>
      <c r="B97" s="249"/>
      <c r="C97" s="249">
        <v>0</v>
      </c>
      <c r="D97" s="250"/>
      <c r="E97" s="250">
        <v>0</v>
      </c>
      <c r="F97" s="249">
        <v>146</v>
      </c>
    </row>
    <row r="98" s="229" customFormat="1" ht="15" customHeight="1" spans="1:6">
      <c r="A98" s="251" t="s">
        <v>159</v>
      </c>
      <c r="B98" s="249"/>
      <c r="C98" s="249">
        <v>0</v>
      </c>
      <c r="D98" s="250"/>
      <c r="E98" s="250">
        <v>0</v>
      </c>
      <c r="F98" s="249">
        <v>20</v>
      </c>
    </row>
    <row r="99" s="229" customFormat="1" ht="15" customHeight="1" spans="1:6">
      <c r="A99" s="251" t="s">
        <v>125</v>
      </c>
      <c r="B99" s="249">
        <v>75</v>
      </c>
      <c r="C99" s="249">
        <v>75</v>
      </c>
      <c r="D99" s="250">
        <v>100</v>
      </c>
      <c r="E99" s="250">
        <v>41.44</v>
      </c>
      <c r="F99" s="249">
        <v>181</v>
      </c>
    </row>
    <row r="100" s="229" customFormat="1" ht="15" customHeight="1" spans="1:6">
      <c r="A100" s="251" t="s">
        <v>160</v>
      </c>
      <c r="B100" s="249">
        <v>29</v>
      </c>
      <c r="C100" s="249">
        <v>29</v>
      </c>
      <c r="D100" s="250">
        <v>100</v>
      </c>
      <c r="E100" s="250">
        <v>145</v>
      </c>
      <c r="F100" s="249">
        <v>20</v>
      </c>
    </row>
    <row r="101" s="229" customFormat="1" ht="15" customHeight="1" spans="1:6">
      <c r="A101" s="251" t="s">
        <v>161</v>
      </c>
      <c r="B101" s="249"/>
      <c r="C101" s="249">
        <v>0</v>
      </c>
      <c r="D101" s="250"/>
      <c r="E101" s="250">
        <v>0</v>
      </c>
      <c r="F101" s="249">
        <v>218</v>
      </c>
    </row>
    <row r="102" s="229" customFormat="1" ht="15" customHeight="1" spans="1:6">
      <c r="A102" s="251" t="s">
        <v>162</v>
      </c>
      <c r="B102" s="249">
        <v>63</v>
      </c>
      <c r="C102" s="249">
        <v>67</v>
      </c>
      <c r="D102" s="250">
        <v>106.35</v>
      </c>
      <c r="E102" s="250">
        <v>446.67</v>
      </c>
      <c r="F102" s="249">
        <v>15</v>
      </c>
    </row>
    <row r="103" s="229" customFormat="1" ht="15" customHeight="1" spans="1:6">
      <c r="A103" s="248" t="s">
        <v>163</v>
      </c>
      <c r="B103" s="249">
        <v>6423</v>
      </c>
      <c r="C103" s="249">
        <v>6448</v>
      </c>
      <c r="D103" s="250">
        <v>100.39</v>
      </c>
      <c r="E103" s="250">
        <v>112.57</v>
      </c>
      <c r="F103" s="249">
        <v>5728</v>
      </c>
    </row>
    <row r="104" s="229" customFormat="1" ht="15" customHeight="1" spans="1:6">
      <c r="A104" s="251" t="s">
        <v>164</v>
      </c>
      <c r="B104" s="249">
        <v>6423</v>
      </c>
      <c r="C104" s="249">
        <v>6448</v>
      </c>
      <c r="D104" s="250">
        <v>100.39</v>
      </c>
      <c r="E104" s="250">
        <v>112.57</v>
      </c>
      <c r="F104" s="249">
        <v>5728</v>
      </c>
    </row>
    <row r="105" s="229" customFormat="1" ht="15" customHeight="1" spans="1:6">
      <c r="A105" s="248" t="s">
        <v>165</v>
      </c>
      <c r="B105" s="249">
        <v>43708</v>
      </c>
      <c r="C105" s="249">
        <v>46148</v>
      </c>
      <c r="D105" s="250">
        <v>105.58</v>
      </c>
      <c r="E105" s="250">
        <v>89.47</v>
      </c>
      <c r="F105" s="249">
        <v>51582</v>
      </c>
    </row>
    <row r="106" s="229" customFormat="1" ht="15" customHeight="1" spans="1:6">
      <c r="A106" s="248" t="s">
        <v>166</v>
      </c>
      <c r="B106" s="249">
        <v>0</v>
      </c>
      <c r="C106" s="249">
        <v>0</v>
      </c>
      <c r="D106" s="250"/>
      <c r="E106" s="250">
        <v>0</v>
      </c>
      <c r="F106" s="249">
        <v>120</v>
      </c>
    </row>
    <row r="107" s="229" customFormat="1" ht="15" customHeight="1" spans="1:6">
      <c r="A107" s="251" t="s">
        <v>167</v>
      </c>
      <c r="B107" s="249"/>
      <c r="C107" s="249">
        <v>0</v>
      </c>
      <c r="D107" s="250"/>
      <c r="E107" s="250">
        <v>0</v>
      </c>
      <c r="F107" s="249">
        <v>120</v>
      </c>
    </row>
    <row r="108" s="229" customFormat="1" ht="15" customHeight="1" spans="1:6">
      <c r="A108" s="248" t="s">
        <v>168</v>
      </c>
      <c r="B108" s="249">
        <v>39470</v>
      </c>
      <c r="C108" s="249">
        <v>41720</v>
      </c>
      <c r="D108" s="250">
        <v>105.7</v>
      </c>
      <c r="E108" s="250">
        <v>90.72</v>
      </c>
      <c r="F108" s="249">
        <v>45990</v>
      </c>
    </row>
    <row r="109" s="229" customFormat="1" ht="15" customHeight="1" spans="1:6">
      <c r="A109" s="251" t="s">
        <v>107</v>
      </c>
      <c r="B109" s="249">
        <v>36431</v>
      </c>
      <c r="C109" s="249">
        <v>36431</v>
      </c>
      <c r="D109" s="250">
        <v>100</v>
      </c>
      <c r="E109" s="250">
        <v>107.47</v>
      </c>
      <c r="F109" s="249">
        <v>33898</v>
      </c>
    </row>
    <row r="110" s="229" customFormat="1" ht="15" customHeight="1" spans="1:6">
      <c r="A110" s="251" t="s">
        <v>108</v>
      </c>
      <c r="B110" s="249">
        <v>2297</v>
      </c>
      <c r="C110" s="249">
        <v>4547</v>
      </c>
      <c r="D110" s="250">
        <v>197.95</v>
      </c>
      <c r="E110" s="250">
        <v>50.42</v>
      </c>
      <c r="F110" s="249">
        <v>9018</v>
      </c>
    </row>
    <row r="111" s="229" customFormat="1" ht="15" customHeight="1" spans="1:6">
      <c r="A111" s="251" t="s">
        <v>169</v>
      </c>
      <c r="B111" s="249">
        <v>742</v>
      </c>
      <c r="C111" s="249">
        <v>742</v>
      </c>
      <c r="D111" s="250">
        <v>100</v>
      </c>
      <c r="E111" s="250">
        <v>24.14</v>
      </c>
      <c r="F111" s="249">
        <v>3074</v>
      </c>
    </row>
    <row r="112" s="229" customFormat="1" ht="15" customHeight="1" spans="1:6">
      <c r="A112" s="248" t="s">
        <v>170</v>
      </c>
      <c r="B112" s="249">
        <v>84</v>
      </c>
      <c r="C112" s="249">
        <v>84</v>
      </c>
      <c r="D112" s="250">
        <v>100</v>
      </c>
      <c r="E112" s="250">
        <v>32.43</v>
      </c>
      <c r="F112" s="249">
        <v>259</v>
      </c>
    </row>
    <row r="113" s="229" customFormat="1" ht="15" customHeight="1" spans="1:6">
      <c r="A113" s="251" t="s">
        <v>107</v>
      </c>
      <c r="B113" s="249">
        <v>84</v>
      </c>
      <c r="C113" s="249">
        <v>84</v>
      </c>
      <c r="D113" s="250">
        <v>100</v>
      </c>
      <c r="E113" s="250">
        <v>32.43</v>
      </c>
      <c r="F113" s="249">
        <v>259</v>
      </c>
    </row>
    <row r="114" s="229" customFormat="1" ht="15" customHeight="1" spans="1:6">
      <c r="A114" s="248" t="s">
        <v>171</v>
      </c>
      <c r="B114" s="249">
        <v>2276</v>
      </c>
      <c r="C114" s="249">
        <v>2276</v>
      </c>
      <c r="D114" s="250">
        <v>100</v>
      </c>
      <c r="E114" s="250">
        <v>98.44</v>
      </c>
      <c r="F114" s="249">
        <v>2312</v>
      </c>
    </row>
    <row r="115" s="229" customFormat="1" ht="15" customHeight="1" spans="1:6">
      <c r="A115" s="251" t="s">
        <v>107</v>
      </c>
      <c r="B115" s="249">
        <v>1392</v>
      </c>
      <c r="C115" s="249">
        <v>1392</v>
      </c>
      <c r="D115" s="250">
        <v>100</v>
      </c>
      <c r="E115" s="250">
        <v>171.43</v>
      </c>
      <c r="F115" s="249">
        <v>812</v>
      </c>
    </row>
    <row r="116" s="229" customFormat="1" ht="15" customHeight="1" spans="1:6">
      <c r="A116" s="251" t="s">
        <v>172</v>
      </c>
      <c r="B116" s="249">
        <v>884</v>
      </c>
      <c r="C116" s="249">
        <v>884</v>
      </c>
      <c r="D116" s="250">
        <v>100</v>
      </c>
      <c r="E116" s="250">
        <v>58.93</v>
      </c>
      <c r="F116" s="249">
        <v>1500</v>
      </c>
    </row>
    <row r="117" s="229" customFormat="1" ht="15" customHeight="1" spans="1:6">
      <c r="A117" s="248" t="s">
        <v>173</v>
      </c>
      <c r="B117" s="249">
        <v>1878</v>
      </c>
      <c r="C117" s="249">
        <v>2068</v>
      </c>
      <c r="D117" s="250">
        <v>110.12</v>
      </c>
      <c r="E117" s="250">
        <v>108.39</v>
      </c>
      <c r="F117" s="249">
        <v>1908</v>
      </c>
    </row>
    <row r="118" s="229" customFormat="1" ht="15" customHeight="1" spans="1:6">
      <c r="A118" s="251" t="s">
        <v>107</v>
      </c>
      <c r="B118" s="249">
        <v>1302</v>
      </c>
      <c r="C118" s="249">
        <v>1302</v>
      </c>
      <c r="D118" s="250">
        <v>100</v>
      </c>
      <c r="E118" s="250">
        <v>119.67</v>
      </c>
      <c r="F118" s="249">
        <v>1088</v>
      </c>
    </row>
    <row r="119" s="229" customFormat="1" ht="15" customHeight="1" spans="1:6">
      <c r="A119" s="251" t="s">
        <v>108</v>
      </c>
      <c r="B119" s="249">
        <v>298</v>
      </c>
      <c r="C119" s="249">
        <v>368</v>
      </c>
      <c r="D119" s="250">
        <v>123.49</v>
      </c>
      <c r="E119" s="250">
        <v>210.29</v>
      </c>
      <c r="F119" s="249">
        <v>175</v>
      </c>
    </row>
    <row r="120" s="229" customFormat="1" ht="15" customHeight="1" spans="1:6">
      <c r="A120" s="251" t="s">
        <v>174</v>
      </c>
      <c r="B120" s="249">
        <v>278</v>
      </c>
      <c r="C120" s="249">
        <v>356</v>
      </c>
      <c r="D120" s="250">
        <v>128.06</v>
      </c>
      <c r="E120" s="250">
        <v>131.85</v>
      </c>
      <c r="F120" s="249">
        <v>270</v>
      </c>
    </row>
    <row r="121" s="229" customFormat="1" ht="15" customHeight="1" spans="1:6">
      <c r="A121" s="251" t="s">
        <v>175</v>
      </c>
      <c r="B121" s="249"/>
      <c r="C121" s="249">
        <v>0</v>
      </c>
      <c r="D121" s="250"/>
      <c r="E121" s="250">
        <v>0</v>
      </c>
      <c r="F121" s="249">
        <v>104</v>
      </c>
    </row>
    <row r="122" s="229" customFormat="1" ht="15" customHeight="1" spans="1:6">
      <c r="A122" s="251" t="s">
        <v>176</v>
      </c>
      <c r="B122" s="249"/>
      <c r="C122" s="249">
        <v>42</v>
      </c>
      <c r="D122" s="250"/>
      <c r="E122" s="250">
        <v>21.11</v>
      </c>
      <c r="F122" s="249">
        <v>199</v>
      </c>
    </row>
    <row r="123" s="229" customFormat="1" ht="15" customHeight="1" spans="1:6">
      <c r="A123" s="251" t="s">
        <v>177</v>
      </c>
      <c r="B123" s="249"/>
      <c r="C123" s="249">
        <v>0</v>
      </c>
      <c r="D123" s="250"/>
      <c r="E123" s="250">
        <v>0</v>
      </c>
      <c r="F123" s="249">
        <v>20</v>
      </c>
    </row>
    <row r="124" s="229" customFormat="1" ht="15" customHeight="1" spans="1:6">
      <c r="A124" s="251" t="s">
        <v>178</v>
      </c>
      <c r="B124" s="249"/>
      <c r="C124" s="249">
        <v>0</v>
      </c>
      <c r="D124" s="250"/>
      <c r="E124" s="250">
        <v>0</v>
      </c>
      <c r="F124" s="249">
        <v>52</v>
      </c>
    </row>
    <row r="125" s="229" customFormat="1" ht="15" customHeight="1" spans="1:6">
      <c r="A125" s="248" t="s">
        <v>179</v>
      </c>
      <c r="B125" s="249">
        <v>0</v>
      </c>
      <c r="C125" s="249">
        <v>0</v>
      </c>
      <c r="D125" s="250"/>
      <c r="E125" s="250">
        <v>0</v>
      </c>
      <c r="F125" s="249">
        <v>369</v>
      </c>
    </row>
    <row r="126" s="229" customFormat="1" ht="15" customHeight="1" spans="1:6">
      <c r="A126" s="251" t="s">
        <v>108</v>
      </c>
      <c r="B126" s="249">
        <v>0</v>
      </c>
      <c r="C126" s="249">
        <v>0</v>
      </c>
      <c r="D126" s="250"/>
      <c r="E126" s="250">
        <v>0</v>
      </c>
      <c r="F126" s="249">
        <v>167</v>
      </c>
    </row>
    <row r="127" s="229" customFormat="1" ht="15" customHeight="1" spans="1:6">
      <c r="A127" s="251" t="s">
        <v>180</v>
      </c>
      <c r="B127" s="249"/>
      <c r="C127" s="249">
        <v>0</v>
      </c>
      <c r="D127" s="250"/>
      <c r="E127" s="250">
        <v>0</v>
      </c>
      <c r="F127" s="249">
        <v>202</v>
      </c>
    </row>
    <row r="128" s="229" customFormat="1" ht="15" customHeight="1" spans="1:6">
      <c r="A128" s="248" t="s">
        <v>181</v>
      </c>
      <c r="B128" s="249">
        <v>0</v>
      </c>
      <c r="C128" s="249">
        <v>0</v>
      </c>
      <c r="D128" s="250"/>
      <c r="E128" s="250">
        <v>0</v>
      </c>
      <c r="F128" s="249">
        <v>624</v>
      </c>
    </row>
    <row r="129" s="229" customFormat="1" ht="15" customHeight="1" spans="1:6">
      <c r="A129" s="251" t="s">
        <v>182</v>
      </c>
      <c r="B129" s="249"/>
      <c r="C129" s="249">
        <v>0</v>
      </c>
      <c r="D129" s="250"/>
      <c r="E129" s="250">
        <v>0</v>
      </c>
      <c r="F129" s="249">
        <v>624</v>
      </c>
    </row>
    <row r="130" s="229" customFormat="1" ht="15" customHeight="1" spans="1:6">
      <c r="A130" s="248" t="s">
        <v>183</v>
      </c>
      <c r="B130" s="249">
        <v>118003</v>
      </c>
      <c r="C130" s="249">
        <v>133080</v>
      </c>
      <c r="D130" s="250">
        <v>112.78</v>
      </c>
      <c r="E130" s="250">
        <v>100</v>
      </c>
      <c r="F130" s="249">
        <v>133079</v>
      </c>
    </row>
    <row r="131" s="229" customFormat="1" ht="15" customHeight="1" spans="1:6">
      <c r="A131" s="248" t="s">
        <v>184</v>
      </c>
      <c r="B131" s="249">
        <v>649</v>
      </c>
      <c r="C131" s="249">
        <v>649</v>
      </c>
      <c r="D131" s="250">
        <v>100</v>
      </c>
      <c r="E131" s="250">
        <v>92.06</v>
      </c>
      <c r="F131" s="249">
        <v>705</v>
      </c>
    </row>
    <row r="132" s="229" customFormat="1" ht="15" customHeight="1" spans="1:6">
      <c r="A132" s="251" t="s">
        <v>107</v>
      </c>
      <c r="B132" s="249">
        <v>649</v>
      </c>
      <c r="C132" s="249">
        <v>649</v>
      </c>
      <c r="D132" s="250">
        <v>100</v>
      </c>
      <c r="E132" s="250">
        <v>92.06</v>
      </c>
      <c r="F132" s="249">
        <v>705</v>
      </c>
    </row>
    <row r="133" s="229" customFormat="1" ht="15" customHeight="1" spans="1:6">
      <c r="A133" s="248" t="s">
        <v>185</v>
      </c>
      <c r="B133" s="249">
        <v>106022</v>
      </c>
      <c r="C133" s="249">
        <v>120789</v>
      </c>
      <c r="D133" s="250">
        <v>113.93</v>
      </c>
      <c r="E133" s="250">
        <v>103.92</v>
      </c>
      <c r="F133" s="249">
        <v>116238</v>
      </c>
    </row>
    <row r="134" s="229" customFormat="1" ht="15" customHeight="1" spans="1:6">
      <c r="A134" s="251" t="s">
        <v>186</v>
      </c>
      <c r="B134" s="249">
        <v>12829</v>
      </c>
      <c r="C134" s="249">
        <v>15224</v>
      </c>
      <c r="D134" s="250">
        <v>118.67</v>
      </c>
      <c r="E134" s="250">
        <v>123.44</v>
      </c>
      <c r="F134" s="249">
        <v>12333</v>
      </c>
    </row>
    <row r="135" s="229" customFormat="1" ht="15" customHeight="1" spans="1:6">
      <c r="A135" s="251" t="s">
        <v>187</v>
      </c>
      <c r="B135" s="249">
        <v>57023</v>
      </c>
      <c r="C135" s="249">
        <v>65003</v>
      </c>
      <c r="D135" s="250">
        <v>113.99</v>
      </c>
      <c r="E135" s="250">
        <v>111.27</v>
      </c>
      <c r="F135" s="249">
        <v>58421</v>
      </c>
    </row>
    <row r="136" s="229" customFormat="1" ht="15" customHeight="1" spans="1:6">
      <c r="A136" s="251" t="s">
        <v>188</v>
      </c>
      <c r="B136" s="249">
        <v>33164</v>
      </c>
      <c r="C136" s="249">
        <v>35577</v>
      </c>
      <c r="D136" s="250">
        <v>107.28</v>
      </c>
      <c r="E136" s="250">
        <v>101.42</v>
      </c>
      <c r="F136" s="249">
        <v>35078</v>
      </c>
    </row>
    <row r="137" s="229" customFormat="1" ht="15" customHeight="1" spans="1:6">
      <c r="A137" s="251" t="s">
        <v>189</v>
      </c>
      <c r="B137" s="249">
        <v>1637</v>
      </c>
      <c r="C137" s="249">
        <v>2279</v>
      </c>
      <c r="D137" s="250">
        <v>139.22</v>
      </c>
      <c r="E137" s="250">
        <v>87.76</v>
      </c>
      <c r="F137" s="249">
        <v>2597</v>
      </c>
    </row>
    <row r="138" s="229" customFormat="1" ht="15" customHeight="1" spans="1:6">
      <c r="A138" s="251" t="s">
        <v>190</v>
      </c>
      <c r="B138" s="249">
        <v>1369</v>
      </c>
      <c r="C138" s="249">
        <v>2706</v>
      </c>
      <c r="D138" s="250">
        <v>197.66</v>
      </c>
      <c r="E138" s="250">
        <v>34.65</v>
      </c>
      <c r="F138" s="249">
        <v>7809</v>
      </c>
    </row>
    <row r="139" s="229" customFormat="1" ht="15" customHeight="1" spans="1:6">
      <c r="A139" s="248" t="s">
        <v>191</v>
      </c>
      <c r="B139" s="249">
        <v>0</v>
      </c>
      <c r="C139" s="249">
        <v>122</v>
      </c>
      <c r="D139" s="250"/>
      <c r="E139" s="250">
        <v>206.78</v>
      </c>
      <c r="F139" s="249">
        <v>59</v>
      </c>
    </row>
    <row r="140" s="229" customFormat="1" ht="15" customHeight="1" spans="1:6">
      <c r="A140" s="251" t="s">
        <v>192</v>
      </c>
      <c r="B140" s="249"/>
      <c r="C140" s="249">
        <v>0</v>
      </c>
      <c r="D140" s="250"/>
      <c r="E140" s="250">
        <v>0</v>
      </c>
      <c r="F140" s="249">
        <v>1</v>
      </c>
    </row>
    <row r="141" s="229" customFormat="1" ht="15" customHeight="1" spans="1:6">
      <c r="A141" s="251" t="s">
        <v>193</v>
      </c>
      <c r="B141" s="249"/>
      <c r="C141" s="249">
        <v>0</v>
      </c>
      <c r="D141" s="250"/>
      <c r="E141" s="250">
        <v>0</v>
      </c>
      <c r="F141" s="249">
        <v>58</v>
      </c>
    </row>
    <row r="142" s="229" customFormat="1" ht="15" customHeight="1" spans="1:6">
      <c r="A142" s="251" t="s">
        <v>194</v>
      </c>
      <c r="B142" s="249"/>
      <c r="C142" s="249">
        <v>122</v>
      </c>
      <c r="D142" s="250"/>
      <c r="E142" s="250"/>
      <c r="F142" s="249"/>
    </row>
    <row r="143" s="229" customFormat="1" ht="15" customHeight="1" spans="1:6">
      <c r="A143" s="248" t="s">
        <v>195</v>
      </c>
      <c r="B143" s="249">
        <v>130</v>
      </c>
      <c r="C143" s="249">
        <v>130</v>
      </c>
      <c r="D143" s="250">
        <v>100</v>
      </c>
      <c r="E143" s="250">
        <v>108.33</v>
      </c>
      <c r="F143" s="249">
        <v>120</v>
      </c>
    </row>
    <row r="144" s="229" customFormat="1" ht="15" customHeight="1" spans="1:6">
      <c r="A144" s="251" t="s">
        <v>196</v>
      </c>
      <c r="B144" s="249">
        <v>130</v>
      </c>
      <c r="C144" s="249">
        <v>130</v>
      </c>
      <c r="D144" s="250">
        <v>100</v>
      </c>
      <c r="E144" s="250">
        <v>108.33</v>
      </c>
      <c r="F144" s="249">
        <v>120</v>
      </c>
    </row>
    <row r="145" s="229" customFormat="1" ht="15" customHeight="1" spans="1:6">
      <c r="A145" s="248" t="s">
        <v>197</v>
      </c>
      <c r="B145" s="249">
        <v>489</v>
      </c>
      <c r="C145" s="249">
        <v>493</v>
      </c>
      <c r="D145" s="250">
        <v>100.82</v>
      </c>
      <c r="E145" s="250">
        <v>96.29</v>
      </c>
      <c r="F145" s="249">
        <v>512</v>
      </c>
    </row>
    <row r="146" s="229" customFormat="1" ht="15" customHeight="1" spans="1:6">
      <c r="A146" s="251" t="s">
        <v>198</v>
      </c>
      <c r="B146" s="249">
        <v>489</v>
      </c>
      <c r="C146" s="249">
        <v>493</v>
      </c>
      <c r="D146" s="250">
        <v>100.82</v>
      </c>
      <c r="E146" s="250">
        <v>96.29</v>
      </c>
      <c r="F146" s="249">
        <v>512</v>
      </c>
    </row>
    <row r="147" s="229" customFormat="1" ht="15" customHeight="1" spans="1:6">
      <c r="A147" s="248" t="s">
        <v>199</v>
      </c>
      <c r="B147" s="249">
        <v>1206</v>
      </c>
      <c r="C147" s="249">
        <v>1210</v>
      </c>
      <c r="D147" s="250">
        <v>100.33</v>
      </c>
      <c r="E147" s="250">
        <v>103.6</v>
      </c>
      <c r="F147" s="249">
        <v>1168</v>
      </c>
    </row>
    <row r="148" s="229" customFormat="1" ht="15" customHeight="1" spans="1:6">
      <c r="A148" s="251" t="s">
        <v>200</v>
      </c>
      <c r="B148" s="249">
        <v>855</v>
      </c>
      <c r="C148" s="249">
        <v>855</v>
      </c>
      <c r="D148" s="250">
        <v>100</v>
      </c>
      <c r="E148" s="250">
        <v>104.78</v>
      </c>
      <c r="F148" s="249">
        <v>816</v>
      </c>
    </row>
    <row r="149" s="229" customFormat="1" ht="15" customHeight="1" spans="1:6">
      <c r="A149" s="251" t="s">
        <v>201</v>
      </c>
      <c r="B149" s="249">
        <v>351</v>
      </c>
      <c r="C149" s="249">
        <v>355</v>
      </c>
      <c r="D149" s="250">
        <v>101.14</v>
      </c>
      <c r="E149" s="250">
        <v>100.85</v>
      </c>
      <c r="F149" s="249">
        <v>352</v>
      </c>
    </row>
    <row r="150" s="229" customFormat="1" ht="15" customHeight="1" spans="1:6">
      <c r="A150" s="248" t="s">
        <v>202</v>
      </c>
      <c r="B150" s="249">
        <v>9507</v>
      </c>
      <c r="C150" s="249">
        <v>9507</v>
      </c>
      <c r="D150" s="250">
        <v>100</v>
      </c>
      <c r="E150" s="250">
        <v>104.03</v>
      </c>
      <c r="F150" s="249">
        <v>9139</v>
      </c>
    </row>
    <row r="151" s="229" customFormat="1" ht="15" customHeight="1" spans="1:6">
      <c r="A151" s="251" t="s">
        <v>203</v>
      </c>
      <c r="B151" s="249">
        <v>500</v>
      </c>
      <c r="C151" s="249">
        <v>500</v>
      </c>
      <c r="D151" s="250">
        <v>100</v>
      </c>
      <c r="E151" s="250">
        <v>24.95</v>
      </c>
      <c r="F151" s="249">
        <v>2004</v>
      </c>
    </row>
    <row r="152" s="229" customFormat="1" ht="15" customHeight="1" spans="1:6">
      <c r="A152" s="251" t="s">
        <v>204</v>
      </c>
      <c r="B152" s="249"/>
      <c r="C152" s="249">
        <v>0</v>
      </c>
      <c r="D152" s="250"/>
      <c r="E152" s="250">
        <v>0</v>
      </c>
      <c r="F152" s="249">
        <v>3089</v>
      </c>
    </row>
    <row r="153" s="229" customFormat="1" ht="15" customHeight="1" spans="1:6">
      <c r="A153" s="251" t="s">
        <v>205</v>
      </c>
      <c r="B153" s="249">
        <v>9007</v>
      </c>
      <c r="C153" s="249">
        <v>9007</v>
      </c>
      <c r="D153" s="250">
        <v>100</v>
      </c>
      <c r="E153" s="250">
        <v>222.61</v>
      </c>
      <c r="F153" s="249">
        <v>4046</v>
      </c>
    </row>
    <row r="154" s="229" customFormat="1" ht="15" customHeight="1" spans="1:6">
      <c r="A154" s="248" t="s">
        <v>206</v>
      </c>
      <c r="B154" s="249">
        <v>0</v>
      </c>
      <c r="C154" s="249">
        <v>180</v>
      </c>
      <c r="D154" s="250"/>
      <c r="E154" s="250">
        <v>3.5</v>
      </c>
      <c r="F154" s="249">
        <v>5138</v>
      </c>
    </row>
    <row r="155" s="229" customFormat="1" ht="15" customHeight="1" spans="1:6">
      <c r="A155" s="251" t="s">
        <v>207</v>
      </c>
      <c r="B155" s="249"/>
      <c r="C155" s="249">
        <v>180</v>
      </c>
      <c r="D155" s="250"/>
      <c r="E155" s="250">
        <v>3.5</v>
      </c>
      <c r="F155" s="249">
        <v>5138</v>
      </c>
    </row>
    <row r="156" s="229" customFormat="1" ht="15" customHeight="1" spans="1:6">
      <c r="A156" s="248" t="s">
        <v>208</v>
      </c>
      <c r="B156" s="249">
        <v>970</v>
      </c>
      <c r="C156" s="249">
        <v>1082</v>
      </c>
      <c r="D156" s="250">
        <v>111.55</v>
      </c>
      <c r="E156" s="250">
        <v>6.96</v>
      </c>
      <c r="F156" s="249">
        <v>15544</v>
      </c>
    </row>
    <row r="157" s="229" customFormat="1" ht="15" customHeight="1" spans="1:6">
      <c r="A157" s="248" t="s">
        <v>209</v>
      </c>
      <c r="B157" s="249">
        <v>329</v>
      </c>
      <c r="C157" s="249">
        <v>329</v>
      </c>
      <c r="D157" s="250">
        <v>100</v>
      </c>
      <c r="E157" s="250">
        <v>3.19</v>
      </c>
      <c r="F157" s="249">
        <v>10322</v>
      </c>
    </row>
    <row r="158" s="229" customFormat="1" ht="15" customHeight="1" spans="1:6">
      <c r="A158" s="251" t="s">
        <v>107</v>
      </c>
      <c r="B158" s="249">
        <v>322</v>
      </c>
      <c r="C158" s="249">
        <v>322</v>
      </c>
      <c r="D158" s="250">
        <v>100</v>
      </c>
      <c r="E158" s="250">
        <v>103.21</v>
      </c>
      <c r="F158" s="249">
        <v>312</v>
      </c>
    </row>
    <row r="159" s="229" customFormat="1" ht="15" customHeight="1" spans="1:6">
      <c r="A159" s="251" t="s">
        <v>108</v>
      </c>
      <c r="B159" s="249">
        <v>7</v>
      </c>
      <c r="C159" s="249">
        <v>7</v>
      </c>
      <c r="D159" s="250">
        <v>100</v>
      </c>
      <c r="E159" s="250">
        <v>70</v>
      </c>
      <c r="F159" s="249">
        <v>10</v>
      </c>
    </row>
    <row r="160" s="229" customFormat="1" ht="15" customHeight="1" spans="1:6">
      <c r="A160" s="251" t="s">
        <v>210</v>
      </c>
      <c r="B160" s="249"/>
      <c r="C160" s="249">
        <v>0</v>
      </c>
      <c r="D160" s="250"/>
      <c r="E160" s="250">
        <v>0</v>
      </c>
      <c r="F160" s="249">
        <v>10000</v>
      </c>
    </row>
    <row r="161" s="229" customFormat="1" ht="15" customHeight="1" spans="1:6">
      <c r="A161" s="248" t="s">
        <v>211</v>
      </c>
      <c r="B161" s="249">
        <v>429</v>
      </c>
      <c r="C161" s="249">
        <v>429</v>
      </c>
      <c r="D161" s="250">
        <v>100</v>
      </c>
      <c r="E161" s="250">
        <v>10.74</v>
      </c>
      <c r="F161" s="249">
        <v>3996</v>
      </c>
    </row>
    <row r="162" s="229" customFormat="1" ht="15" customHeight="1" spans="1:6">
      <c r="A162" s="251" t="s">
        <v>212</v>
      </c>
      <c r="B162" s="249">
        <v>429</v>
      </c>
      <c r="C162" s="249">
        <v>429</v>
      </c>
      <c r="D162" s="250">
        <v>100</v>
      </c>
      <c r="E162" s="250">
        <v>10.76</v>
      </c>
      <c r="F162" s="249">
        <v>3987</v>
      </c>
    </row>
    <row r="163" s="229" customFormat="1" ht="15" customHeight="1" spans="1:6">
      <c r="A163" s="251" t="s">
        <v>213</v>
      </c>
      <c r="B163" s="249"/>
      <c r="C163" s="249">
        <v>0</v>
      </c>
      <c r="D163" s="250"/>
      <c r="E163" s="250">
        <v>0</v>
      </c>
      <c r="F163" s="249">
        <v>9</v>
      </c>
    </row>
    <row r="164" s="229" customFormat="1" ht="15" customHeight="1" spans="1:6">
      <c r="A164" s="248" t="s">
        <v>214</v>
      </c>
      <c r="B164" s="249">
        <v>55</v>
      </c>
      <c r="C164" s="249">
        <v>55</v>
      </c>
      <c r="D164" s="250">
        <v>100</v>
      </c>
      <c r="E164" s="250">
        <v>141.03</v>
      </c>
      <c r="F164" s="249">
        <v>39</v>
      </c>
    </row>
    <row r="165" s="229" customFormat="1" ht="15" customHeight="1" spans="1:6">
      <c r="A165" s="251" t="s">
        <v>215</v>
      </c>
      <c r="B165" s="249">
        <v>55</v>
      </c>
      <c r="C165" s="249">
        <v>55</v>
      </c>
      <c r="D165" s="250">
        <v>100</v>
      </c>
      <c r="E165" s="250">
        <v>141.03</v>
      </c>
      <c r="F165" s="249">
        <v>39</v>
      </c>
    </row>
    <row r="166" s="229" customFormat="1" ht="15" customHeight="1" spans="1:6">
      <c r="A166" s="248" t="s">
        <v>216</v>
      </c>
      <c r="B166" s="249">
        <v>137</v>
      </c>
      <c r="C166" s="249">
        <v>137</v>
      </c>
      <c r="D166" s="250">
        <v>100</v>
      </c>
      <c r="E166" s="250">
        <v>48.58</v>
      </c>
      <c r="F166" s="249">
        <v>282</v>
      </c>
    </row>
    <row r="167" s="229" customFormat="1" ht="15" customHeight="1" spans="1:6">
      <c r="A167" s="251" t="s">
        <v>215</v>
      </c>
      <c r="B167" s="249">
        <v>113</v>
      </c>
      <c r="C167" s="249">
        <v>113</v>
      </c>
      <c r="D167" s="250">
        <v>100</v>
      </c>
      <c r="E167" s="250">
        <v>104.63</v>
      </c>
      <c r="F167" s="249">
        <v>108</v>
      </c>
    </row>
    <row r="168" s="229" customFormat="1" ht="15" customHeight="1" spans="1:6">
      <c r="A168" s="251" t="s">
        <v>217</v>
      </c>
      <c r="B168" s="249">
        <v>24</v>
      </c>
      <c r="C168" s="249">
        <v>24</v>
      </c>
      <c r="D168" s="250">
        <v>100</v>
      </c>
      <c r="E168" s="250">
        <v>13.79</v>
      </c>
      <c r="F168" s="249">
        <v>174</v>
      </c>
    </row>
    <row r="169" s="229" customFormat="1" ht="15" customHeight="1" spans="1:6">
      <c r="A169" s="248" t="s">
        <v>218</v>
      </c>
      <c r="B169" s="249">
        <v>0</v>
      </c>
      <c r="C169" s="249">
        <v>2</v>
      </c>
      <c r="D169" s="250"/>
      <c r="E169" s="250"/>
      <c r="F169" s="249">
        <v>0</v>
      </c>
    </row>
    <row r="170" s="229" customFormat="1" ht="15" customHeight="1" spans="1:6">
      <c r="A170" s="251" t="s">
        <v>219</v>
      </c>
      <c r="B170" s="249"/>
      <c r="C170" s="249">
        <v>2</v>
      </c>
      <c r="D170" s="250"/>
      <c r="E170" s="250"/>
      <c r="F170" s="249"/>
    </row>
    <row r="171" s="229" customFormat="1" ht="15" customHeight="1" spans="1:6">
      <c r="A171" s="248" t="s">
        <v>220</v>
      </c>
      <c r="B171" s="249">
        <v>20</v>
      </c>
      <c r="C171" s="249">
        <v>130</v>
      </c>
      <c r="D171" s="250">
        <v>650</v>
      </c>
      <c r="E171" s="250">
        <v>14.36</v>
      </c>
      <c r="F171" s="249">
        <v>905</v>
      </c>
    </row>
    <row r="172" s="229" customFormat="1" ht="15" customHeight="1" spans="1:6">
      <c r="A172" s="251" t="s">
        <v>221</v>
      </c>
      <c r="B172" s="249">
        <v>20</v>
      </c>
      <c r="C172" s="249">
        <v>130</v>
      </c>
      <c r="D172" s="250">
        <v>650</v>
      </c>
      <c r="E172" s="250">
        <v>14.36</v>
      </c>
      <c r="F172" s="249">
        <v>905</v>
      </c>
    </row>
    <row r="173" s="229" customFormat="1" ht="15" customHeight="1" spans="1:6">
      <c r="A173" s="248" t="s">
        <v>222</v>
      </c>
      <c r="B173" s="249">
        <v>1493</v>
      </c>
      <c r="C173" s="249">
        <v>4298</v>
      </c>
      <c r="D173" s="250">
        <v>287.88</v>
      </c>
      <c r="E173" s="250">
        <v>55.13</v>
      </c>
      <c r="F173" s="249">
        <v>7796</v>
      </c>
    </row>
    <row r="174" s="229" customFormat="1" ht="15" customHeight="1" spans="1:6">
      <c r="A174" s="248" t="s">
        <v>223</v>
      </c>
      <c r="B174" s="249">
        <v>1065</v>
      </c>
      <c r="C174" s="249">
        <v>1896</v>
      </c>
      <c r="D174" s="250">
        <v>178.03</v>
      </c>
      <c r="E174" s="250">
        <v>27.96</v>
      </c>
      <c r="F174" s="249">
        <v>6780</v>
      </c>
    </row>
    <row r="175" s="229" customFormat="1" ht="15" customHeight="1" spans="1:6">
      <c r="A175" s="251" t="s">
        <v>107</v>
      </c>
      <c r="B175" s="249">
        <v>476</v>
      </c>
      <c r="C175" s="249">
        <v>476</v>
      </c>
      <c r="D175" s="250">
        <v>100</v>
      </c>
      <c r="E175" s="250">
        <v>102.37</v>
      </c>
      <c r="F175" s="249">
        <v>465</v>
      </c>
    </row>
    <row r="176" s="229" customFormat="1" ht="15" customHeight="1" spans="1:6">
      <c r="A176" s="251" t="s">
        <v>108</v>
      </c>
      <c r="B176" s="249"/>
      <c r="C176" s="249">
        <v>0</v>
      </c>
      <c r="D176" s="250"/>
      <c r="E176" s="250">
        <v>0</v>
      </c>
      <c r="F176" s="249">
        <v>20</v>
      </c>
    </row>
    <row r="177" s="229" customFormat="1" ht="15" customHeight="1" spans="1:6">
      <c r="A177" s="251" t="s">
        <v>224</v>
      </c>
      <c r="B177" s="249">
        <v>241</v>
      </c>
      <c r="C177" s="249">
        <v>354</v>
      </c>
      <c r="D177" s="250">
        <v>146.89</v>
      </c>
      <c r="E177" s="250">
        <v>146.89</v>
      </c>
      <c r="F177" s="249">
        <v>241</v>
      </c>
    </row>
    <row r="178" s="229" customFormat="1" ht="15" customHeight="1" spans="1:6">
      <c r="A178" s="251" t="s">
        <v>225</v>
      </c>
      <c r="B178" s="249">
        <v>234</v>
      </c>
      <c r="C178" s="249">
        <v>244</v>
      </c>
      <c r="D178" s="250">
        <v>104.27</v>
      </c>
      <c r="E178" s="250">
        <v>19.65</v>
      </c>
      <c r="F178" s="249">
        <v>1242</v>
      </c>
    </row>
    <row r="179" s="229" customFormat="1" ht="15" customHeight="1" spans="1:6">
      <c r="A179" s="251" t="s">
        <v>226</v>
      </c>
      <c r="B179" s="249"/>
      <c r="C179" s="249">
        <v>1</v>
      </c>
      <c r="D179" s="250"/>
      <c r="E179" s="250">
        <v>9.09</v>
      </c>
      <c r="F179" s="249">
        <v>11</v>
      </c>
    </row>
    <row r="180" s="229" customFormat="1" ht="15" customHeight="1" spans="1:6">
      <c r="A180" s="251" t="s">
        <v>227</v>
      </c>
      <c r="B180" s="249"/>
      <c r="C180" s="249">
        <v>0</v>
      </c>
      <c r="D180" s="250"/>
      <c r="E180" s="250">
        <v>0</v>
      </c>
      <c r="F180" s="249">
        <v>26</v>
      </c>
    </row>
    <row r="181" s="229" customFormat="1" ht="15" customHeight="1" spans="1:6">
      <c r="A181" s="251" t="s">
        <v>228</v>
      </c>
      <c r="B181" s="249">
        <v>114</v>
      </c>
      <c r="C181" s="249">
        <v>821</v>
      </c>
      <c r="D181" s="250">
        <v>720.18</v>
      </c>
      <c r="E181" s="250">
        <v>17.19</v>
      </c>
      <c r="F181" s="249">
        <v>4775</v>
      </c>
    </row>
    <row r="182" s="229" customFormat="1" ht="15" customHeight="1" spans="1:6">
      <c r="A182" s="248" t="s">
        <v>229</v>
      </c>
      <c r="B182" s="249">
        <v>0</v>
      </c>
      <c r="C182" s="249">
        <v>3</v>
      </c>
      <c r="D182" s="250"/>
      <c r="E182" s="250">
        <v>2.56</v>
      </c>
      <c r="F182" s="249">
        <v>117</v>
      </c>
    </row>
    <row r="183" s="229" customFormat="1" ht="15" customHeight="1" spans="1:6">
      <c r="A183" s="251" t="s">
        <v>230</v>
      </c>
      <c r="B183" s="249"/>
      <c r="C183" s="249">
        <v>3</v>
      </c>
      <c r="D183" s="250"/>
      <c r="E183" s="250">
        <v>2.56</v>
      </c>
      <c r="F183" s="249">
        <v>117</v>
      </c>
    </row>
    <row r="184" s="229" customFormat="1" ht="15" customHeight="1" spans="1:6">
      <c r="A184" s="248" t="s">
        <v>231</v>
      </c>
      <c r="B184" s="249">
        <v>19</v>
      </c>
      <c r="C184" s="249">
        <v>1751</v>
      </c>
      <c r="D184" s="250">
        <v>9215.79</v>
      </c>
      <c r="E184" s="250">
        <v>745.11</v>
      </c>
      <c r="F184" s="249">
        <v>235</v>
      </c>
    </row>
    <row r="185" s="229" customFormat="1" ht="15" customHeight="1" spans="1:6">
      <c r="A185" s="251" t="s">
        <v>108</v>
      </c>
      <c r="B185" s="249"/>
      <c r="C185" s="249">
        <v>0</v>
      </c>
      <c r="D185" s="250"/>
      <c r="E185" s="250">
        <v>0</v>
      </c>
      <c r="F185" s="249">
        <v>28</v>
      </c>
    </row>
    <row r="186" s="229" customFormat="1" ht="15" customHeight="1" spans="1:6">
      <c r="A186" s="251" t="s">
        <v>232</v>
      </c>
      <c r="B186" s="249"/>
      <c r="C186" s="249">
        <v>0</v>
      </c>
      <c r="D186" s="250"/>
      <c r="E186" s="250">
        <v>0</v>
      </c>
      <c r="F186" s="249">
        <v>53</v>
      </c>
    </row>
    <row r="187" s="229" customFormat="1" ht="15" customHeight="1" spans="1:6">
      <c r="A187" s="251" t="s">
        <v>233</v>
      </c>
      <c r="B187" s="249">
        <v>19</v>
      </c>
      <c r="C187" s="249">
        <v>1751</v>
      </c>
      <c r="D187" s="250">
        <v>9215.79</v>
      </c>
      <c r="E187" s="250">
        <v>1137.01</v>
      </c>
      <c r="F187" s="249">
        <v>154</v>
      </c>
    </row>
    <row r="188" s="229" customFormat="1" ht="15" customHeight="1" spans="1:6">
      <c r="A188" s="252" t="s">
        <v>234</v>
      </c>
      <c r="B188" s="249">
        <v>409</v>
      </c>
      <c r="C188" s="249">
        <v>409</v>
      </c>
      <c r="D188" s="250">
        <v>100</v>
      </c>
      <c r="E188" s="250">
        <v>111.44</v>
      </c>
      <c r="F188" s="249">
        <v>367</v>
      </c>
    </row>
    <row r="189" s="229" customFormat="1" ht="15" customHeight="1" spans="1:6">
      <c r="A189" s="253" t="s">
        <v>235</v>
      </c>
      <c r="B189" s="249">
        <v>409</v>
      </c>
      <c r="C189" s="249">
        <v>409</v>
      </c>
      <c r="D189" s="250">
        <v>100</v>
      </c>
      <c r="E189" s="250">
        <v>111.44</v>
      </c>
      <c r="F189" s="249">
        <v>367</v>
      </c>
    </row>
    <row r="190" s="229" customFormat="1" ht="15" customHeight="1" spans="1:6">
      <c r="A190" s="248" t="s">
        <v>236</v>
      </c>
      <c r="B190" s="249">
        <v>0</v>
      </c>
      <c r="C190" s="249">
        <v>239</v>
      </c>
      <c r="D190" s="250"/>
      <c r="E190" s="250">
        <v>80.47</v>
      </c>
      <c r="F190" s="249">
        <v>297</v>
      </c>
    </row>
    <row r="191" s="229" customFormat="1" ht="15" customHeight="1" spans="1:6">
      <c r="A191" s="251" t="s">
        <v>237</v>
      </c>
      <c r="B191" s="249"/>
      <c r="C191" s="249">
        <v>25</v>
      </c>
      <c r="D191" s="250"/>
      <c r="E191" s="250">
        <v>119.05</v>
      </c>
      <c r="F191" s="249">
        <v>21</v>
      </c>
    </row>
    <row r="192" s="229" customFormat="1" ht="15" customHeight="1" spans="1:6">
      <c r="A192" s="251" t="s">
        <v>238</v>
      </c>
      <c r="B192" s="249"/>
      <c r="C192" s="249">
        <v>214</v>
      </c>
      <c r="D192" s="250"/>
      <c r="E192" s="250">
        <v>77.54</v>
      </c>
      <c r="F192" s="249">
        <v>276</v>
      </c>
    </row>
    <row r="193" s="229" customFormat="1" ht="15" customHeight="1" spans="1:6">
      <c r="A193" s="248" t="s">
        <v>239</v>
      </c>
      <c r="B193" s="249">
        <v>70081</v>
      </c>
      <c r="C193" s="249">
        <v>103740</v>
      </c>
      <c r="D193" s="250">
        <v>148.03</v>
      </c>
      <c r="E193" s="250">
        <v>114.93</v>
      </c>
      <c r="F193" s="249">
        <v>90266</v>
      </c>
    </row>
    <row r="194" s="229" customFormat="1" ht="15" customHeight="1" spans="1:6">
      <c r="A194" s="248" t="s">
        <v>240</v>
      </c>
      <c r="B194" s="249">
        <v>2532</v>
      </c>
      <c r="C194" s="249">
        <v>2601</v>
      </c>
      <c r="D194" s="250">
        <v>102.73</v>
      </c>
      <c r="E194" s="250">
        <v>89.5</v>
      </c>
      <c r="F194" s="249">
        <v>2906</v>
      </c>
    </row>
    <row r="195" s="229" customFormat="1" ht="15" customHeight="1" spans="1:6">
      <c r="A195" s="251" t="s">
        <v>107</v>
      </c>
      <c r="B195" s="249">
        <v>2209</v>
      </c>
      <c r="C195" s="249">
        <v>2209</v>
      </c>
      <c r="D195" s="250">
        <v>100</v>
      </c>
      <c r="E195" s="250">
        <v>100.18</v>
      </c>
      <c r="F195" s="249">
        <v>2205</v>
      </c>
    </row>
    <row r="196" s="229" customFormat="1" ht="15" customHeight="1" spans="1:6">
      <c r="A196" s="251" t="s">
        <v>108</v>
      </c>
      <c r="B196" s="249">
        <v>0</v>
      </c>
      <c r="C196" s="249">
        <v>0</v>
      </c>
      <c r="D196" s="250"/>
      <c r="E196" s="250">
        <v>0</v>
      </c>
      <c r="F196" s="249">
        <v>234</v>
      </c>
    </row>
    <row r="197" s="229" customFormat="1" ht="15" customHeight="1" spans="1:6">
      <c r="A197" s="251" t="s">
        <v>241</v>
      </c>
      <c r="B197" s="249">
        <v>115</v>
      </c>
      <c r="C197" s="249">
        <v>115</v>
      </c>
      <c r="D197" s="250">
        <v>100</v>
      </c>
      <c r="E197" s="250">
        <v>103.6</v>
      </c>
      <c r="F197" s="249">
        <v>111</v>
      </c>
    </row>
    <row r="198" s="229" customFormat="1" ht="15" customHeight="1" spans="1:6">
      <c r="A198" s="251" t="s">
        <v>242</v>
      </c>
      <c r="B198" s="249"/>
      <c r="C198" s="249">
        <v>20</v>
      </c>
      <c r="D198" s="250"/>
      <c r="E198" s="250">
        <v>142.86</v>
      </c>
      <c r="F198" s="249">
        <v>14</v>
      </c>
    </row>
    <row r="199" s="229" customFormat="1" ht="15" customHeight="1" spans="1:6">
      <c r="A199" s="251" t="s">
        <v>243</v>
      </c>
      <c r="B199" s="249">
        <v>199</v>
      </c>
      <c r="C199" s="249">
        <v>199</v>
      </c>
      <c r="D199" s="250">
        <v>100</v>
      </c>
      <c r="E199" s="250">
        <v>70.82</v>
      </c>
      <c r="F199" s="249">
        <v>281</v>
      </c>
    </row>
    <row r="200" s="229" customFormat="1" ht="15" customHeight="1" spans="1:6">
      <c r="A200" s="251" t="s">
        <v>244</v>
      </c>
      <c r="B200" s="249">
        <v>9</v>
      </c>
      <c r="C200" s="249">
        <v>58</v>
      </c>
      <c r="D200" s="250">
        <v>644.44</v>
      </c>
      <c r="E200" s="250">
        <v>95.08</v>
      </c>
      <c r="F200" s="249">
        <v>61</v>
      </c>
    </row>
    <row r="201" s="229" customFormat="1" ht="15" customHeight="1" spans="1:6">
      <c r="A201" s="248" t="s">
        <v>245</v>
      </c>
      <c r="B201" s="249">
        <v>10777</v>
      </c>
      <c r="C201" s="249">
        <v>11398</v>
      </c>
      <c r="D201" s="250">
        <v>105.76</v>
      </c>
      <c r="E201" s="250">
        <v>103.25</v>
      </c>
      <c r="F201" s="249">
        <v>11039</v>
      </c>
    </row>
    <row r="202" s="229" customFormat="1" ht="15" customHeight="1" spans="1:6">
      <c r="A202" s="251" t="s">
        <v>107</v>
      </c>
      <c r="B202" s="249">
        <v>558</v>
      </c>
      <c r="C202" s="249">
        <v>558</v>
      </c>
      <c r="D202" s="250">
        <v>100</v>
      </c>
      <c r="E202" s="250">
        <v>107.51</v>
      </c>
      <c r="F202" s="249">
        <v>519</v>
      </c>
    </row>
    <row r="203" s="229" customFormat="1" ht="15" customHeight="1" spans="1:6">
      <c r="A203" s="251" t="s">
        <v>246</v>
      </c>
      <c r="B203" s="249"/>
      <c r="C203" s="249">
        <v>0</v>
      </c>
      <c r="D203" s="250"/>
      <c r="E203" s="250">
        <v>0</v>
      </c>
      <c r="F203" s="249">
        <v>24</v>
      </c>
    </row>
    <row r="204" s="229" customFormat="1" ht="15" customHeight="1" spans="1:6">
      <c r="A204" s="251" t="s">
        <v>247</v>
      </c>
      <c r="B204" s="249">
        <v>10219</v>
      </c>
      <c r="C204" s="249">
        <v>10219</v>
      </c>
      <c r="D204" s="250">
        <v>100</v>
      </c>
      <c r="E204" s="250">
        <v>104.67</v>
      </c>
      <c r="F204" s="249">
        <v>9763</v>
      </c>
    </row>
    <row r="205" s="229" customFormat="1" ht="15" customHeight="1" spans="1:6">
      <c r="A205" s="251" t="s">
        <v>248</v>
      </c>
      <c r="B205" s="249"/>
      <c r="C205" s="249">
        <v>621</v>
      </c>
      <c r="D205" s="250"/>
      <c r="E205" s="250">
        <v>84.72</v>
      </c>
      <c r="F205" s="249">
        <v>733</v>
      </c>
    </row>
    <row r="206" s="229" customFormat="1" ht="15" customHeight="1" spans="1:6">
      <c r="A206" s="248" t="s">
        <v>249</v>
      </c>
      <c r="B206" s="249">
        <v>39523</v>
      </c>
      <c r="C206" s="249">
        <v>42322</v>
      </c>
      <c r="D206" s="250">
        <v>107.08</v>
      </c>
      <c r="E206" s="250">
        <v>131.19</v>
      </c>
      <c r="F206" s="249">
        <v>32261</v>
      </c>
    </row>
    <row r="207" s="229" customFormat="1" ht="15" customHeight="1" spans="1:6">
      <c r="A207" s="251" t="s">
        <v>250</v>
      </c>
      <c r="B207" s="249">
        <v>47</v>
      </c>
      <c r="C207" s="249">
        <v>47</v>
      </c>
      <c r="D207" s="250">
        <v>100</v>
      </c>
      <c r="E207" s="250">
        <v>94</v>
      </c>
      <c r="F207" s="249">
        <v>50</v>
      </c>
    </row>
    <row r="208" s="229" customFormat="1" ht="15" customHeight="1" spans="1:6">
      <c r="A208" s="251" t="s">
        <v>251</v>
      </c>
      <c r="B208" s="249">
        <v>12989</v>
      </c>
      <c r="C208" s="249">
        <v>12989</v>
      </c>
      <c r="D208" s="250">
        <v>100</v>
      </c>
      <c r="E208" s="250">
        <v>158.29</v>
      </c>
      <c r="F208" s="249">
        <v>8206</v>
      </c>
    </row>
    <row r="209" s="229" customFormat="1" ht="15" customHeight="1" spans="1:6">
      <c r="A209" s="251" t="s">
        <v>252</v>
      </c>
      <c r="B209" s="249">
        <v>2035</v>
      </c>
      <c r="C209" s="249">
        <v>2035</v>
      </c>
      <c r="D209" s="250">
        <v>100</v>
      </c>
      <c r="E209" s="250">
        <v>114.97</v>
      </c>
      <c r="F209" s="249">
        <v>1770</v>
      </c>
    </row>
    <row r="210" s="229" customFormat="1" ht="15" customHeight="1" spans="1:6">
      <c r="A210" s="251" t="s">
        <v>253</v>
      </c>
      <c r="B210" s="249">
        <v>24452</v>
      </c>
      <c r="C210" s="249">
        <v>27251</v>
      </c>
      <c r="D210" s="250">
        <v>111.45</v>
      </c>
      <c r="E210" s="250">
        <v>122.56</v>
      </c>
      <c r="F210" s="249">
        <v>22235</v>
      </c>
    </row>
    <row r="211" s="229" customFormat="1" ht="15" customHeight="1" spans="1:6">
      <c r="A211" s="248" t="s">
        <v>254</v>
      </c>
      <c r="B211" s="249">
        <v>300</v>
      </c>
      <c r="C211" s="249">
        <v>8532</v>
      </c>
      <c r="D211" s="250">
        <v>2844</v>
      </c>
      <c r="E211" s="250">
        <v>111.65</v>
      </c>
      <c r="F211" s="249">
        <v>7642</v>
      </c>
    </row>
    <row r="212" s="229" customFormat="1" ht="15" customHeight="1" spans="1:6">
      <c r="A212" s="251" t="s">
        <v>255</v>
      </c>
      <c r="B212" s="249"/>
      <c r="C212" s="249">
        <v>170</v>
      </c>
      <c r="D212" s="250"/>
      <c r="E212" s="250">
        <v>100</v>
      </c>
      <c r="F212" s="249">
        <v>170</v>
      </c>
    </row>
    <row r="213" s="229" customFormat="1" ht="15" customHeight="1" spans="1:6">
      <c r="A213" s="251" t="s">
        <v>256</v>
      </c>
      <c r="B213" s="249">
        <v>300</v>
      </c>
      <c r="C213" s="249">
        <v>8362</v>
      </c>
      <c r="D213" s="250">
        <v>2787.33</v>
      </c>
      <c r="E213" s="250">
        <v>111.91</v>
      </c>
      <c r="F213" s="249">
        <v>7472</v>
      </c>
    </row>
    <row r="214" s="229" customFormat="1" ht="15" customHeight="1" spans="1:6">
      <c r="A214" s="248" t="s">
        <v>257</v>
      </c>
      <c r="B214" s="249">
        <v>2846</v>
      </c>
      <c r="C214" s="249">
        <v>7415</v>
      </c>
      <c r="D214" s="250">
        <v>260.54</v>
      </c>
      <c r="E214" s="250">
        <v>88.53</v>
      </c>
      <c r="F214" s="249">
        <v>8376</v>
      </c>
    </row>
    <row r="215" s="229" customFormat="1" ht="15" customHeight="1" spans="1:6">
      <c r="A215" s="251" t="s">
        <v>258</v>
      </c>
      <c r="B215" s="249">
        <v>1338</v>
      </c>
      <c r="C215" s="249">
        <v>1338</v>
      </c>
      <c r="D215" s="250">
        <v>100</v>
      </c>
      <c r="E215" s="250">
        <v>87</v>
      </c>
      <c r="F215" s="249">
        <v>1538</v>
      </c>
    </row>
    <row r="216" s="229" customFormat="1" ht="15" customHeight="1" spans="1:6">
      <c r="A216" s="251" t="s">
        <v>259</v>
      </c>
      <c r="B216" s="249">
        <v>93</v>
      </c>
      <c r="C216" s="249">
        <v>93</v>
      </c>
      <c r="D216" s="250">
        <v>100</v>
      </c>
      <c r="E216" s="250"/>
      <c r="F216" s="249">
        <v>0</v>
      </c>
    </row>
    <row r="217" s="229" customFormat="1" ht="15" customHeight="1" spans="1:6">
      <c r="A217" s="251" t="s">
        <v>260</v>
      </c>
      <c r="B217" s="249">
        <v>103</v>
      </c>
      <c r="C217" s="249">
        <v>205</v>
      </c>
      <c r="D217" s="250">
        <v>199.03</v>
      </c>
      <c r="E217" s="250">
        <v>621.21</v>
      </c>
      <c r="F217" s="249">
        <v>33</v>
      </c>
    </row>
    <row r="218" s="229" customFormat="1" ht="15" customHeight="1" spans="1:6">
      <c r="A218" s="251" t="s">
        <v>261</v>
      </c>
      <c r="B218" s="249">
        <v>1311</v>
      </c>
      <c r="C218" s="249">
        <v>2985</v>
      </c>
      <c r="D218" s="250">
        <v>227.69</v>
      </c>
      <c r="E218" s="250">
        <v>76.07</v>
      </c>
      <c r="F218" s="249">
        <v>3924</v>
      </c>
    </row>
    <row r="219" s="229" customFormat="1" ht="15" customHeight="1" spans="1:6">
      <c r="A219" s="251" t="s">
        <v>262</v>
      </c>
      <c r="B219" s="249">
        <v>1</v>
      </c>
      <c r="C219" s="249">
        <v>1</v>
      </c>
      <c r="D219" s="250">
        <v>100</v>
      </c>
      <c r="E219" s="250"/>
      <c r="F219" s="249"/>
    </row>
    <row r="220" s="229" customFormat="1" ht="15" customHeight="1" spans="1:6">
      <c r="A220" s="251" t="s">
        <v>263</v>
      </c>
      <c r="B220" s="249"/>
      <c r="C220" s="249">
        <v>2793</v>
      </c>
      <c r="D220" s="250"/>
      <c r="E220" s="250">
        <v>96.95</v>
      </c>
      <c r="F220" s="249">
        <v>2881</v>
      </c>
    </row>
    <row r="221" s="229" customFormat="1" ht="15" customHeight="1" spans="1:6">
      <c r="A221" s="248" t="s">
        <v>264</v>
      </c>
      <c r="B221" s="249">
        <v>3672</v>
      </c>
      <c r="C221" s="249">
        <v>8998</v>
      </c>
      <c r="D221" s="250">
        <v>245.04</v>
      </c>
      <c r="E221" s="250">
        <v>127.81</v>
      </c>
      <c r="F221" s="249">
        <v>7040</v>
      </c>
    </row>
    <row r="222" s="229" customFormat="1" ht="15" customHeight="1" spans="1:6">
      <c r="A222" s="251" t="s">
        <v>265</v>
      </c>
      <c r="B222" s="249">
        <v>207</v>
      </c>
      <c r="C222" s="249">
        <v>207</v>
      </c>
      <c r="D222" s="250">
        <v>100</v>
      </c>
      <c r="E222" s="250">
        <v>180</v>
      </c>
      <c r="F222" s="249">
        <v>115</v>
      </c>
    </row>
    <row r="223" s="229" customFormat="1" ht="15" customHeight="1" spans="1:6">
      <c r="A223" s="251" t="s">
        <v>266</v>
      </c>
      <c r="B223" s="249">
        <v>1697</v>
      </c>
      <c r="C223" s="249">
        <v>6883</v>
      </c>
      <c r="D223" s="250">
        <v>405.6</v>
      </c>
      <c r="E223" s="250">
        <v>105.55</v>
      </c>
      <c r="F223" s="249">
        <v>6521</v>
      </c>
    </row>
    <row r="224" s="229" customFormat="1" ht="15" customHeight="1" spans="1:6">
      <c r="A224" s="251" t="s">
        <v>267</v>
      </c>
      <c r="B224" s="249">
        <v>268</v>
      </c>
      <c r="C224" s="249">
        <v>369</v>
      </c>
      <c r="D224" s="250">
        <v>137.69</v>
      </c>
      <c r="E224" s="250">
        <v>127.24</v>
      </c>
      <c r="F224" s="249">
        <v>290</v>
      </c>
    </row>
    <row r="225" s="229" customFormat="1" ht="15" customHeight="1" spans="1:6">
      <c r="A225" s="251" t="s">
        <v>268</v>
      </c>
      <c r="B225" s="249"/>
      <c r="C225" s="249">
        <v>19</v>
      </c>
      <c r="D225" s="250"/>
      <c r="E225" s="250">
        <v>90.48</v>
      </c>
      <c r="F225" s="249">
        <v>21</v>
      </c>
    </row>
    <row r="226" s="229" customFormat="1" ht="15" customHeight="1" spans="1:6">
      <c r="A226" s="251" t="s">
        <v>269</v>
      </c>
      <c r="B226" s="249">
        <v>1500</v>
      </c>
      <c r="C226" s="249">
        <v>1520</v>
      </c>
      <c r="D226" s="250">
        <v>101.33</v>
      </c>
      <c r="E226" s="250">
        <v>1634.41</v>
      </c>
      <c r="F226" s="249">
        <v>93</v>
      </c>
    </row>
    <row r="227" s="229" customFormat="1" ht="15" customHeight="1" spans="1:6">
      <c r="A227" s="248" t="s">
        <v>270</v>
      </c>
      <c r="B227" s="249">
        <v>1878</v>
      </c>
      <c r="C227" s="249">
        <v>3401</v>
      </c>
      <c r="D227" s="250">
        <v>181.1</v>
      </c>
      <c r="E227" s="250">
        <v>136.64</v>
      </c>
      <c r="F227" s="249">
        <v>2489</v>
      </c>
    </row>
    <row r="228" s="229" customFormat="1" ht="15" customHeight="1" spans="1:6">
      <c r="A228" s="251" t="s">
        <v>271</v>
      </c>
      <c r="B228" s="249">
        <v>22</v>
      </c>
      <c r="C228" s="249">
        <v>143</v>
      </c>
      <c r="D228" s="250">
        <v>650</v>
      </c>
      <c r="E228" s="250">
        <v>157.14</v>
      </c>
      <c r="F228" s="249">
        <v>91</v>
      </c>
    </row>
    <row r="229" s="229" customFormat="1" ht="15" customHeight="1" spans="1:6">
      <c r="A229" s="251" t="s">
        <v>272</v>
      </c>
      <c r="B229" s="249">
        <v>971</v>
      </c>
      <c r="C229" s="249">
        <v>971</v>
      </c>
      <c r="D229" s="250">
        <v>100</v>
      </c>
      <c r="E229" s="250">
        <v>19420</v>
      </c>
      <c r="F229" s="249">
        <v>5</v>
      </c>
    </row>
    <row r="230" s="229" customFormat="1" ht="15" customHeight="1" spans="1:6">
      <c r="A230" s="251" t="s">
        <v>273</v>
      </c>
      <c r="B230" s="249">
        <v>785</v>
      </c>
      <c r="C230" s="249">
        <v>793</v>
      </c>
      <c r="D230" s="250">
        <v>101.02</v>
      </c>
      <c r="E230" s="250">
        <v>141.86</v>
      </c>
      <c r="F230" s="249">
        <v>559</v>
      </c>
    </row>
    <row r="231" s="229" customFormat="1" ht="15" customHeight="1" spans="1:6">
      <c r="A231" s="251" t="s">
        <v>274</v>
      </c>
      <c r="B231" s="249">
        <v>71</v>
      </c>
      <c r="C231" s="249">
        <v>1453</v>
      </c>
      <c r="D231" s="250">
        <v>2046.48</v>
      </c>
      <c r="E231" s="250">
        <v>81.08</v>
      </c>
      <c r="F231" s="249">
        <v>1792</v>
      </c>
    </row>
    <row r="232" s="229" customFormat="1" ht="15" customHeight="1" spans="1:6">
      <c r="A232" s="251" t="s">
        <v>275</v>
      </c>
      <c r="B232" s="249">
        <v>29</v>
      </c>
      <c r="C232" s="249">
        <v>41</v>
      </c>
      <c r="D232" s="250">
        <v>141.38</v>
      </c>
      <c r="E232" s="250">
        <v>97.62</v>
      </c>
      <c r="F232" s="249">
        <v>42</v>
      </c>
    </row>
    <row r="233" s="229" customFormat="1" ht="15" customHeight="1" spans="1:6">
      <c r="A233" s="248" t="s">
        <v>276</v>
      </c>
      <c r="B233" s="249">
        <v>970</v>
      </c>
      <c r="C233" s="249">
        <v>1654</v>
      </c>
      <c r="D233" s="250">
        <v>170.52</v>
      </c>
      <c r="E233" s="250">
        <v>105.48</v>
      </c>
      <c r="F233" s="249">
        <v>1568</v>
      </c>
    </row>
    <row r="234" s="229" customFormat="1" ht="15" customHeight="1" spans="1:6">
      <c r="A234" s="251" t="s">
        <v>107</v>
      </c>
      <c r="B234" s="249">
        <v>268</v>
      </c>
      <c r="C234" s="249">
        <v>268</v>
      </c>
      <c r="D234" s="250">
        <v>100</v>
      </c>
      <c r="E234" s="250">
        <v>116.52</v>
      </c>
      <c r="F234" s="249">
        <v>230</v>
      </c>
    </row>
    <row r="235" s="229" customFormat="1" ht="15" customHeight="1" spans="1:6">
      <c r="A235" s="251" t="s">
        <v>108</v>
      </c>
      <c r="B235" s="249">
        <v>19</v>
      </c>
      <c r="C235" s="249">
        <v>19</v>
      </c>
      <c r="D235" s="250">
        <v>100</v>
      </c>
      <c r="E235" s="250">
        <v>14.62</v>
      </c>
      <c r="F235" s="249">
        <v>130</v>
      </c>
    </row>
    <row r="236" s="229" customFormat="1" ht="15" customHeight="1" spans="1:6">
      <c r="A236" s="251" t="s">
        <v>277</v>
      </c>
      <c r="B236" s="249">
        <v>550</v>
      </c>
      <c r="C236" s="249">
        <v>892</v>
      </c>
      <c r="D236" s="250">
        <v>162.18</v>
      </c>
      <c r="E236" s="250">
        <v>134.54</v>
      </c>
      <c r="F236" s="249">
        <v>663</v>
      </c>
    </row>
    <row r="237" s="229" customFormat="1" ht="15" customHeight="1" spans="1:6">
      <c r="A237" s="251" t="s">
        <v>278</v>
      </c>
      <c r="B237" s="249">
        <v>64</v>
      </c>
      <c r="C237" s="249">
        <v>144</v>
      </c>
      <c r="D237" s="250">
        <v>225</v>
      </c>
      <c r="E237" s="250">
        <v>107.46</v>
      </c>
      <c r="F237" s="249">
        <v>134</v>
      </c>
    </row>
    <row r="238" s="229" customFormat="1" ht="15" customHeight="1" spans="1:6">
      <c r="A238" s="251" t="s">
        <v>279</v>
      </c>
      <c r="B238" s="249">
        <v>69</v>
      </c>
      <c r="C238" s="249">
        <v>311</v>
      </c>
      <c r="D238" s="250">
        <v>450.72</v>
      </c>
      <c r="E238" s="250">
        <v>80.78</v>
      </c>
      <c r="F238" s="249">
        <v>385</v>
      </c>
    </row>
    <row r="239" s="229" customFormat="1" ht="15" customHeight="1" spans="1:6">
      <c r="A239" s="251" t="s">
        <v>280</v>
      </c>
      <c r="B239" s="249"/>
      <c r="C239" s="249">
        <v>20</v>
      </c>
      <c r="D239" s="250"/>
      <c r="E239" s="250">
        <v>76.92</v>
      </c>
      <c r="F239" s="249">
        <v>26</v>
      </c>
    </row>
    <row r="240" s="229" customFormat="1" ht="15" customHeight="1" spans="1:6">
      <c r="A240" s="248" t="s">
        <v>281</v>
      </c>
      <c r="B240" s="249">
        <v>120</v>
      </c>
      <c r="C240" s="249">
        <v>120</v>
      </c>
      <c r="D240" s="250">
        <v>100</v>
      </c>
      <c r="E240" s="250">
        <v>114.29</v>
      </c>
      <c r="F240" s="249">
        <v>105</v>
      </c>
    </row>
    <row r="241" s="229" customFormat="1" ht="15" customHeight="1" spans="1:6">
      <c r="A241" s="251" t="s">
        <v>107</v>
      </c>
      <c r="B241" s="249">
        <v>119</v>
      </c>
      <c r="C241" s="249">
        <v>119</v>
      </c>
      <c r="D241" s="250">
        <v>100</v>
      </c>
      <c r="E241" s="250">
        <v>132.22</v>
      </c>
      <c r="F241" s="249">
        <v>90</v>
      </c>
    </row>
    <row r="242" s="229" customFormat="1" ht="15" customHeight="1" spans="1:6">
      <c r="A242" s="251" t="s">
        <v>108</v>
      </c>
      <c r="B242" s="249">
        <v>1</v>
      </c>
      <c r="C242" s="249">
        <v>1</v>
      </c>
      <c r="D242" s="250">
        <v>100</v>
      </c>
      <c r="E242" s="250">
        <v>6.67</v>
      </c>
      <c r="F242" s="249">
        <v>15</v>
      </c>
    </row>
    <row r="243" s="229" customFormat="1" ht="15" customHeight="1" spans="1:6">
      <c r="A243" s="248" t="s">
        <v>282</v>
      </c>
      <c r="B243" s="249">
        <v>4468</v>
      </c>
      <c r="C243" s="249">
        <v>13793</v>
      </c>
      <c r="D243" s="250">
        <v>308.71</v>
      </c>
      <c r="E243" s="250">
        <v>99.41</v>
      </c>
      <c r="F243" s="249">
        <v>13875</v>
      </c>
    </row>
    <row r="244" s="229" customFormat="1" ht="15" customHeight="1" spans="1:6">
      <c r="A244" s="251" t="s">
        <v>283</v>
      </c>
      <c r="B244" s="249">
        <v>4468</v>
      </c>
      <c r="C244" s="249">
        <v>13793</v>
      </c>
      <c r="D244" s="250">
        <v>308.71</v>
      </c>
      <c r="E244" s="250">
        <v>99.41</v>
      </c>
      <c r="F244" s="249">
        <v>13875</v>
      </c>
    </row>
    <row r="245" s="229" customFormat="1" ht="15" customHeight="1" spans="1:6">
      <c r="A245" s="248" t="s">
        <v>284</v>
      </c>
      <c r="B245" s="249">
        <v>62</v>
      </c>
      <c r="C245" s="249">
        <v>99</v>
      </c>
      <c r="D245" s="250">
        <v>159.68</v>
      </c>
      <c r="E245" s="250">
        <v>84.62</v>
      </c>
      <c r="F245" s="249">
        <v>117</v>
      </c>
    </row>
    <row r="246" s="229" customFormat="1" ht="15" customHeight="1" spans="1:6">
      <c r="A246" s="251" t="s">
        <v>285</v>
      </c>
      <c r="B246" s="249">
        <v>60</v>
      </c>
      <c r="C246" s="249">
        <v>97</v>
      </c>
      <c r="D246" s="250">
        <v>161.67</v>
      </c>
      <c r="E246" s="250">
        <v>97.98</v>
      </c>
      <c r="F246" s="249">
        <v>99</v>
      </c>
    </row>
    <row r="247" s="229" customFormat="1" ht="15" customHeight="1" spans="1:6">
      <c r="A247" s="251" t="s">
        <v>286</v>
      </c>
      <c r="B247" s="249">
        <v>2</v>
      </c>
      <c r="C247" s="249">
        <v>2</v>
      </c>
      <c r="D247" s="250">
        <v>100</v>
      </c>
      <c r="E247" s="250">
        <v>11.11</v>
      </c>
      <c r="F247" s="249">
        <v>18</v>
      </c>
    </row>
    <row r="248" s="229" customFormat="1" ht="15" customHeight="1" spans="1:6">
      <c r="A248" s="248" t="s">
        <v>287</v>
      </c>
      <c r="B248" s="249">
        <v>141</v>
      </c>
      <c r="C248" s="249">
        <v>422</v>
      </c>
      <c r="D248" s="250">
        <v>299.29</v>
      </c>
      <c r="E248" s="250">
        <v>122.67</v>
      </c>
      <c r="F248" s="249">
        <v>344</v>
      </c>
    </row>
    <row r="249" s="229" customFormat="1" ht="15" customHeight="1" spans="1:6">
      <c r="A249" s="251" t="s">
        <v>288</v>
      </c>
      <c r="B249" s="249">
        <v>141</v>
      </c>
      <c r="C249" s="249">
        <v>396</v>
      </c>
      <c r="D249" s="250">
        <v>280.85</v>
      </c>
      <c r="E249" s="250">
        <v>116.13</v>
      </c>
      <c r="F249" s="249">
        <v>341</v>
      </c>
    </row>
    <row r="250" s="229" customFormat="1" ht="15" customHeight="1" spans="1:6">
      <c r="A250" s="251" t="s">
        <v>289</v>
      </c>
      <c r="B250" s="249"/>
      <c r="C250" s="249">
        <v>26</v>
      </c>
      <c r="D250" s="250"/>
      <c r="E250" s="250">
        <v>866.67</v>
      </c>
      <c r="F250" s="249">
        <v>3</v>
      </c>
    </row>
    <row r="251" s="229" customFormat="1" ht="15" customHeight="1" spans="1:6">
      <c r="A251" s="248" t="s">
        <v>290</v>
      </c>
      <c r="B251" s="249">
        <v>0</v>
      </c>
      <c r="C251" s="249">
        <v>1</v>
      </c>
      <c r="D251" s="250"/>
      <c r="E251" s="250">
        <v>50</v>
      </c>
      <c r="F251" s="249">
        <v>2</v>
      </c>
    </row>
    <row r="252" s="229" customFormat="1" ht="15" customHeight="1" spans="1:6">
      <c r="A252" s="251" t="s">
        <v>291</v>
      </c>
      <c r="B252" s="249">
        <v>0</v>
      </c>
      <c r="C252" s="249">
        <v>1</v>
      </c>
      <c r="D252" s="250"/>
      <c r="E252" s="250">
        <v>50</v>
      </c>
      <c r="F252" s="249">
        <v>2</v>
      </c>
    </row>
    <row r="253" s="229" customFormat="1" ht="15" customHeight="1" spans="1:6">
      <c r="A253" s="248" t="s">
        <v>292</v>
      </c>
      <c r="B253" s="249">
        <v>1206</v>
      </c>
      <c r="C253" s="249">
        <v>1240</v>
      </c>
      <c r="D253" s="250">
        <v>102.82</v>
      </c>
      <c r="E253" s="250">
        <v>467.92</v>
      </c>
      <c r="F253" s="249">
        <v>265</v>
      </c>
    </row>
    <row r="254" s="229" customFormat="1" ht="15" customHeight="1" spans="1:6">
      <c r="A254" s="251" t="s">
        <v>293</v>
      </c>
      <c r="B254" s="249">
        <v>1206</v>
      </c>
      <c r="C254" s="249">
        <v>1240</v>
      </c>
      <c r="D254" s="250">
        <v>102.82</v>
      </c>
      <c r="E254" s="250">
        <v>467.92</v>
      </c>
      <c r="F254" s="249">
        <v>265</v>
      </c>
    </row>
    <row r="255" s="229" customFormat="1" ht="15" customHeight="1" spans="1:6">
      <c r="A255" s="248" t="s">
        <v>294</v>
      </c>
      <c r="B255" s="249">
        <v>635</v>
      </c>
      <c r="C255" s="249">
        <v>635</v>
      </c>
      <c r="D255" s="250">
        <v>100</v>
      </c>
      <c r="E255" s="250">
        <v>102.25</v>
      </c>
      <c r="F255" s="249">
        <v>621</v>
      </c>
    </row>
    <row r="256" s="229" customFormat="1" ht="15" customHeight="1" spans="1:6">
      <c r="A256" s="251" t="s">
        <v>107</v>
      </c>
      <c r="B256" s="249">
        <v>137</v>
      </c>
      <c r="C256" s="249">
        <v>137</v>
      </c>
      <c r="D256" s="250">
        <v>100</v>
      </c>
      <c r="E256" s="250">
        <v>123.42</v>
      </c>
      <c r="F256" s="249">
        <v>111</v>
      </c>
    </row>
    <row r="257" s="229" customFormat="1" ht="15" customHeight="1" spans="1:6">
      <c r="A257" s="251" t="s">
        <v>108</v>
      </c>
      <c r="B257" s="249"/>
      <c r="C257" s="249">
        <v>0</v>
      </c>
      <c r="D257" s="250"/>
      <c r="E257" s="250">
        <v>0</v>
      </c>
      <c r="F257" s="249">
        <v>5</v>
      </c>
    </row>
    <row r="258" s="229" customFormat="1" ht="15" customHeight="1" spans="1:6">
      <c r="A258" s="251" t="s">
        <v>295</v>
      </c>
      <c r="B258" s="249">
        <v>401</v>
      </c>
      <c r="C258" s="249">
        <v>401</v>
      </c>
      <c r="D258" s="250">
        <v>100</v>
      </c>
      <c r="E258" s="250">
        <v>99.5</v>
      </c>
      <c r="F258" s="249">
        <v>403</v>
      </c>
    </row>
    <row r="259" s="229" customFormat="1" ht="15" customHeight="1" spans="1:6">
      <c r="A259" s="251" t="s">
        <v>110</v>
      </c>
      <c r="B259" s="249">
        <v>96</v>
      </c>
      <c r="C259" s="249">
        <v>96</v>
      </c>
      <c r="D259" s="250">
        <v>100</v>
      </c>
      <c r="E259" s="250">
        <v>94.12</v>
      </c>
      <c r="F259" s="249">
        <v>102</v>
      </c>
    </row>
    <row r="260" s="229" customFormat="1" ht="15" customHeight="1" spans="1:6">
      <c r="A260" s="251" t="s">
        <v>296</v>
      </c>
      <c r="B260" s="249">
        <v>1</v>
      </c>
      <c r="C260" s="249">
        <v>1</v>
      </c>
      <c r="D260" s="250">
        <v>100</v>
      </c>
      <c r="E260" s="250"/>
      <c r="F260" s="249">
        <v>0</v>
      </c>
    </row>
    <row r="261" s="229" customFormat="1" ht="15" customHeight="1" spans="1:6">
      <c r="A261" s="248" t="s">
        <v>297</v>
      </c>
      <c r="B261" s="249">
        <v>224</v>
      </c>
      <c r="C261" s="249">
        <v>224</v>
      </c>
      <c r="D261" s="250">
        <v>100</v>
      </c>
      <c r="E261" s="250">
        <v>829.63</v>
      </c>
      <c r="F261" s="249">
        <v>27</v>
      </c>
    </row>
    <row r="262" s="229" customFormat="1" ht="15" customHeight="1" spans="1:6">
      <c r="A262" s="251" t="s">
        <v>298</v>
      </c>
      <c r="B262" s="249">
        <v>42</v>
      </c>
      <c r="C262" s="249">
        <v>42</v>
      </c>
      <c r="D262" s="250">
        <v>100</v>
      </c>
      <c r="E262" s="250">
        <v>155.56</v>
      </c>
      <c r="F262" s="249">
        <v>27</v>
      </c>
    </row>
    <row r="263" s="229" customFormat="1" ht="15" customHeight="1" spans="1:6">
      <c r="A263" s="251" t="s">
        <v>299</v>
      </c>
      <c r="B263" s="249">
        <v>182</v>
      </c>
      <c r="C263" s="249">
        <v>182</v>
      </c>
      <c r="D263" s="250">
        <v>100</v>
      </c>
      <c r="E263" s="250"/>
      <c r="F263" s="249"/>
    </row>
    <row r="264" s="229" customFormat="1" ht="15" customHeight="1" spans="1:6">
      <c r="A264" s="248" t="s">
        <v>300</v>
      </c>
      <c r="B264" s="249">
        <v>727</v>
      </c>
      <c r="C264" s="249">
        <v>885</v>
      </c>
      <c r="D264" s="250">
        <v>121.73</v>
      </c>
      <c r="E264" s="250">
        <v>55.7</v>
      </c>
      <c r="F264" s="249">
        <v>1589</v>
      </c>
    </row>
    <row r="265" s="229" customFormat="1" ht="15" customHeight="1" spans="1:6">
      <c r="A265" s="251" t="s">
        <v>301</v>
      </c>
      <c r="B265" s="249">
        <v>727</v>
      </c>
      <c r="C265" s="249">
        <v>885</v>
      </c>
      <c r="D265" s="250">
        <v>121.73</v>
      </c>
      <c r="E265" s="250">
        <v>55.7</v>
      </c>
      <c r="F265" s="249">
        <v>1589</v>
      </c>
    </row>
    <row r="266" s="229" customFormat="1" ht="15" customHeight="1" spans="1:6">
      <c r="A266" s="248" t="s">
        <v>302</v>
      </c>
      <c r="B266" s="249">
        <v>17702</v>
      </c>
      <c r="C266" s="249">
        <v>31097</v>
      </c>
      <c r="D266" s="250">
        <v>175.67</v>
      </c>
      <c r="E266" s="250">
        <v>75.18</v>
      </c>
      <c r="F266" s="249">
        <v>41362</v>
      </c>
    </row>
    <row r="267" s="229" customFormat="1" ht="15" customHeight="1" spans="1:6">
      <c r="A267" s="248" t="s">
        <v>303</v>
      </c>
      <c r="B267" s="249">
        <v>641</v>
      </c>
      <c r="C267" s="249">
        <v>641</v>
      </c>
      <c r="D267" s="250">
        <v>100</v>
      </c>
      <c r="E267" s="250">
        <v>106.13</v>
      </c>
      <c r="F267" s="249">
        <v>604</v>
      </c>
    </row>
    <row r="268" s="229" customFormat="1" ht="15" customHeight="1" spans="1:6">
      <c r="A268" s="251" t="s">
        <v>107</v>
      </c>
      <c r="B268" s="249">
        <v>641</v>
      </c>
      <c r="C268" s="249">
        <v>641</v>
      </c>
      <c r="D268" s="250">
        <v>100</v>
      </c>
      <c r="E268" s="250">
        <v>106.13</v>
      </c>
      <c r="F268" s="249">
        <v>604</v>
      </c>
    </row>
    <row r="269" s="229" customFormat="1" ht="15" customHeight="1" spans="1:6">
      <c r="A269" s="248" t="s">
        <v>304</v>
      </c>
      <c r="B269" s="249">
        <v>3230</v>
      </c>
      <c r="C269" s="249">
        <v>3378</v>
      </c>
      <c r="D269" s="250">
        <v>104.58</v>
      </c>
      <c r="E269" s="250">
        <v>94.17</v>
      </c>
      <c r="F269" s="249">
        <v>3587</v>
      </c>
    </row>
    <row r="270" s="229" customFormat="1" ht="15" customHeight="1" spans="1:6">
      <c r="A270" s="251" t="s">
        <v>305</v>
      </c>
      <c r="B270" s="249">
        <v>3230</v>
      </c>
      <c r="C270" s="249">
        <v>3230</v>
      </c>
      <c r="D270" s="250">
        <v>100</v>
      </c>
      <c r="E270" s="250">
        <v>102.77</v>
      </c>
      <c r="F270" s="249">
        <v>3143</v>
      </c>
    </row>
    <row r="271" s="229" customFormat="1" ht="15" customHeight="1" spans="1:6">
      <c r="A271" s="251" t="s">
        <v>306</v>
      </c>
      <c r="B271" s="249"/>
      <c r="C271" s="249">
        <v>0</v>
      </c>
      <c r="D271" s="250"/>
      <c r="E271" s="250">
        <v>0</v>
      </c>
      <c r="F271" s="249">
        <v>216</v>
      </c>
    </row>
    <row r="272" s="229" customFormat="1" ht="15" customHeight="1" spans="1:6">
      <c r="A272" s="251" t="s">
        <v>307</v>
      </c>
      <c r="B272" s="249"/>
      <c r="C272" s="249">
        <v>148</v>
      </c>
      <c r="D272" s="250"/>
      <c r="E272" s="250">
        <v>64.91</v>
      </c>
      <c r="F272" s="249">
        <v>228</v>
      </c>
    </row>
    <row r="273" s="229" customFormat="1" ht="15" customHeight="1" spans="1:6">
      <c r="A273" s="248" t="s">
        <v>308</v>
      </c>
      <c r="B273" s="249">
        <v>1406</v>
      </c>
      <c r="C273" s="249">
        <v>1963</v>
      </c>
      <c r="D273" s="250">
        <v>139.62</v>
      </c>
      <c r="E273" s="250">
        <v>94.28</v>
      </c>
      <c r="F273" s="249">
        <v>2082</v>
      </c>
    </row>
    <row r="274" s="229" customFormat="1" ht="15" customHeight="1" spans="1:6">
      <c r="A274" s="251" t="s">
        <v>309</v>
      </c>
      <c r="B274" s="249">
        <v>1146</v>
      </c>
      <c r="C274" s="249">
        <v>1146</v>
      </c>
      <c r="D274" s="250">
        <v>100</v>
      </c>
      <c r="E274" s="250">
        <v>114.26</v>
      </c>
      <c r="F274" s="249">
        <v>1003</v>
      </c>
    </row>
    <row r="275" s="229" customFormat="1" ht="15" customHeight="1" spans="1:6">
      <c r="A275" s="251" t="s">
        <v>310</v>
      </c>
      <c r="B275" s="249">
        <v>260</v>
      </c>
      <c r="C275" s="249">
        <v>817</v>
      </c>
      <c r="D275" s="250">
        <v>314.23</v>
      </c>
      <c r="E275" s="250">
        <v>75.72</v>
      </c>
      <c r="F275" s="249">
        <v>1079</v>
      </c>
    </row>
    <row r="276" s="229" customFormat="1" ht="15" customHeight="1" spans="1:6">
      <c r="A276" s="248" t="s">
        <v>311</v>
      </c>
      <c r="B276" s="249">
        <v>9602</v>
      </c>
      <c r="C276" s="249">
        <v>19898</v>
      </c>
      <c r="D276" s="250">
        <v>207.23</v>
      </c>
      <c r="E276" s="250">
        <v>66.43</v>
      </c>
      <c r="F276" s="249">
        <v>29954</v>
      </c>
    </row>
    <row r="277" s="229" customFormat="1" ht="15" customHeight="1" spans="1:6">
      <c r="A277" s="251" t="s">
        <v>312</v>
      </c>
      <c r="B277" s="249">
        <v>1327</v>
      </c>
      <c r="C277" s="249">
        <v>1394</v>
      </c>
      <c r="D277" s="250">
        <v>105.05</v>
      </c>
      <c r="E277" s="250">
        <v>70.48</v>
      </c>
      <c r="F277" s="249">
        <v>1978</v>
      </c>
    </row>
    <row r="278" s="229" customFormat="1" ht="15" customHeight="1" spans="1:6">
      <c r="A278" s="251" t="s">
        <v>313</v>
      </c>
      <c r="B278" s="249">
        <v>488</v>
      </c>
      <c r="C278" s="249">
        <v>488</v>
      </c>
      <c r="D278" s="250">
        <v>100</v>
      </c>
      <c r="E278" s="250">
        <v>104.05</v>
      </c>
      <c r="F278" s="249">
        <v>469</v>
      </c>
    </row>
    <row r="279" s="229" customFormat="1" ht="15" customHeight="1" spans="1:6">
      <c r="A279" s="251" t="s">
        <v>314</v>
      </c>
      <c r="B279" s="249">
        <v>891</v>
      </c>
      <c r="C279" s="249">
        <v>891</v>
      </c>
      <c r="D279" s="250">
        <v>100</v>
      </c>
      <c r="E279" s="250">
        <v>109.86</v>
      </c>
      <c r="F279" s="249">
        <v>811</v>
      </c>
    </row>
    <row r="280" s="229" customFormat="1" ht="15" customHeight="1" spans="1:6">
      <c r="A280" s="251" t="s">
        <v>315</v>
      </c>
      <c r="B280" s="249">
        <v>1510</v>
      </c>
      <c r="C280" s="249">
        <v>9795</v>
      </c>
      <c r="D280" s="250">
        <v>648.68</v>
      </c>
      <c r="E280" s="250">
        <v>105.88</v>
      </c>
      <c r="F280" s="249">
        <v>9251</v>
      </c>
    </row>
    <row r="281" s="229" customFormat="1" ht="15" customHeight="1" spans="1:6">
      <c r="A281" s="251" t="s">
        <v>316</v>
      </c>
      <c r="B281" s="249">
        <v>2735</v>
      </c>
      <c r="C281" s="249">
        <v>3998</v>
      </c>
      <c r="D281" s="250">
        <v>146.18</v>
      </c>
      <c r="E281" s="250">
        <v>93.52</v>
      </c>
      <c r="F281" s="249">
        <v>4275</v>
      </c>
    </row>
    <row r="282" s="229" customFormat="1" ht="15" customHeight="1" spans="1:6">
      <c r="A282" s="251" t="s">
        <v>317</v>
      </c>
      <c r="B282" s="249">
        <v>2468</v>
      </c>
      <c r="C282" s="249">
        <v>3149</v>
      </c>
      <c r="D282" s="250">
        <v>127.59</v>
      </c>
      <c r="E282" s="250">
        <v>24.26</v>
      </c>
      <c r="F282" s="249">
        <v>12981</v>
      </c>
    </row>
    <row r="283" s="229" customFormat="1" ht="15" customHeight="1" spans="1:6">
      <c r="A283" s="251" t="s">
        <v>318</v>
      </c>
      <c r="B283" s="249">
        <v>183</v>
      </c>
      <c r="C283" s="249">
        <v>183</v>
      </c>
      <c r="D283" s="250">
        <v>100</v>
      </c>
      <c r="E283" s="250">
        <v>96.83</v>
      </c>
      <c r="F283" s="249">
        <v>189</v>
      </c>
    </row>
    <row r="284" s="229" customFormat="1" ht="15" customHeight="1" spans="1:6">
      <c r="A284" s="248" t="s">
        <v>319</v>
      </c>
      <c r="B284" s="249">
        <v>0</v>
      </c>
      <c r="C284" s="249">
        <v>177</v>
      </c>
      <c r="D284" s="250"/>
      <c r="E284" s="250">
        <v>79.37</v>
      </c>
      <c r="F284" s="249">
        <v>223</v>
      </c>
    </row>
    <row r="285" s="229" customFormat="1" ht="15" customHeight="1" spans="1:6">
      <c r="A285" s="251" t="s">
        <v>320</v>
      </c>
      <c r="B285" s="249"/>
      <c r="C285" s="249">
        <v>177</v>
      </c>
      <c r="D285" s="250"/>
      <c r="E285" s="250">
        <v>80.09</v>
      </c>
      <c r="F285" s="249">
        <v>221</v>
      </c>
    </row>
    <row r="286" s="229" customFormat="1" ht="15" customHeight="1" spans="1:6">
      <c r="A286" s="251" t="s">
        <v>321</v>
      </c>
      <c r="B286" s="249"/>
      <c r="C286" s="249">
        <v>0</v>
      </c>
      <c r="D286" s="250"/>
      <c r="E286" s="250">
        <v>0</v>
      </c>
      <c r="F286" s="249">
        <v>2</v>
      </c>
    </row>
    <row r="287" s="229" customFormat="1" ht="15" customHeight="1" spans="1:6">
      <c r="A287" s="248" t="s">
        <v>322</v>
      </c>
      <c r="B287" s="249">
        <v>664</v>
      </c>
      <c r="C287" s="249">
        <v>2742</v>
      </c>
      <c r="D287" s="250">
        <v>412.95</v>
      </c>
      <c r="E287" s="250">
        <v>109.33</v>
      </c>
      <c r="F287" s="249">
        <v>2508</v>
      </c>
    </row>
    <row r="288" s="229" customFormat="1" ht="15" customHeight="1" spans="1:6">
      <c r="A288" s="251" t="s">
        <v>323</v>
      </c>
      <c r="B288" s="249">
        <v>664</v>
      </c>
      <c r="C288" s="249">
        <v>2636</v>
      </c>
      <c r="D288" s="250">
        <v>396.99</v>
      </c>
      <c r="E288" s="250">
        <v>105.1</v>
      </c>
      <c r="F288" s="249">
        <v>2508</v>
      </c>
    </row>
    <row r="289" s="229" customFormat="1" ht="15" customHeight="1" spans="1:6">
      <c r="A289" s="251" t="s">
        <v>324</v>
      </c>
      <c r="B289" s="249"/>
      <c r="C289" s="249">
        <v>106</v>
      </c>
      <c r="D289" s="250"/>
      <c r="E289" s="250"/>
      <c r="F289" s="249"/>
    </row>
    <row r="290" s="229" customFormat="1" ht="15" customHeight="1" spans="1:6">
      <c r="A290" s="248" t="s">
        <v>325</v>
      </c>
      <c r="B290" s="249">
        <v>682</v>
      </c>
      <c r="C290" s="249">
        <v>682</v>
      </c>
      <c r="D290" s="250">
        <v>100</v>
      </c>
      <c r="E290" s="250">
        <v>95.79</v>
      </c>
      <c r="F290" s="249">
        <v>712</v>
      </c>
    </row>
    <row r="291" s="229" customFormat="1" ht="15" customHeight="1" spans="1:6">
      <c r="A291" s="251" t="s">
        <v>326</v>
      </c>
      <c r="B291" s="249">
        <v>659</v>
      </c>
      <c r="C291" s="249">
        <v>659</v>
      </c>
      <c r="D291" s="250">
        <v>100</v>
      </c>
      <c r="E291" s="250">
        <v>96.2</v>
      </c>
      <c r="F291" s="249">
        <v>685</v>
      </c>
    </row>
    <row r="292" s="229" customFormat="1" ht="15" customHeight="1" spans="1:6">
      <c r="A292" s="251" t="s">
        <v>327</v>
      </c>
      <c r="B292" s="249">
        <v>23</v>
      </c>
      <c r="C292" s="249">
        <v>23</v>
      </c>
      <c r="D292" s="250">
        <v>100</v>
      </c>
      <c r="E292" s="250">
        <v>85.19</v>
      </c>
      <c r="F292" s="249">
        <v>27</v>
      </c>
    </row>
    <row r="293" s="229" customFormat="1" ht="15" customHeight="1" spans="1:6">
      <c r="A293" s="248" t="s">
        <v>328</v>
      </c>
      <c r="B293" s="249">
        <v>182</v>
      </c>
      <c r="C293" s="249">
        <v>182</v>
      </c>
      <c r="D293" s="250">
        <v>100</v>
      </c>
      <c r="E293" s="250">
        <v>17.62</v>
      </c>
      <c r="F293" s="249">
        <v>1033</v>
      </c>
    </row>
    <row r="294" s="229" customFormat="1" ht="15" customHeight="1" spans="1:6">
      <c r="A294" s="251" t="s">
        <v>329</v>
      </c>
      <c r="B294" s="249">
        <v>182</v>
      </c>
      <c r="C294" s="249">
        <v>182</v>
      </c>
      <c r="D294" s="250">
        <v>100</v>
      </c>
      <c r="E294" s="250">
        <v>17.62</v>
      </c>
      <c r="F294" s="249">
        <v>1033</v>
      </c>
    </row>
    <row r="295" s="229" customFormat="1" ht="15" customHeight="1" spans="1:6">
      <c r="A295" s="248" t="s">
        <v>330</v>
      </c>
      <c r="B295" s="249">
        <v>2</v>
      </c>
      <c r="C295" s="249">
        <v>63</v>
      </c>
      <c r="D295" s="250">
        <v>3150</v>
      </c>
      <c r="E295" s="250">
        <v>37.28</v>
      </c>
      <c r="F295" s="249">
        <v>169</v>
      </c>
    </row>
    <row r="296" s="229" customFormat="1" ht="15" customHeight="1" spans="1:6">
      <c r="A296" s="251" t="s">
        <v>331</v>
      </c>
      <c r="B296" s="249"/>
      <c r="C296" s="249">
        <v>61</v>
      </c>
      <c r="D296" s="250"/>
      <c r="E296" s="250">
        <v>50.41</v>
      </c>
      <c r="F296" s="249">
        <v>121</v>
      </c>
    </row>
    <row r="297" s="229" customFormat="1" ht="15" customHeight="1" spans="1:6">
      <c r="A297" s="251" t="s">
        <v>332</v>
      </c>
      <c r="B297" s="249">
        <v>2</v>
      </c>
      <c r="C297" s="249">
        <v>2</v>
      </c>
      <c r="D297" s="250">
        <v>100</v>
      </c>
      <c r="E297" s="250">
        <v>4.17</v>
      </c>
      <c r="F297" s="249">
        <v>48</v>
      </c>
    </row>
    <row r="298" s="229" customFormat="1" ht="15" customHeight="1" spans="1:6">
      <c r="A298" s="248" t="s">
        <v>333</v>
      </c>
      <c r="B298" s="249">
        <v>119</v>
      </c>
      <c r="C298" s="249">
        <v>197</v>
      </c>
      <c r="D298" s="250">
        <v>165.55</v>
      </c>
      <c r="E298" s="250">
        <v>76.95</v>
      </c>
      <c r="F298" s="249">
        <v>256</v>
      </c>
    </row>
    <row r="299" s="229" customFormat="1" ht="15" customHeight="1" spans="1:6">
      <c r="A299" s="251" t="s">
        <v>107</v>
      </c>
      <c r="B299" s="249">
        <v>119</v>
      </c>
      <c r="C299" s="249">
        <v>119</v>
      </c>
      <c r="D299" s="250">
        <v>100</v>
      </c>
      <c r="E299" s="250">
        <v>112.26</v>
      </c>
      <c r="F299" s="249">
        <v>106</v>
      </c>
    </row>
    <row r="300" s="229" customFormat="1" ht="15" customHeight="1" spans="1:6">
      <c r="A300" s="251" t="s">
        <v>108</v>
      </c>
      <c r="B300" s="249"/>
      <c r="C300" s="249">
        <v>0</v>
      </c>
      <c r="D300" s="250"/>
      <c r="E300" s="250">
        <v>0</v>
      </c>
      <c r="F300" s="249">
        <v>133</v>
      </c>
    </row>
    <row r="301" s="229" customFormat="1" ht="15" customHeight="1" spans="1:6">
      <c r="A301" s="251" t="s">
        <v>334</v>
      </c>
      <c r="B301" s="249"/>
      <c r="C301" s="249">
        <v>78</v>
      </c>
      <c r="D301" s="250"/>
      <c r="E301" s="250">
        <v>458.82</v>
      </c>
      <c r="F301" s="249">
        <v>17</v>
      </c>
    </row>
    <row r="302" s="229" customFormat="1" ht="15" customHeight="1" spans="1:6">
      <c r="A302" s="248" t="s">
        <v>335</v>
      </c>
      <c r="B302" s="249">
        <v>1174</v>
      </c>
      <c r="C302" s="249">
        <v>1174</v>
      </c>
      <c r="D302" s="250">
        <v>100</v>
      </c>
      <c r="E302" s="250">
        <v>501.71</v>
      </c>
      <c r="F302" s="249">
        <v>234</v>
      </c>
    </row>
    <row r="303" s="229" customFormat="1" ht="15" customHeight="1" spans="1:6">
      <c r="A303" s="251" t="s">
        <v>336</v>
      </c>
      <c r="B303" s="249">
        <v>1174</v>
      </c>
      <c r="C303" s="249">
        <v>1174</v>
      </c>
      <c r="D303" s="250">
        <v>100</v>
      </c>
      <c r="E303" s="250">
        <v>501.71</v>
      </c>
      <c r="F303" s="249">
        <v>234</v>
      </c>
    </row>
    <row r="304" s="229" customFormat="1" ht="15" customHeight="1" spans="1:6">
      <c r="A304" s="248" t="s">
        <v>337</v>
      </c>
      <c r="B304" s="249">
        <v>10397</v>
      </c>
      <c r="C304" s="249">
        <v>14790</v>
      </c>
      <c r="D304" s="250">
        <v>142.25</v>
      </c>
      <c r="E304" s="250">
        <v>120.99</v>
      </c>
      <c r="F304" s="249">
        <v>12224</v>
      </c>
    </row>
    <row r="305" s="229" customFormat="1" ht="15" customHeight="1" spans="1:6">
      <c r="A305" s="248" t="s">
        <v>338</v>
      </c>
      <c r="B305" s="249">
        <v>96</v>
      </c>
      <c r="C305" s="249">
        <v>96</v>
      </c>
      <c r="D305" s="250">
        <v>100</v>
      </c>
      <c r="E305" s="250">
        <v>25.13</v>
      </c>
      <c r="F305" s="249">
        <v>382</v>
      </c>
    </row>
    <row r="306" s="229" customFormat="1" ht="15" customHeight="1" spans="1:6">
      <c r="A306" s="251" t="s">
        <v>107</v>
      </c>
      <c r="B306" s="249">
        <v>33</v>
      </c>
      <c r="C306" s="249">
        <v>33</v>
      </c>
      <c r="D306" s="250">
        <v>100</v>
      </c>
      <c r="E306" s="250">
        <v>10.54</v>
      </c>
      <c r="F306" s="249">
        <v>313</v>
      </c>
    </row>
    <row r="307" s="229" customFormat="1" ht="15" customHeight="1" spans="1:6">
      <c r="A307" s="251" t="s">
        <v>108</v>
      </c>
      <c r="B307" s="249">
        <v>63</v>
      </c>
      <c r="C307" s="249">
        <v>63</v>
      </c>
      <c r="D307" s="250">
        <v>100</v>
      </c>
      <c r="E307" s="250">
        <v>94.03</v>
      </c>
      <c r="F307" s="249">
        <v>67</v>
      </c>
    </row>
    <row r="308" s="229" customFormat="1" ht="15" customHeight="1" spans="1:6">
      <c r="A308" s="251" t="s">
        <v>339</v>
      </c>
      <c r="B308" s="249"/>
      <c r="C308" s="249">
        <v>0</v>
      </c>
      <c r="D308" s="250"/>
      <c r="E308" s="250">
        <v>0</v>
      </c>
      <c r="F308" s="249">
        <v>2</v>
      </c>
    </row>
    <row r="309" s="229" customFormat="1" ht="15" customHeight="1" spans="1:6">
      <c r="A309" s="248" t="s">
        <v>340</v>
      </c>
      <c r="B309" s="249">
        <v>10301</v>
      </c>
      <c r="C309" s="249">
        <v>14494</v>
      </c>
      <c r="D309" s="250">
        <v>140.7</v>
      </c>
      <c r="E309" s="250">
        <v>148.32</v>
      </c>
      <c r="F309" s="249">
        <v>9772</v>
      </c>
    </row>
    <row r="310" s="229" customFormat="1" ht="15" customHeight="1" spans="1:6">
      <c r="A310" s="251" t="s">
        <v>341</v>
      </c>
      <c r="B310" s="249"/>
      <c r="C310" s="249">
        <v>3</v>
      </c>
      <c r="D310" s="250"/>
      <c r="E310" s="250">
        <v>6.52</v>
      </c>
      <c r="F310" s="249">
        <v>46</v>
      </c>
    </row>
    <row r="311" s="229" customFormat="1" ht="15" customHeight="1" spans="1:6">
      <c r="A311" s="251" t="s">
        <v>342</v>
      </c>
      <c r="B311" s="249">
        <v>10301</v>
      </c>
      <c r="C311" s="249">
        <v>13319</v>
      </c>
      <c r="D311" s="250">
        <v>129.3</v>
      </c>
      <c r="E311" s="250">
        <v>140.79</v>
      </c>
      <c r="F311" s="249">
        <v>9460</v>
      </c>
    </row>
    <row r="312" s="229" customFormat="1" ht="15" customHeight="1" spans="1:6">
      <c r="A312" s="251" t="s">
        <v>343</v>
      </c>
      <c r="B312" s="249"/>
      <c r="C312" s="249">
        <v>1172</v>
      </c>
      <c r="D312" s="250"/>
      <c r="E312" s="250">
        <v>440.6</v>
      </c>
      <c r="F312" s="249">
        <v>266</v>
      </c>
    </row>
    <row r="313" s="229" customFormat="1" ht="15" customHeight="1" spans="1:6">
      <c r="A313" s="248" t="s">
        <v>344</v>
      </c>
      <c r="B313" s="249">
        <v>0</v>
      </c>
      <c r="C313" s="249">
        <v>0</v>
      </c>
      <c r="D313" s="250"/>
      <c r="E313" s="250">
        <v>0</v>
      </c>
      <c r="F313" s="249">
        <v>1387</v>
      </c>
    </row>
    <row r="314" s="229" customFormat="1" ht="15" customHeight="1" spans="1:6">
      <c r="A314" s="251" t="s">
        <v>345</v>
      </c>
      <c r="B314" s="249"/>
      <c r="C314" s="249">
        <v>0</v>
      </c>
      <c r="D314" s="250"/>
      <c r="E314" s="250">
        <v>0</v>
      </c>
      <c r="F314" s="249">
        <v>1387</v>
      </c>
    </row>
    <row r="315" s="229" customFormat="1" ht="15" customHeight="1" spans="1:6">
      <c r="A315" s="248" t="s">
        <v>346</v>
      </c>
      <c r="B315" s="249">
        <v>0</v>
      </c>
      <c r="C315" s="249">
        <v>200</v>
      </c>
      <c r="D315" s="250"/>
      <c r="E315" s="250">
        <v>29.28</v>
      </c>
      <c r="F315" s="249">
        <v>683</v>
      </c>
    </row>
    <row r="316" s="229" customFormat="1" ht="15" customHeight="1" spans="1:6">
      <c r="A316" s="251" t="s">
        <v>347</v>
      </c>
      <c r="B316" s="249"/>
      <c r="C316" s="249">
        <v>200</v>
      </c>
      <c r="D316" s="250"/>
      <c r="E316" s="250">
        <v>29.28</v>
      </c>
      <c r="F316" s="249">
        <v>683</v>
      </c>
    </row>
    <row r="317" s="229" customFormat="1" ht="15" customHeight="1" spans="1:6">
      <c r="A317" s="248" t="s">
        <v>348</v>
      </c>
      <c r="B317" s="249">
        <v>25134</v>
      </c>
      <c r="C317" s="249">
        <v>32236</v>
      </c>
      <c r="D317" s="250">
        <v>128.26</v>
      </c>
      <c r="E317" s="250">
        <v>61.98</v>
      </c>
      <c r="F317" s="249">
        <v>52009</v>
      </c>
    </row>
    <row r="318" s="229" customFormat="1" ht="15" customHeight="1" spans="1:6">
      <c r="A318" s="248" t="s">
        <v>349</v>
      </c>
      <c r="B318" s="249">
        <v>4988</v>
      </c>
      <c r="C318" s="249">
        <v>5401</v>
      </c>
      <c r="D318" s="250">
        <v>108.28</v>
      </c>
      <c r="E318" s="250">
        <v>94.65</v>
      </c>
      <c r="F318" s="249">
        <v>5706</v>
      </c>
    </row>
    <row r="319" s="229" customFormat="1" ht="15" customHeight="1" spans="1:6">
      <c r="A319" s="251" t="s">
        <v>107</v>
      </c>
      <c r="B319" s="249">
        <v>4988</v>
      </c>
      <c r="C319" s="249">
        <v>4988</v>
      </c>
      <c r="D319" s="250">
        <v>100</v>
      </c>
      <c r="E319" s="250">
        <v>106.79</v>
      </c>
      <c r="F319" s="249">
        <v>4671</v>
      </c>
    </row>
    <row r="320" s="229" customFormat="1" ht="15" customHeight="1" spans="1:6">
      <c r="A320" s="251" t="s">
        <v>108</v>
      </c>
      <c r="B320" s="249"/>
      <c r="C320" s="249">
        <v>0</v>
      </c>
      <c r="D320" s="250"/>
      <c r="E320" s="250">
        <v>0</v>
      </c>
      <c r="F320" s="249">
        <v>571</v>
      </c>
    </row>
    <row r="321" s="229" customFormat="1" ht="15" customHeight="1" spans="1:6">
      <c r="A321" s="251" t="s">
        <v>350</v>
      </c>
      <c r="B321" s="249"/>
      <c r="C321" s="249">
        <v>0</v>
      </c>
      <c r="D321" s="250"/>
      <c r="E321" s="250">
        <v>0</v>
      </c>
      <c r="F321" s="249">
        <v>322</v>
      </c>
    </row>
    <row r="322" s="229" customFormat="1" ht="15" customHeight="1" spans="1:6">
      <c r="A322" s="251" t="s">
        <v>351</v>
      </c>
      <c r="B322" s="249"/>
      <c r="C322" s="249">
        <v>413</v>
      </c>
      <c r="D322" s="250"/>
      <c r="E322" s="250">
        <v>290.85</v>
      </c>
      <c r="F322" s="249">
        <v>142</v>
      </c>
    </row>
    <row r="323" s="229" customFormat="1" ht="15" customHeight="1" spans="1:6">
      <c r="A323" s="248" t="s">
        <v>352</v>
      </c>
      <c r="B323" s="249">
        <v>0</v>
      </c>
      <c r="C323" s="249">
        <v>0</v>
      </c>
      <c r="D323" s="250"/>
      <c r="E323" s="250">
        <v>0</v>
      </c>
      <c r="F323" s="249">
        <v>20</v>
      </c>
    </row>
    <row r="324" s="229" customFormat="1" ht="15" customHeight="1" spans="1:6">
      <c r="A324" s="251" t="s">
        <v>353</v>
      </c>
      <c r="B324" s="249"/>
      <c r="C324" s="249">
        <v>0</v>
      </c>
      <c r="D324" s="250"/>
      <c r="E324" s="250">
        <v>0</v>
      </c>
      <c r="F324" s="249">
        <v>20</v>
      </c>
    </row>
    <row r="325" s="229" customFormat="1" ht="15" customHeight="1" spans="1:6">
      <c r="A325" s="248" t="s">
        <v>354</v>
      </c>
      <c r="B325" s="249">
        <v>14170</v>
      </c>
      <c r="C325" s="249">
        <v>15126</v>
      </c>
      <c r="D325" s="250">
        <v>106.75</v>
      </c>
      <c r="E325" s="250">
        <v>75.18</v>
      </c>
      <c r="F325" s="249">
        <v>20121</v>
      </c>
    </row>
    <row r="326" s="229" customFormat="1" ht="15" customHeight="1" spans="1:6">
      <c r="A326" s="251" t="s">
        <v>355</v>
      </c>
      <c r="B326" s="249"/>
      <c r="C326" s="249">
        <v>0</v>
      </c>
      <c r="D326" s="250"/>
      <c r="E326" s="250">
        <v>0</v>
      </c>
      <c r="F326" s="249">
        <v>2725</v>
      </c>
    </row>
    <row r="327" s="229" customFormat="1" ht="15" customHeight="1" spans="1:6">
      <c r="A327" s="251" t="s">
        <v>356</v>
      </c>
      <c r="B327" s="249">
        <v>14170</v>
      </c>
      <c r="C327" s="249">
        <v>15126</v>
      </c>
      <c r="D327" s="250">
        <v>106.75</v>
      </c>
      <c r="E327" s="250">
        <v>86.95</v>
      </c>
      <c r="F327" s="249">
        <v>17396</v>
      </c>
    </row>
    <row r="328" s="229" customFormat="1" ht="15" customHeight="1" spans="1:6">
      <c r="A328" s="248" t="s">
        <v>357</v>
      </c>
      <c r="B328" s="249">
        <v>5459</v>
      </c>
      <c r="C328" s="249">
        <v>7978</v>
      </c>
      <c r="D328" s="250">
        <v>146.14</v>
      </c>
      <c r="E328" s="250">
        <v>30.78</v>
      </c>
      <c r="F328" s="249">
        <v>25918</v>
      </c>
    </row>
    <row r="329" s="229" customFormat="1" ht="15" customHeight="1" spans="1:6">
      <c r="A329" s="251" t="s">
        <v>358</v>
      </c>
      <c r="B329" s="249">
        <v>5459</v>
      </c>
      <c r="C329" s="249">
        <v>7978</v>
      </c>
      <c r="D329" s="250">
        <v>146.14</v>
      </c>
      <c r="E329" s="250">
        <v>30.78</v>
      </c>
      <c r="F329" s="249">
        <v>25918</v>
      </c>
    </row>
    <row r="330" s="229" customFormat="1" ht="15" customHeight="1" spans="1:6">
      <c r="A330" s="248" t="s">
        <v>359</v>
      </c>
      <c r="B330" s="249">
        <v>517</v>
      </c>
      <c r="C330" s="249">
        <v>3731</v>
      </c>
      <c r="D330" s="250">
        <v>721.66</v>
      </c>
      <c r="E330" s="250">
        <v>1529.1</v>
      </c>
      <c r="F330" s="249">
        <v>244</v>
      </c>
    </row>
    <row r="331" s="229" customFormat="1" ht="15" customHeight="1" spans="1:6">
      <c r="A331" s="251" t="s">
        <v>360</v>
      </c>
      <c r="B331" s="249">
        <v>517</v>
      </c>
      <c r="C331" s="249">
        <v>3731</v>
      </c>
      <c r="D331" s="250">
        <v>721.66</v>
      </c>
      <c r="E331" s="250">
        <v>1529.1</v>
      </c>
      <c r="F331" s="249">
        <v>244</v>
      </c>
    </row>
    <row r="332" s="229" customFormat="1" ht="15" customHeight="1" spans="1:6">
      <c r="A332" s="248" t="s">
        <v>361</v>
      </c>
      <c r="B332" s="249">
        <v>6651</v>
      </c>
      <c r="C332" s="249">
        <v>7585</v>
      </c>
      <c r="D332" s="250">
        <v>114.04</v>
      </c>
      <c r="E332" s="250">
        <v>110.17</v>
      </c>
      <c r="F332" s="249">
        <v>6885</v>
      </c>
    </row>
    <row r="333" s="229" customFormat="1" ht="15" customHeight="1" spans="1:6">
      <c r="A333" s="248" t="s">
        <v>362</v>
      </c>
      <c r="B333" s="249">
        <v>4040</v>
      </c>
      <c r="C333" s="249">
        <v>4200</v>
      </c>
      <c r="D333" s="250">
        <v>103.96</v>
      </c>
      <c r="E333" s="250">
        <v>118.88</v>
      </c>
      <c r="F333" s="249">
        <v>3533</v>
      </c>
    </row>
    <row r="334" s="229" customFormat="1" ht="15" customHeight="1" spans="1:6">
      <c r="A334" s="251" t="s">
        <v>107</v>
      </c>
      <c r="B334" s="249">
        <v>792</v>
      </c>
      <c r="C334" s="249">
        <v>792</v>
      </c>
      <c r="D334" s="250">
        <v>100</v>
      </c>
      <c r="E334" s="250">
        <v>109.85</v>
      </c>
      <c r="F334" s="249">
        <v>721</v>
      </c>
    </row>
    <row r="335" s="229" customFormat="1" ht="15" customHeight="1" spans="1:6">
      <c r="A335" s="251" t="s">
        <v>108</v>
      </c>
      <c r="B335" s="249">
        <v>377</v>
      </c>
      <c r="C335" s="249">
        <v>377</v>
      </c>
      <c r="D335" s="250">
        <v>100</v>
      </c>
      <c r="E335" s="250"/>
      <c r="F335" s="249">
        <v>0</v>
      </c>
    </row>
    <row r="336" s="229" customFormat="1" ht="15" customHeight="1" spans="1:6">
      <c r="A336" s="251" t="s">
        <v>110</v>
      </c>
      <c r="B336" s="249">
        <v>1221</v>
      </c>
      <c r="C336" s="249">
        <v>1221</v>
      </c>
      <c r="D336" s="250">
        <v>100</v>
      </c>
      <c r="E336" s="250">
        <v>111.1</v>
      </c>
      <c r="F336" s="249">
        <v>1099</v>
      </c>
    </row>
    <row r="337" s="229" customFormat="1" ht="15" customHeight="1" spans="1:6">
      <c r="A337" s="251" t="s">
        <v>363</v>
      </c>
      <c r="B337" s="249"/>
      <c r="C337" s="249">
        <v>0</v>
      </c>
      <c r="D337" s="250"/>
      <c r="E337" s="250">
        <v>0</v>
      </c>
      <c r="F337" s="249">
        <v>20</v>
      </c>
    </row>
    <row r="338" s="229" customFormat="1" ht="15" customHeight="1" spans="1:6">
      <c r="A338" s="251" t="s">
        <v>364</v>
      </c>
      <c r="B338" s="249">
        <v>12</v>
      </c>
      <c r="C338" s="249">
        <v>12</v>
      </c>
      <c r="D338" s="250">
        <v>100</v>
      </c>
      <c r="E338" s="250">
        <v>100</v>
      </c>
      <c r="F338" s="249">
        <v>12</v>
      </c>
    </row>
    <row r="339" s="229" customFormat="1" ht="15" customHeight="1" spans="1:6">
      <c r="A339" s="251" t="s">
        <v>365</v>
      </c>
      <c r="B339" s="249">
        <v>26</v>
      </c>
      <c r="C339" s="249">
        <v>26</v>
      </c>
      <c r="D339" s="250">
        <v>100</v>
      </c>
      <c r="E339" s="250">
        <v>123.81</v>
      </c>
      <c r="F339" s="249">
        <v>21</v>
      </c>
    </row>
    <row r="340" s="229" customFormat="1" ht="15" customHeight="1" spans="1:6">
      <c r="A340" s="251" t="s">
        <v>366</v>
      </c>
      <c r="B340" s="249">
        <v>8</v>
      </c>
      <c r="C340" s="249">
        <v>8</v>
      </c>
      <c r="D340" s="250">
        <v>100</v>
      </c>
      <c r="E340" s="250"/>
      <c r="F340" s="249">
        <v>0</v>
      </c>
    </row>
    <row r="341" s="229" customFormat="1" ht="15" customHeight="1" spans="1:6">
      <c r="A341" s="251" t="s">
        <v>367</v>
      </c>
      <c r="B341" s="249"/>
      <c r="C341" s="249">
        <v>0</v>
      </c>
      <c r="D341" s="250"/>
      <c r="E341" s="250">
        <v>0</v>
      </c>
      <c r="F341" s="249">
        <v>5</v>
      </c>
    </row>
    <row r="342" s="229" customFormat="1" ht="15" customHeight="1" spans="1:6">
      <c r="A342" s="251" t="s">
        <v>368</v>
      </c>
      <c r="B342" s="249">
        <v>27</v>
      </c>
      <c r="C342" s="249">
        <v>107</v>
      </c>
      <c r="D342" s="250">
        <v>396.3</v>
      </c>
      <c r="E342" s="250">
        <v>100.94</v>
      </c>
      <c r="F342" s="249">
        <v>106</v>
      </c>
    </row>
    <row r="343" s="229" customFormat="1" ht="15" customHeight="1" spans="1:6">
      <c r="A343" s="251" t="s">
        <v>369</v>
      </c>
      <c r="B343" s="249"/>
      <c r="C343" s="249">
        <v>50</v>
      </c>
      <c r="D343" s="250"/>
      <c r="E343" s="250">
        <v>333.33</v>
      </c>
      <c r="F343" s="249">
        <v>15</v>
      </c>
    </row>
    <row r="344" s="229" customFormat="1" ht="15" customHeight="1" spans="1:6">
      <c r="A344" s="251" t="s">
        <v>370</v>
      </c>
      <c r="B344" s="249">
        <v>1295</v>
      </c>
      <c r="C344" s="249">
        <v>1295</v>
      </c>
      <c r="D344" s="250">
        <v>100</v>
      </c>
      <c r="E344" s="250">
        <v>212.99</v>
      </c>
      <c r="F344" s="249">
        <v>608</v>
      </c>
    </row>
    <row r="345" s="229" customFormat="1" ht="15" customHeight="1" spans="1:6">
      <c r="A345" s="251" t="s">
        <v>371</v>
      </c>
      <c r="B345" s="249"/>
      <c r="C345" s="249">
        <v>0</v>
      </c>
      <c r="D345" s="250"/>
      <c r="E345" s="250">
        <v>0</v>
      </c>
      <c r="F345" s="249">
        <v>1</v>
      </c>
    </row>
    <row r="346" s="229" customFormat="1" ht="15" customHeight="1" spans="1:6">
      <c r="A346" s="251" t="s">
        <v>372</v>
      </c>
      <c r="B346" s="249"/>
      <c r="C346" s="249">
        <v>12</v>
      </c>
      <c r="D346" s="250"/>
      <c r="E346" s="250">
        <v>16.67</v>
      </c>
      <c r="F346" s="249">
        <v>72</v>
      </c>
    </row>
    <row r="347" s="229" customFormat="1" ht="15" customHeight="1" spans="1:6">
      <c r="A347" s="251" t="s">
        <v>373</v>
      </c>
      <c r="B347" s="249"/>
      <c r="C347" s="249">
        <v>18</v>
      </c>
      <c r="D347" s="250"/>
      <c r="E347" s="250"/>
      <c r="F347" s="249">
        <v>0</v>
      </c>
    </row>
    <row r="348" s="229" customFormat="1" ht="15" customHeight="1" spans="1:6">
      <c r="A348" s="251" t="s">
        <v>374</v>
      </c>
      <c r="B348" s="249">
        <v>282</v>
      </c>
      <c r="C348" s="249">
        <v>282</v>
      </c>
      <c r="D348" s="250">
        <v>100</v>
      </c>
      <c r="E348" s="250">
        <v>33.06</v>
      </c>
      <c r="F348" s="249">
        <v>853</v>
      </c>
    </row>
    <row r="349" s="229" customFormat="1" ht="15" customHeight="1" spans="1:6">
      <c r="A349" s="248" t="s">
        <v>375</v>
      </c>
      <c r="B349" s="249">
        <v>280</v>
      </c>
      <c r="C349" s="249">
        <v>486</v>
      </c>
      <c r="D349" s="250">
        <v>173.57</v>
      </c>
      <c r="E349" s="250">
        <v>50.73</v>
      </c>
      <c r="F349" s="249">
        <v>958</v>
      </c>
    </row>
    <row r="350" s="229" customFormat="1" ht="15" customHeight="1" spans="1:6">
      <c r="A350" s="251" t="s">
        <v>376</v>
      </c>
      <c r="B350" s="249">
        <v>15</v>
      </c>
      <c r="C350" s="249">
        <v>15</v>
      </c>
      <c r="D350" s="250">
        <v>100</v>
      </c>
      <c r="E350" s="250">
        <v>53.57</v>
      </c>
      <c r="F350" s="249">
        <v>28</v>
      </c>
    </row>
    <row r="351" s="229" customFormat="1" ht="15" customHeight="1" spans="1:6">
      <c r="A351" s="251" t="s">
        <v>377</v>
      </c>
      <c r="B351" s="249"/>
      <c r="C351" s="249">
        <v>56</v>
      </c>
      <c r="D351" s="250"/>
      <c r="E351" s="250"/>
      <c r="F351" s="249">
        <v>0</v>
      </c>
    </row>
    <row r="352" s="229" customFormat="1" ht="15" customHeight="1" spans="1:6">
      <c r="A352" s="251" t="s">
        <v>378</v>
      </c>
      <c r="B352" s="249"/>
      <c r="C352" s="249">
        <v>44</v>
      </c>
      <c r="D352" s="250"/>
      <c r="E352" s="250">
        <v>22.56</v>
      </c>
      <c r="F352" s="249">
        <v>195</v>
      </c>
    </row>
    <row r="353" s="229" customFormat="1" ht="15" customHeight="1" spans="1:6">
      <c r="A353" s="251" t="s">
        <v>379</v>
      </c>
      <c r="B353" s="249">
        <v>16</v>
      </c>
      <c r="C353" s="249">
        <v>98</v>
      </c>
      <c r="D353" s="250">
        <v>612.5</v>
      </c>
      <c r="E353" s="250">
        <v>100</v>
      </c>
      <c r="F353" s="249">
        <v>98</v>
      </c>
    </row>
    <row r="354" s="229" customFormat="1" ht="15" customHeight="1" spans="1:6">
      <c r="A354" s="251" t="s">
        <v>380</v>
      </c>
      <c r="B354" s="249"/>
      <c r="C354" s="249">
        <v>23</v>
      </c>
      <c r="D354" s="250"/>
      <c r="E354" s="250"/>
      <c r="F354" s="249">
        <v>0</v>
      </c>
    </row>
    <row r="355" s="229" customFormat="1" ht="15" customHeight="1" spans="1:6">
      <c r="A355" s="251" t="s">
        <v>381</v>
      </c>
      <c r="B355" s="249"/>
      <c r="C355" s="249">
        <v>1</v>
      </c>
      <c r="D355" s="250"/>
      <c r="E355" s="250">
        <v>0.64</v>
      </c>
      <c r="F355" s="249">
        <v>157</v>
      </c>
    </row>
    <row r="356" s="229" customFormat="1" ht="15" customHeight="1" spans="1:6">
      <c r="A356" s="251" t="s">
        <v>382</v>
      </c>
      <c r="B356" s="249"/>
      <c r="C356" s="249">
        <v>0</v>
      </c>
      <c r="D356" s="250"/>
      <c r="E356" s="250">
        <v>0</v>
      </c>
      <c r="F356" s="249">
        <v>10</v>
      </c>
    </row>
    <row r="357" s="229" customFormat="1" ht="15" customHeight="1" spans="1:6">
      <c r="A357" s="251" t="s">
        <v>383</v>
      </c>
      <c r="B357" s="249"/>
      <c r="C357" s="249">
        <v>0</v>
      </c>
      <c r="D357" s="250"/>
      <c r="E357" s="250">
        <v>0</v>
      </c>
      <c r="F357" s="249">
        <v>300</v>
      </c>
    </row>
    <row r="358" s="229" customFormat="1" ht="15" customHeight="1" spans="1:6">
      <c r="A358" s="251" t="s">
        <v>384</v>
      </c>
      <c r="B358" s="249">
        <v>249</v>
      </c>
      <c r="C358" s="249">
        <v>249</v>
      </c>
      <c r="D358" s="250">
        <v>100</v>
      </c>
      <c r="E358" s="250">
        <v>171.72</v>
      </c>
      <c r="F358" s="249">
        <v>145</v>
      </c>
    </row>
    <row r="359" s="229" customFormat="1" ht="15" customHeight="1" spans="1:6">
      <c r="A359" s="251" t="s">
        <v>385</v>
      </c>
      <c r="B359" s="249"/>
      <c r="C359" s="249">
        <v>0</v>
      </c>
      <c r="D359" s="250"/>
      <c r="E359" s="250">
        <v>0</v>
      </c>
      <c r="F359" s="249">
        <v>2</v>
      </c>
    </row>
    <row r="360" s="229" customFormat="1" ht="15" customHeight="1" spans="1:6">
      <c r="A360" s="251" t="s">
        <v>367</v>
      </c>
      <c r="B360" s="249"/>
      <c r="C360" s="249">
        <v>0</v>
      </c>
      <c r="D360" s="250"/>
      <c r="E360" s="250">
        <v>0</v>
      </c>
      <c r="F360" s="249">
        <v>20</v>
      </c>
    </row>
    <row r="361" s="229" customFormat="1" ht="15" customHeight="1" spans="1:6">
      <c r="A361" s="251" t="s">
        <v>386</v>
      </c>
      <c r="B361" s="249"/>
      <c r="C361" s="249">
        <v>0</v>
      </c>
      <c r="D361" s="250"/>
      <c r="E361" s="250">
        <v>0</v>
      </c>
      <c r="F361" s="249">
        <v>3</v>
      </c>
    </row>
    <row r="362" s="229" customFormat="1" ht="15" customHeight="1" spans="1:6">
      <c r="A362" s="248" t="s">
        <v>387</v>
      </c>
      <c r="B362" s="249">
        <v>731</v>
      </c>
      <c r="C362" s="249">
        <v>886</v>
      </c>
      <c r="D362" s="250">
        <v>121.2</v>
      </c>
      <c r="E362" s="250">
        <v>140.86</v>
      </c>
      <c r="F362" s="249">
        <v>629</v>
      </c>
    </row>
    <row r="363" s="229" customFormat="1" ht="15" customHeight="1" spans="1:6">
      <c r="A363" s="251" t="s">
        <v>107</v>
      </c>
      <c r="B363" s="249">
        <v>305</v>
      </c>
      <c r="C363" s="249">
        <v>305</v>
      </c>
      <c r="D363" s="250">
        <v>100</v>
      </c>
      <c r="E363" s="250">
        <v>115.09</v>
      </c>
      <c r="F363" s="249">
        <v>265</v>
      </c>
    </row>
    <row r="364" s="229" customFormat="1" ht="15" customHeight="1" spans="1:6">
      <c r="A364" s="251" t="s">
        <v>108</v>
      </c>
      <c r="B364" s="249"/>
      <c r="C364" s="249">
        <v>0</v>
      </c>
      <c r="D364" s="250"/>
      <c r="E364" s="250">
        <v>0</v>
      </c>
      <c r="F364" s="249">
        <v>59</v>
      </c>
    </row>
    <row r="365" s="229" customFormat="1" ht="15" customHeight="1" spans="1:6">
      <c r="A365" s="251" t="s">
        <v>388</v>
      </c>
      <c r="B365" s="249"/>
      <c r="C365" s="249">
        <v>61</v>
      </c>
      <c r="D365" s="250"/>
      <c r="E365" s="250">
        <v>508.33</v>
      </c>
      <c r="F365" s="249">
        <v>12</v>
      </c>
    </row>
    <row r="366" s="229" customFormat="1" ht="15" customHeight="1" spans="1:6">
      <c r="A366" s="251" t="s">
        <v>389</v>
      </c>
      <c r="B366" s="249"/>
      <c r="C366" s="249">
        <v>89</v>
      </c>
      <c r="D366" s="250"/>
      <c r="E366" s="250">
        <v>254.29</v>
      </c>
      <c r="F366" s="249">
        <v>35</v>
      </c>
    </row>
    <row r="367" s="229" customFormat="1" ht="15" customHeight="1" spans="1:6">
      <c r="A367" s="251" t="s">
        <v>390</v>
      </c>
      <c r="B367" s="249">
        <v>6</v>
      </c>
      <c r="C367" s="249">
        <v>6</v>
      </c>
      <c r="D367" s="250">
        <v>100</v>
      </c>
      <c r="E367" s="250">
        <v>3.85</v>
      </c>
      <c r="F367" s="249">
        <v>156</v>
      </c>
    </row>
    <row r="368" s="229" customFormat="1" ht="15" customHeight="1" spans="1:6">
      <c r="A368" s="251" t="s">
        <v>391</v>
      </c>
      <c r="B368" s="249"/>
      <c r="C368" s="249">
        <v>0</v>
      </c>
      <c r="D368" s="250"/>
      <c r="E368" s="250">
        <v>0</v>
      </c>
      <c r="F368" s="249">
        <v>47</v>
      </c>
    </row>
    <row r="369" s="229" customFormat="1" ht="15" customHeight="1" spans="1:6">
      <c r="A369" s="251" t="s">
        <v>392</v>
      </c>
      <c r="B369" s="249"/>
      <c r="C369" s="249">
        <v>5</v>
      </c>
      <c r="D369" s="250"/>
      <c r="E369" s="250">
        <v>31.25</v>
      </c>
      <c r="F369" s="249">
        <v>16</v>
      </c>
    </row>
    <row r="370" s="229" customFormat="1" ht="15" customHeight="1" spans="1:6">
      <c r="A370" s="251" t="s">
        <v>393</v>
      </c>
      <c r="B370" s="249"/>
      <c r="C370" s="249">
        <v>0</v>
      </c>
      <c r="D370" s="250"/>
      <c r="E370" s="250">
        <v>0</v>
      </c>
      <c r="F370" s="249">
        <v>10</v>
      </c>
    </row>
    <row r="371" s="229" customFormat="1" ht="15" customHeight="1" spans="1:6">
      <c r="A371" s="251" t="s">
        <v>394</v>
      </c>
      <c r="B371" s="249">
        <v>420</v>
      </c>
      <c r="C371" s="249">
        <v>420</v>
      </c>
      <c r="D371" s="250">
        <v>100</v>
      </c>
      <c r="E371" s="250">
        <v>2210.53</v>
      </c>
      <c r="F371" s="249">
        <v>19</v>
      </c>
    </row>
    <row r="372" s="229" customFormat="1" ht="15" customHeight="1" spans="1:6">
      <c r="A372" s="251" t="s">
        <v>395</v>
      </c>
      <c r="B372" s="249"/>
      <c r="C372" s="249">
        <v>0</v>
      </c>
      <c r="D372" s="250"/>
      <c r="E372" s="250">
        <v>0</v>
      </c>
      <c r="F372" s="249">
        <v>10</v>
      </c>
    </row>
    <row r="373" s="229" customFormat="1" ht="15" customHeight="1" spans="1:6">
      <c r="A373" s="248" t="s">
        <v>396</v>
      </c>
      <c r="B373" s="249">
        <v>1512</v>
      </c>
      <c r="C373" s="249">
        <v>1522</v>
      </c>
      <c r="D373" s="250">
        <v>100.66</v>
      </c>
      <c r="E373" s="250">
        <v>206.79</v>
      </c>
      <c r="F373" s="249">
        <v>736</v>
      </c>
    </row>
    <row r="374" s="229" customFormat="1" ht="15" customHeight="1" spans="1:6">
      <c r="A374" s="251" t="s">
        <v>397</v>
      </c>
      <c r="B374" s="249">
        <v>831</v>
      </c>
      <c r="C374" s="249">
        <v>831</v>
      </c>
      <c r="D374" s="250">
        <v>100</v>
      </c>
      <c r="E374" s="250"/>
      <c r="F374" s="249">
        <v>0</v>
      </c>
    </row>
    <row r="375" s="229" customFormat="1" ht="15" customHeight="1" spans="1:6">
      <c r="A375" s="251" t="s">
        <v>398</v>
      </c>
      <c r="B375" s="249">
        <v>681</v>
      </c>
      <c r="C375" s="249">
        <v>681</v>
      </c>
      <c r="D375" s="250">
        <v>100</v>
      </c>
      <c r="E375" s="250">
        <v>97.7</v>
      </c>
      <c r="F375" s="249">
        <v>697</v>
      </c>
    </row>
    <row r="376" s="229" customFormat="1" ht="15" customHeight="1" spans="1:6">
      <c r="A376" s="251" t="s">
        <v>399</v>
      </c>
      <c r="B376" s="249"/>
      <c r="C376" s="249">
        <v>10</v>
      </c>
      <c r="D376" s="250"/>
      <c r="E376" s="250">
        <v>25.64</v>
      </c>
      <c r="F376" s="249">
        <v>39</v>
      </c>
    </row>
    <row r="377" s="229" customFormat="1" ht="15" customHeight="1" spans="1:6">
      <c r="A377" s="248" t="s">
        <v>400</v>
      </c>
      <c r="B377" s="249">
        <v>88</v>
      </c>
      <c r="C377" s="249">
        <v>402</v>
      </c>
      <c r="D377" s="250">
        <v>456.82</v>
      </c>
      <c r="E377" s="250">
        <v>89.73</v>
      </c>
      <c r="F377" s="249">
        <v>448</v>
      </c>
    </row>
    <row r="378" s="229" customFormat="1" ht="15" customHeight="1" spans="1:6">
      <c r="A378" s="251" t="s">
        <v>401</v>
      </c>
      <c r="B378" s="249">
        <v>3</v>
      </c>
      <c r="C378" s="249">
        <v>3</v>
      </c>
      <c r="D378" s="250">
        <v>100</v>
      </c>
      <c r="E378" s="250">
        <v>13.64</v>
      </c>
      <c r="F378" s="249">
        <v>22</v>
      </c>
    </row>
    <row r="379" s="229" customFormat="1" ht="15" customHeight="1" spans="1:6">
      <c r="A379" s="251" t="s">
        <v>402</v>
      </c>
      <c r="B379" s="249">
        <v>85</v>
      </c>
      <c r="C379" s="249">
        <v>399</v>
      </c>
      <c r="D379" s="250">
        <v>469.41</v>
      </c>
      <c r="E379" s="250">
        <v>102.84</v>
      </c>
      <c r="F379" s="249">
        <v>388</v>
      </c>
    </row>
    <row r="380" s="229" customFormat="1" ht="15" customHeight="1" spans="1:6">
      <c r="A380" s="251" t="s">
        <v>403</v>
      </c>
      <c r="B380" s="249"/>
      <c r="C380" s="249">
        <v>0</v>
      </c>
      <c r="D380" s="250"/>
      <c r="E380" s="250">
        <v>0</v>
      </c>
      <c r="F380" s="249">
        <v>38</v>
      </c>
    </row>
    <row r="381" s="229" customFormat="1" ht="15" customHeight="1" spans="1:6">
      <c r="A381" s="248" t="s">
        <v>404</v>
      </c>
      <c r="B381" s="249">
        <v>0</v>
      </c>
      <c r="C381" s="249">
        <v>89</v>
      </c>
      <c r="D381" s="250"/>
      <c r="E381" s="250">
        <v>15.32</v>
      </c>
      <c r="F381" s="249">
        <v>581</v>
      </c>
    </row>
    <row r="382" s="229" customFormat="1" ht="15" customHeight="1" spans="1:6">
      <c r="A382" s="251" t="s">
        <v>405</v>
      </c>
      <c r="B382" s="249"/>
      <c r="C382" s="249">
        <v>89</v>
      </c>
      <c r="D382" s="250"/>
      <c r="E382" s="250">
        <v>15.32</v>
      </c>
      <c r="F382" s="249">
        <v>581</v>
      </c>
    </row>
    <row r="383" s="229" customFormat="1" ht="15" customHeight="1" spans="1:6">
      <c r="A383" s="248" t="s">
        <v>406</v>
      </c>
      <c r="B383" s="249">
        <v>339</v>
      </c>
      <c r="C383" s="249">
        <v>1782</v>
      </c>
      <c r="D383" s="250">
        <v>525.66</v>
      </c>
      <c r="E383" s="250">
        <v>50.65</v>
      </c>
      <c r="F383" s="249">
        <v>3518</v>
      </c>
    </row>
    <row r="384" s="229" customFormat="1" ht="15" customHeight="1" spans="1:6">
      <c r="A384" s="248" t="s">
        <v>407</v>
      </c>
      <c r="B384" s="249">
        <v>0</v>
      </c>
      <c r="C384" s="249">
        <v>467</v>
      </c>
      <c r="D384" s="250"/>
      <c r="E384" s="250">
        <v>3891.67</v>
      </c>
      <c r="F384" s="249">
        <v>12</v>
      </c>
    </row>
    <row r="385" s="229" customFormat="1" ht="15" customHeight="1" spans="1:6">
      <c r="A385" s="251" t="s">
        <v>408</v>
      </c>
      <c r="B385" s="249"/>
      <c r="C385" s="249">
        <v>467</v>
      </c>
      <c r="D385" s="250"/>
      <c r="E385" s="250">
        <v>3891.67</v>
      </c>
      <c r="F385" s="249">
        <v>12</v>
      </c>
    </row>
    <row r="386" s="229" customFormat="1" ht="15" customHeight="1" spans="1:6">
      <c r="A386" s="248" t="s">
        <v>409</v>
      </c>
      <c r="B386" s="249">
        <v>339</v>
      </c>
      <c r="C386" s="249">
        <v>764</v>
      </c>
      <c r="D386" s="250">
        <v>225.37</v>
      </c>
      <c r="E386" s="250">
        <v>32.96</v>
      </c>
      <c r="F386" s="249">
        <v>2318</v>
      </c>
    </row>
    <row r="387" s="229" customFormat="1" ht="15" customHeight="1" spans="1:6">
      <c r="A387" s="251" t="s">
        <v>410</v>
      </c>
      <c r="B387" s="249">
        <v>339</v>
      </c>
      <c r="C387" s="249">
        <v>764</v>
      </c>
      <c r="D387" s="250">
        <v>225.37</v>
      </c>
      <c r="E387" s="250">
        <v>32.96</v>
      </c>
      <c r="F387" s="249">
        <v>2318</v>
      </c>
    </row>
    <row r="388" s="229" customFormat="1" ht="15" customHeight="1" spans="1:6">
      <c r="A388" s="248" t="s">
        <v>411</v>
      </c>
      <c r="B388" s="249">
        <v>0</v>
      </c>
      <c r="C388" s="249">
        <v>0</v>
      </c>
      <c r="D388" s="250"/>
      <c r="E388" s="250">
        <v>0</v>
      </c>
      <c r="F388" s="249">
        <v>390</v>
      </c>
    </row>
    <row r="389" s="229" customFormat="1" ht="15" customHeight="1" spans="1:6">
      <c r="A389" s="251" t="s">
        <v>412</v>
      </c>
      <c r="B389" s="249"/>
      <c r="C389" s="249">
        <v>0</v>
      </c>
      <c r="D389" s="250"/>
      <c r="E389" s="250">
        <v>0</v>
      </c>
      <c r="F389" s="249">
        <v>390</v>
      </c>
    </row>
    <row r="390" s="229" customFormat="1" ht="15" customHeight="1" spans="1:6">
      <c r="A390" s="248" t="s">
        <v>413</v>
      </c>
      <c r="B390" s="249">
        <v>0</v>
      </c>
      <c r="C390" s="249">
        <v>551</v>
      </c>
      <c r="D390" s="250"/>
      <c r="E390" s="250">
        <v>69.05</v>
      </c>
      <c r="F390" s="249">
        <v>798</v>
      </c>
    </row>
    <row r="391" s="229" customFormat="1" ht="15" customHeight="1" spans="1:6">
      <c r="A391" s="251" t="s">
        <v>414</v>
      </c>
      <c r="B391" s="249"/>
      <c r="C391" s="249">
        <v>551</v>
      </c>
      <c r="D391" s="250"/>
      <c r="E391" s="250">
        <v>69.05</v>
      </c>
      <c r="F391" s="249">
        <v>798</v>
      </c>
    </row>
    <row r="392" s="229" customFormat="1" ht="15" customHeight="1" spans="1:6">
      <c r="A392" s="248" t="s">
        <v>415</v>
      </c>
      <c r="B392" s="249">
        <v>808</v>
      </c>
      <c r="C392" s="249">
        <v>2323</v>
      </c>
      <c r="D392" s="250">
        <v>287.5</v>
      </c>
      <c r="E392" s="250">
        <v>57.08</v>
      </c>
      <c r="F392" s="249">
        <v>4070</v>
      </c>
    </row>
    <row r="393" s="229" customFormat="1" ht="15" customHeight="1" spans="1:6">
      <c r="A393" s="248" t="s">
        <v>416</v>
      </c>
      <c r="B393" s="249">
        <v>808</v>
      </c>
      <c r="C393" s="249">
        <v>808</v>
      </c>
      <c r="D393" s="250">
        <v>100</v>
      </c>
      <c r="E393" s="250">
        <v>76.37</v>
      </c>
      <c r="F393" s="249">
        <v>1058</v>
      </c>
    </row>
    <row r="394" s="229" customFormat="1" ht="15" customHeight="1" spans="1:6">
      <c r="A394" s="251" t="s">
        <v>417</v>
      </c>
      <c r="B394" s="249"/>
      <c r="C394" s="249">
        <v>0</v>
      </c>
      <c r="D394" s="250"/>
      <c r="E394" s="250">
        <v>0</v>
      </c>
      <c r="F394" s="249">
        <v>9</v>
      </c>
    </row>
    <row r="395" s="229" customFormat="1" ht="15" customHeight="1" spans="1:6">
      <c r="A395" s="251" t="s">
        <v>418</v>
      </c>
      <c r="B395" s="249">
        <v>808</v>
      </c>
      <c r="C395" s="249">
        <v>808</v>
      </c>
      <c r="D395" s="250">
        <v>100</v>
      </c>
      <c r="E395" s="250">
        <v>77.03</v>
      </c>
      <c r="F395" s="249">
        <v>1049</v>
      </c>
    </row>
    <row r="396" s="229" customFormat="1" ht="15" customHeight="1" spans="1:6">
      <c r="A396" s="248" t="s">
        <v>419</v>
      </c>
      <c r="B396" s="249">
        <v>0</v>
      </c>
      <c r="C396" s="249">
        <v>262</v>
      </c>
      <c r="D396" s="250"/>
      <c r="E396" s="250">
        <v>189.86</v>
      </c>
      <c r="F396" s="249">
        <v>138</v>
      </c>
    </row>
    <row r="397" s="229" customFormat="1" ht="15" customHeight="1" spans="1:6">
      <c r="A397" s="251" t="s">
        <v>420</v>
      </c>
      <c r="B397" s="249"/>
      <c r="C397" s="249">
        <v>262</v>
      </c>
      <c r="D397" s="250"/>
      <c r="E397" s="250">
        <v>189.86</v>
      </c>
      <c r="F397" s="249">
        <v>138</v>
      </c>
    </row>
    <row r="398" s="229" customFormat="1" ht="15" customHeight="1" spans="1:6">
      <c r="A398" s="248" t="s">
        <v>421</v>
      </c>
      <c r="B398" s="249">
        <v>0</v>
      </c>
      <c r="C398" s="249">
        <v>1253</v>
      </c>
      <c r="D398" s="250"/>
      <c r="E398" s="250">
        <v>43.6</v>
      </c>
      <c r="F398" s="249">
        <v>2874</v>
      </c>
    </row>
    <row r="399" s="229" customFormat="1" ht="15" customHeight="1" spans="1:6">
      <c r="A399" s="251" t="s">
        <v>422</v>
      </c>
      <c r="B399" s="249">
        <v>0</v>
      </c>
      <c r="C399" s="249">
        <v>1253</v>
      </c>
      <c r="D399" s="250"/>
      <c r="E399" s="250">
        <v>43.6</v>
      </c>
      <c r="F399" s="249">
        <v>2874</v>
      </c>
    </row>
    <row r="400" s="229" customFormat="1" ht="15" customHeight="1" spans="1:6">
      <c r="A400" s="248" t="s">
        <v>423</v>
      </c>
      <c r="B400" s="249">
        <v>820</v>
      </c>
      <c r="C400" s="249">
        <v>784</v>
      </c>
      <c r="D400" s="250">
        <v>95.61</v>
      </c>
      <c r="E400" s="250">
        <v>65.72</v>
      </c>
      <c r="F400" s="249">
        <v>1193</v>
      </c>
    </row>
    <row r="401" s="229" customFormat="1" ht="15" customHeight="1" spans="1:6">
      <c r="A401" s="248" t="s">
        <v>424</v>
      </c>
      <c r="B401" s="249">
        <v>820</v>
      </c>
      <c r="C401" s="249">
        <v>784</v>
      </c>
      <c r="D401" s="250">
        <v>95.61</v>
      </c>
      <c r="E401" s="250">
        <v>65.72</v>
      </c>
      <c r="F401" s="249">
        <v>1193</v>
      </c>
    </row>
    <row r="402" s="229" customFormat="1" ht="15" customHeight="1" spans="1:6">
      <c r="A402" s="251" t="s">
        <v>107</v>
      </c>
      <c r="B402" s="249">
        <v>814</v>
      </c>
      <c r="C402" s="249">
        <v>768</v>
      </c>
      <c r="D402" s="250">
        <v>94.35</v>
      </c>
      <c r="E402" s="250">
        <v>108.17</v>
      </c>
      <c r="F402" s="249">
        <v>710</v>
      </c>
    </row>
    <row r="403" s="229" customFormat="1" ht="15" customHeight="1" spans="1:6">
      <c r="A403" s="251" t="s">
        <v>425</v>
      </c>
      <c r="B403" s="249"/>
      <c r="C403" s="249">
        <v>0</v>
      </c>
      <c r="D403" s="250"/>
      <c r="E403" s="250">
        <v>0</v>
      </c>
      <c r="F403" s="249">
        <v>194</v>
      </c>
    </row>
    <row r="404" s="229" customFormat="1" ht="15" customHeight="1" spans="1:6">
      <c r="A404" s="251" t="s">
        <v>426</v>
      </c>
      <c r="B404" s="249"/>
      <c r="C404" s="249">
        <v>9</v>
      </c>
      <c r="D404" s="250"/>
      <c r="E404" s="250">
        <v>150</v>
      </c>
      <c r="F404" s="249">
        <v>6</v>
      </c>
    </row>
    <row r="405" s="229" customFormat="1" ht="15" customHeight="1" spans="1:6">
      <c r="A405" s="251" t="s">
        <v>427</v>
      </c>
      <c r="B405" s="249">
        <v>6</v>
      </c>
      <c r="C405" s="249">
        <v>6</v>
      </c>
      <c r="D405" s="250">
        <v>100</v>
      </c>
      <c r="E405" s="250">
        <v>2.97</v>
      </c>
      <c r="F405" s="249">
        <v>202</v>
      </c>
    </row>
    <row r="406" s="229" customFormat="1" ht="15" customHeight="1" spans="1:6">
      <c r="A406" s="251" t="s">
        <v>428</v>
      </c>
      <c r="B406" s="249"/>
      <c r="C406" s="249">
        <v>1</v>
      </c>
      <c r="D406" s="250"/>
      <c r="E406" s="250">
        <v>12.5</v>
      </c>
      <c r="F406" s="249">
        <v>8</v>
      </c>
    </row>
    <row r="407" s="229" customFormat="1" ht="15" customHeight="1" spans="1:6">
      <c r="A407" s="251" t="s">
        <v>429</v>
      </c>
      <c r="B407" s="249"/>
      <c r="C407" s="249">
        <v>0</v>
      </c>
      <c r="D407" s="250"/>
      <c r="E407" s="250">
        <v>0</v>
      </c>
      <c r="F407" s="249">
        <v>25</v>
      </c>
    </row>
    <row r="408" s="229" customFormat="1" ht="15" customHeight="1" spans="1:6">
      <c r="A408" s="251" t="s">
        <v>430</v>
      </c>
      <c r="B408" s="249"/>
      <c r="C408" s="249">
        <v>0</v>
      </c>
      <c r="D408" s="250"/>
      <c r="E408" s="250">
        <v>0</v>
      </c>
      <c r="F408" s="249">
        <v>48</v>
      </c>
    </row>
    <row r="409" s="229" customFormat="1" ht="15" customHeight="1" spans="1:6">
      <c r="A409" s="248" t="s">
        <v>431</v>
      </c>
      <c r="B409" s="249">
        <v>4158</v>
      </c>
      <c r="C409" s="249">
        <v>21826</v>
      </c>
      <c r="D409" s="250">
        <v>524.92</v>
      </c>
      <c r="E409" s="250">
        <v>103.79</v>
      </c>
      <c r="F409" s="249">
        <v>21030</v>
      </c>
    </row>
    <row r="410" s="229" customFormat="1" ht="15" customHeight="1" spans="1:6">
      <c r="A410" s="248" t="s">
        <v>432</v>
      </c>
      <c r="B410" s="249">
        <v>0</v>
      </c>
      <c r="C410" s="249">
        <v>17577</v>
      </c>
      <c r="D410" s="250"/>
      <c r="E410" s="250">
        <v>103.19</v>
      </c>
      <c r="F410" s="249">
        <v>17034</v>
      </c>
    </row>
    <row r="411" s="229" customFormat="1" ht="15" customHeight="1" spans="1:6">
      <c r="A411" s="251" t="s">
        <v>433</v>
      </c>
      <c r="B411" s="249"/>
      <c r="C411" s="249">
        <v>4460</v>
      </c>
      <c r="D411" s="250"/>
      <c r="E411" s="250">
        <v>142.45</v>
      </c>
      <c r="F411" s="249">
        <v>3131</v>
      </c>
    </row>
    <row r="412" s="229" customFormat="1" ht="15" customHeight="1" spans="1:6">
      <c r="A412" s="251" t="s">
        <v>434</v>
      </c>
      <c r="B412" s="249"/>
      <c r="C412" s="249">
        <v>1566</v>
      </c>
      <c r="D412" s="250"/>
      <c r="E412" s="250">
        <v>127.21</v>
      </c>
      <c r="F412" s="249">
        <v>1231</v>
      </c>
    </row>
    <row r="413" s="229" customFormat="1" ht="15" customHeight="1" spans="1:6">
      <c r="A413" s="251" t="s">
        <v>435</v>
      </c>
      <c r="B413" s="249"/>
      <c r="C413" s="249">
        <v>9202</v>
      </c>
      <c r="D413" s="250"/>
      <c r="E413" s="250">
        <v>125.87</v>
      </c>
      <c r="F413" s="249">
        <v>7311</v>
      </c>
    </row>
    <row r="414" s="229" customFormat="1" ht="15" customHeight="1" spans="1:6">
      <c r="A414" s="251" t="s">
        <v>436</v>
      </c>
      <c r="B414" s="249"/>
      <c r="C414" s="249">
        <v>2349</v>
      </c>
      <c r="D414" s="250"/>
      <c r="E414" s="250">
        <v>43.82</v>
      </c>
      <c r="F414" s="249">
        <v>5361</v>
      </c>
    </row>
    <row r="415" s="229" customFormat="1" ht="15" customHeight="1" spans="1:6">
      <c r="A415" s="248" t="s">
        <v>437</v>
      </c>
      <c r="B415" s="249">
        <v>4158</v>
      </c>
      <c r="C415" s="249">
        <v>4009</v>
      </c>
      <c r="D415" s="250">
        <v>96.42</v>
      </c>
      <c r="E415" s="250">
        <v>100.33</v>
      </c>
      <c r="F415" s="249">
        <v>3996</v>
      </c>
    </row>
    <row r="416" s="229" customFormat="1" ht="15" customHeight="1" spans="1:6">
      <c r="A416" s="251" t="s">
        <v>438</v>
      </c>
      <c r="B416" s="249">
        <v>4158</v>
      </c>
      <c r="C416" s="249">
        <v>4009</v>
      </c>
      <c r="D416" s="250">
        <v>96.42</v>
      </c>
      <c r="E416" s="250">
        <v>100.33</v>
      </c>
      <c r="F416" s="249">
        <v>3996</v>
      </c>
    </row>
    <row r="417" s="229" customFormat="1" ht="15" customHeight="1" spans="1:6">
      <c r="A417" s="248" t="s">
        <v>439</v>
      </c>
      <c r="B417" s="249">
        <v>0</v>
      </c>
      <c r="C417" s="249">
        <v>240</v>
      </c>
      <c r="D417" s="250"/>
      <c r="E417" s="250"/>
      <c r="F417" s="249">
        <v>0</v>
      </c>
    </row>
    <row r="418" s="229" customFormat="1" ht="15" customHeight="1" spans="1:6">
      <c r="A418" s="251" t="s">
        <v>440</v>
      </c>
      <c r="B418" s="249"/>
      <c r="C418" s="249">
        <v>240</v>
      </c>
      <c r="D418" s="250"/>
      <c r="E418" s="250"/>
      <c r="F418" s="249"/>
    </row>
    <row r="419" s="229" customFormat="1" ht="15" customHeight="1" spans="1:6">
      <c r="A419" s="248" t="s">
        <v>441</v>
      </c>
      <c r="B419" s="249">
        <v>1703</v>
      </c>
      <c r="C419" s="249">
        <v>1658</v>
      </c>
      <c r="D419" s="250">
        <v>97.36</v>
      </c>
      <c r="E419" s="250">
        <v>531.41</v>
      </c>
      <c r="F419" s="249">
        <v>312</v>
      </c>
    </row>
    <row r="420" s="229" customFormat="1" ht="15" customHeight="1" spans="1:6">
      <c r="A420" s="248" t="s">
        <v>442</v>
      </c>
      <c r="B420" s="249">
        <v>1703</v>
      </c>
      <c r="C420" s="249">
        <v>1658</v>
      </c>
      <c r="D420" s="250">
        <v>97.36</v>
      </c>
      <c r="E420" s="250">
        <v>531.41</v>
      </c>
      <c r="F420" s="249">
        <v>312</v>
      </c>
    </row>
    <row r="421" s="229" customFormat="1" ht="15" customHeight="1" spans="1:6">
      <c r="A421" s="251" t="s">
        <v>443</v>
      </c>
      <c r="B421" s="249">
        <v>1245</v>
      </c>
      <c r="C421" s="249">
        <v>1200</v>
      </c>
      <c r="D421" s="250">
        <v>96.39</v>
      </c>
      <c r="E421" s="250"/>
      <c r="F421" s="249"/>
    </row>
    <row r="422" s="229" customFormat="1" ht="15" customHeight="1" spans="1:6">
      <c r="A422" s="251" t="s">
        <v>444</v>
      </c>
      <c r="B422" s="249">
        <v>201</v>
      </c>
      <c r="C422" s="249">
        <v>201</v>
      </c>
      <c r="D422" s="250">
        <v>100</v>
      </c>
      <c r="E422" s="250">
        <v>153.44</v>
      </c>
      <c r="F422" s="249">
        <v>131</v>
      </c>
    </row>
    <row r="423" s="229" customFormat="1" ht="15" customHeight="1" spans="1:6">
      <c r="A423" s="251" t="s">
        <v>445</v>
      </c>
      <c r="B423" s="249">
        <v>257</v>
      </c>
      <c r="C423" s="249">
        <v>257</v>
      </c>
      <c r="D423" s="250">
        <v>100</v>
      </c>
      <c r="E423" s="250">
        <v>141.99</v>
      </c>
      <c r="F423" s="249">
        <v>181</v>
      </c>
    </row>
    <row r="424" s="229" customFormat="1" ht="15" customHeight="1" spans="1:6">
      <c r="A424" s="248" t="s">
        <v>446</v>
      </c>
      <c r="B424" s="249">
        <v>7125</v>
      </c>
      <c r="C424" s="249">
        <v>6815</v>
      </c>
      <c r="D424" s="250">
        <v>95.65</v>
      </c>
      <c r="E424" s="250">
        <v>48.23</v>
      </c>
      <c r="F424" s="249">
        <v>14131</v>
      </c>
    </row>
    <row r="425" s="229" customFormat="1" ht="15" customHeight="1" spans="1:6">
      <c r="A425" s="248" t="s">
        <v>447</v>
      </c>
      <c r="B425" s="249">
        <v>468</v>
      </c>
      <c r="C425" s="249">
        <v>468</v>
      </c>
      <c r="D425" s="250">
        <v>100</v>
      </c>
      <c r="E425" s="250">
        <v>62.65</v>
      </c>
      <c r="F425" s="249">
        <v>747</v>
      </c>
    </row>
    <row r="426" s="229" customFormat="1" ht="15" customHeight="1" spans="1:6">
      <c r="A426" s="251" t="s">
        <v>107</v>
      </c>
      <c r="B426" s="249">
        <v>468</v>
      </c>
      <c r="C426" s="249">
        <v>468</v>
      </c>
      <c r="D426" s="250">
        <v>100</v>
      </c>
      <c r="E426" s="250">
        <v>131.09</v>
      </c>
      <c r="F426" s="249">
        <v>357</v>
      </c>
    </row>
    <row r="427" s="229" customFormat="1" ht="15" customHeight="1" spans="1:6">
      <c r="A427" s="251" t="s">
        <v>108</v>
      </c>
      <c r="B427" s="249"/>
      <c r="C427" s="249">
        <v>0</v>
      </c>
      <c r="D427" s="250"/>
      <c r="E427" s="250">
        <v>0</v>
      </c>
      <c r="F427" s="249">
        <v>67</v>
      </c>
    </row>
    <row r="428" s="229" customFormat="1" ht="15" customHeight="1" spans="1:6">
      <c r="A428" s="251" t="s">
        <v>448</v>
      </c>
      <c r="B428" s="249"/>
      <c r="C428" s="249">
        <v>0</v>
      </c>
      <c r="D428" s="250"/>
      <c r="E428" s="250">
        <v>0</v>
      </c>
      <c r="F428" s="249">
        <v>139</v>
      </c>
    </row>
    <row r="429" s="229" customFormat="1" ht="15" customHeight="1" spans="1:6">
      <c r="A429" s="251" t="s">
        <v>449</v>
      </c>
      <c r="B429" s="249"/>
      <c r="C429" s="249">
        <v>0</v>
      </c>
      <c r="D429" s="250"/>
      <c r="E429" s="250">
        <v>0</v>
      </c>
      <c r="F429" s="249">
        <v>100</v>
      </c>
    </row>
    <row r="430" s="229" customFormat="1" ht="15" customHeight="1" spans="1:6">
      <c r="A430" s="251" t="s">
        <v>450</v>
      </c>
      <c r="B430" s="249"/>
      <c r="C430" s="249">
        <v>0</v>
      </c>
      <c r="D430" s="250"/>
      <c r="E430" s="250">
        <v>0</v>
      </c>
      <c r="F430" s="249">
        <v>80</v>
      </c>
    </row>
    <row r="431" s="229" customFormat="1" ht="15" customHeight="1" spans="1:6">
      <c r="A431" s="251" t="s">
        <v>451</v>
      </c>
      <c r="B431" s="249"/>
      <c r="C431" s="249">
        <v>0</v>
      </c>
      <c r="D431" s="250"/>
      <c r="E431" s="250">
        <v>0</v>
      </c>
      <c r="F431" s="249">
        <v>4</v>
      </c>
    </row>
    <row r="432" s="229" customFormat="1" ht="15" customHeight="1" spans="1:6">
      <c r="A432" s="248" t="s">
        <v>452</v>
      </c>
      <c r="B432" s="249">
        <v>6615</v>
      </c>
      <c r="C432" s="249">
        <v>6083</v>
      </c>
      <c r="D432" s="250">
        <v>91.96</v>
      </c>
      <c r="E432" s="250">
        <v>88.15</v>
      </c>
      <c r="F432" s="249">
        <v>6901</v>
      </c>
    </row>
    <row r="433" s="229" customFormat="1" ht="15" customHeight="1" spans="1:6">
      <c r="A433" s="251" t="s">
        <v>453</v>
      </c>
      <c r="B433" s="249">
        <v>6573</v>
      </c>
      <c r="C433" s="249">
        <v>6041</v>
      </c>
      <c r="D433" s="250">
        <v>91.91</v>
      </c>
      <c r="E433" s="250">
        <v>97.73</v>
      </c>
      <c r="F433" s="249">
        <v>6181</v>
      </c>
    </row>
    <row r="434" s="229" customFormat="1" ht="15" customHeight="1" spans="1:6">
      <c r="A434" s="251" t="s">
        <v>454</v>
      </c>
      <c r="B434" s="249">
        <v>42</v>
      </c>
      <c r="C434" s="249">
        <v>42</v>
      </c>
      <c r="D434" s="250">
        <v>100</v>
      </c>
      <c r="E434" s="250">
        <v>5.83</v>
      </c>
      <c r="F434" s="249">
        <v>720</v>
      </c>
    </row>
    <row r="435" s="229" customFormat="1" ht="15" customHeight="1" spans="1:6">
      <c r="A435" s="248" t="s">
        <v>455</v>
      </c>
      <c r="B435" s="249">
        <v>42</v>
      </c>
      <c r="C435" s="249">
        <v>205</v>
      </c>
      <c r="D435" s="250">
        <v>488.1</v>
      </c>
      <c r="E435" s="250">
        <v>17.2</v>
      </c>
      <c r="F435" s="249">
        <v>1192</v>
      </c>
    </row>
    <row r="436" s="229" customFormat="1" ht="15" customHeight="1" spans="1:6">
      <c r="A436" s="251" t="s">
        <v>456</v>
      </c>
      <c r="B436" s="249">
        <v>42</v>
      </c>
      <c r="C436" s="249">
        <v>205</v>
      </c>
      <c r="D436" s="250">
        <v>488.1</v>
      </c>
      <c r="E436" s="250">
        <v>23.4</v>
      </c>
      <c r="F436" s="249">
        <v>876</v>
      </c>
    </row>
    <row r="437" s="229" customFormat="1" ht="15" customHeight="1" spans="1:6">
      <c r="A437" s="251" t="s">
        <v>457</v>
      </c>
      <c r="B437" s="249"/>
      <c r="C437" s="249">
        <v>0</v>
      </c>
      <c r="D437" s="250"/>
      <c r="E437" s="250">
        <v>0</v>
      </c>
      <c r="F437" s="249">
        <v>316</v>
      </c>
    </row>
    <row r="438" s="229" customFormat="1" ht="15" customHeight="1" spans="1:6">
      <c r="A438" s="248" t="s">
        <v>458</v>
      </c>
      <c r="B438" s="249">
        <v>0</v>
      </c>
      <c r="C438" s="249">
        <v>59</v>
      </c>
      <c r="D438" s="250"/>
      <c r="E438" s="250"/>
      <c r="F438" s="249">
        <v>0</v>
      </c>
    </row>
    <row r="439" s="229" customFormat="1" ht="15" customHeight="1" spans="1:6">
      <c r="A439" s="251" t="s">
        <v>459</v>
      </c>
      <c r="B439" s="249"/>
      <c r="C439" s="249">
        <v>59</v>
      </c>
      <c r="D439" s="250"/>
      <c r="E439" s="250"/>
      <c r="F439" s="249"/>
    </row>
    <row r="440" s="229" customFormat="1" ht="15" customHeight="1" spans="1:6">
      <c r="A440" s="248" t="s">
        <v>460</v>
      </c>
      <c r="B440" s="249">
        <v>0</v>
      </c>
      <c r="C440" s="249">
        <v>0</v>
      </c>
      <c r="D440" s="250"/>
      <c r="E440" s="250">
        <v>0</v>
      </c>
      <c r="F440" s="249">
        <v>5291</v>
      </c>
    </row>
    <row r="441" s="229" customFormat="1" ht="15" customHeight="1" spans="1:6">
      <c r="A441" s="251" t="s">
        <v>461</v>
      </c>
      <c r="B441" s="249"/>
      <c r="C441" s="249">
        <v>0</v>
      </c>
      <c r="D441" s="250"/>
      <c r="E441" s="250">
        <v>0</v>
      </c>
      <c r="F441" s="249">
        <v>5291</v>
      </c>
    </row>
    <row r="442" s="229" customFormat="1" ht="15" customHeight="1" spans="1:6">
      <c r="A442" s="248" t="s">
        <v>462</v>
      </c>
      <c r="B442" s="249">
        <v>17451</v>
      </c>
      <c r="C442" s="249">
        <v>18965</v>
      </c>
      <c r="D442" s="250">
        <v>108.68</v>
      </c>
      <c r="E442" s="250">
        <v>23.64</v>
      </c>
      <c r="F442" s="249">
        <v>80228</v>
      </c>
    </row>
    <row r="443" s="229" customFormat="1" ht="15" customHeight="1" spans="1:6">
      <c r="A443" s="248" t="s">
        <v>463</v>
      </c>
      <c r="B443" s="249">
        <v>17451</v>
      </c>
      <c r="C443" s="249">
        <v>18965</v>
      </c>
      <c r="D443" s="250">
        <v>108.68</v>
      </c>
      <c r="E443" s="250">
        <v>23.64</v>
      </c>
      <c r="F443" s="249">
        <v>80228</v>
      </c>
    </row>
    <row r="444" s="229" customFormat="1" ht="15" customHeight="1" spans="1:6">
      <c r="A444" s="251" t="s">
        <v>464</v>
      </c>
      <c r="B444" s="249">
        <v>17451</v>
      </c>
      <c r="C444" s="249">
        <v>18965</v>
      </c>
      <c r="D444" s="250">
        <v>108.68</v>
      </c>
      <c r="E444" s="250">
        <v>23.64</v>
      </c>
      <c r="F444" s="249">
        <v>80228</v>
      </c>
    </row>
    <row r="445" s="229" customFormat="1" ht="15" customHeight="1" spans="1:6">
      <c r="A445" s="248" t="s">
        <v>465</v>
      </c>
      <c r="B445" s="249">
        <v>6381</v>
      </c>
      <c r="C445" s="249">
        <v>6381</v>
      </c>
      <c r="D445" s="250">
        <v>100</v>
      </c>
      <c r="E445" s="250">
        <v>107.44</v>
      </c>
      <c r="F445" s="249">
        <v>5939</v>
      </c>
    </row>
    <row r="446" s="229" customFormat="1" ht="15" customHeight="1" spans="1:6">
      <c r="A446" s="248" t="s">
        <v>466</v>
      </c>
      <c r="B446" s="249">
        <v>6381</v>
      </c>
      <c r="C446" s="249">
        <v>6381</v>
      </c>
      <c r="D446" s="250">
        <v>100</v>
      </c>
      <c r="E446" s="250">
        <v>107.44</v>
      </c>
      <c r="F446" s="249">
        <v>5939</v>
      </c>
    </row>
    <row r="447" s="229" customFormat="1" ht="15" customHeight="1" spans="1:6">
      <c r="A447" s="251" t="s">
        <v>467</v>
      </c>
      <c r="B447" s="249">
        <v>5977</v>
      </c>
      <c r="C447" s="249">
        <v>5977</v>
      </c>
      <c r="D447" s="250">
        <v>100</v>
      </c>
      <c r="E447" s="250">
        <v>102.33</v>
      </c>
      <c r="F447" s="249">
        <v>5841</v>
      </c>
    </row>
    <row r="448" s="229" customFormat="1" ht="15" customHeight="1" spans="1:6">
      <c r="A448" s="251" t="s">
        <v>468</v>
      </c>
      <c r="B448" s="249">
        <v>404</v>
      </c>
      <c r="C448" s="249">
        <v>404</v>
      </c>
      <c r="D448" s="250">
        <v>100</v>
      </c>
      <c r="E448" s="250">
        <v>412.24</v>
      </c>
      <c r="F448" s="249">
        <v>98</v>
      </c>
    </row>
    <row r="449" s="229" customFormat="1" ht="15" customHeight="1" spans="1:6">
      <c r="A449" s="248" t="s">
        <v>469</v>
      </c>
      <c r="B449" s="249">
        <v>46</v>
      </c>
      <c r="C449" s="249">
        <v>34</v>
      </c>
      <c r="D449" s="250">
        <v>73.91</v>
      </c>
      <c r="E449" s="250">
        <v>89.47</v>
      </c>
      <c r="F449" s="249">
        <v>38</v>
      </c>
    </row>
    <row r="450" s="229" customFormat="1" ht="15" customHeight="1" spans="1:6">
      <c r="A450" s="248" t="s">
        <v>470</v>
      </c>
      <c r="B450" s="249">
        <v>46</v>
      </c>
      <c r="C450" s="249">
        <v>34</v>
      </c>
      <c r="D450" s="250">
        <v>73.91</v>
      </c>
      <c r="E450" s="250">
        <v>89.47</v>
      </c>
      <c r="F450" s="249">
        <v>38</v>
      </c>
    </row>
    <row r="451" s="229" customFormat="1" ht="15" customHeight="1" spans="1:6">
      <c r="A451" s="254" t="s">
        <v>471</v>
      </c>
      <c r="B451" s="249">
        <v>394392</v>
      </c>
      <c r="C451" s="249">
        <v>506119</v>
      </c>
      <c r="D451" s="250">
        <v>128.33</v>
      </c>
      <c r="E451" s="250">
        <v>84.02</v>
      </c>
      <c r="F451" s="249">
        <v>602380</v>
      </c>
    </row>
  </sheetData>
  <mergeCells count="1">
    <mergeCell ref="A2:F2"/>
  </mergeCells>
  <pageMargins left="0.751388888888889" right="0.751388888888889" top="0.590277777777778" bottom="0.590277777777778" header="0.5" footer="0.314583333333333"/>
  <pageSetup paperSize="9" scale="85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H15" sqref="H15"/>
    </sheetView>
  </sheetViews>
  <sheetFormatPr defaultColWidth="9" defaultRowHeight="14.25" outlineLevelCol="2"/>
  <cols>
    <col min="1" max="1" width="40.75" style="1" customWidth="1"/>
    <col min="2" max="2" width="25" style="220" customWidth="1"/>
    <col min="3" max="3" width="19.75" style="1" customWidth="1"/>
    <col min="4" max="16384" width="9" style="1"/>
  </cols>
  <sheetData>
    <row r="1" ht="18.95" customHeight="1" spans="1:1">
      <c r="A1" s="1" t="s">
        <v>474</v>
      </c>
    </row>
    <row r="2" ht="25.5" spans="1:3">
      <c r="A2" s="179" t="s">
        <v>475</v>
      </c>
      <c r="B2" s="221"/>
      <c r="C2" s="179"/>
    </row>
    <row r="3" spans="3:3">
      <c r="C3" s="222" t="s">
        <v>43</v>
      </c>
    </row>
    <row r="4" ht="30" customHeight="1" spans="1:3">
      <c r="A4" s="9" t="s">
        <v>476</v>
      </c>
      <c r="B4" s="223" t="s">
        <v>477</v>
      </c>
      <c r="C4" s="224" t="s">
        <v>46</v>
      </c>
    </row>
    <row r="5" ht="30" customHeight="1" spans="1:3">
      <c r="A5" s="225" t="s">
        <v>478</v>
      </c>
      <c r="B5" s="226" t="s">
        <v>479</v>
      </c>
      <c r="C5" s="227">
        <v>87521</v>
      </c>
    </row>
    <row r="6" ht="30" customHeight="1" spans="1:3">
      <c r="A6" s="228" t="s">
        <v>480</v>
      </c>
      <c r="B6" s="226" t="s">
        <v>481</v>
      </c>
      <c r="C6" s="227">
        <v>36360</v>
      </c>
    </row>
    <row r="7" ht="30" customHeight="1" spans="1:3">
      <c r="A7" s="228" t="s">
        <v>482</v>
      </c>
      <c r="B7" s="226" t="s">
        <v>483</v>
      </c>
      <c r="C7" s="227">
        <v>11553</v>
      </c>
    </row>
    <row r="8" ht="30" customHeight="1" spans="1:3">
      <c r="A8" s="228" t="s">
        <v>484</v>
      </c>
      <c r="B8" s="226" t="s">
        <v>485</v>
      </c>
      <c r="C8" s="227">
        <v>5322</v>
      </c>
    </row>
    <row r="9" ht="30" customHeight="1" spans="1:3">
      <c r="A9" s="228" t="s">
        <v>486</v>
      </c>
      <c r="B9" s="226" t="s">
        <v>487</v>
      </c>
      <c r="C9" s="227">
        <v>34286</v>
      </c>
    </row>
    <row r="10" ht="30" customHeight="1" spans="1:3">
      <c r="A10" s="228" t="s">
        <v>488</v>
      </c>
      <c r="B10" s="226" t="s">
        <v>489</v>
      </c>
      <c r="C10" s="227">
        <v>11881</v>
      </c>
    </row>
    <row r="11" ht="30" customHeight="1" spans="1:3">
      <c r="A11" s="228" t="s">
        <v>490</v>
      </c>
      <c r="B11" s="226" t="s">
        <v>491</v>
      </c>
      <c r="C11" s="227">
        <v>6825</v>
      </c>
    </row>
    <row r="12" ht="30" customHeight="1" spans="1:3">
      <c r="A12" s="228" t="s">
        <v>492</v>
      </c>
      <c r="B12" s="226" t="s">
        <v>493</v>
      </c>
      <c r="C12" s="227">
        <v>18</v>
      </c>
    </row>
    <row r="13" ht="30" customHeight="1" spans="1:3">
      <c r="A13" s="228" t="s">
        <v>494</v>
      </c>
      <c r="B13" s="226" t="s">
        <v>495</v>
      </c>
      <c r="C13" s="227">
        <v>2864</v>
      </c>
    </row>
    <row r="14" ht="30" customHeight="1" spans="1:3">
      <c r="A14" s="228" t="s">
        <v>496</v>
      </c>
      <c r="B14" s="226" t="s">
        <v>497</v>
      </c>
      <c r="C14" s="227">
        <v>4</v>
      </c>
    </row>
    <row r="15" ht="30" customHeight="1" spans="1:3">
      <c r="A15" s="228" t="s">
        <v>498</v>
      </c>
      <c r="B15" s="226" t="s">
        <v>499</v>
      </c>
      <c r="C15" s="227">
        <v>408</v>
      </c>
    </row>
    <row r="16" ht="30" customHeight="1" spans="1:3">
      <c r="A16" s="228" t="s">
        <v>500</v>
      </c>
      <c r="B16" s="226" t="s">
        <v>501</v>
      </c>
      <c r="C16" s="227">
        <v>43</v>
      </c>
    </row>
    <row r="17" ht="30" customHeight="1" spans="1:3">
      <c r="A17" s="228" t="s">
        <v>502</v>
      </c>
      <c r="B17" s="226" t="s">
        <v>503</v>
      </c>
      <c r="C17" s="227">
        <v>1719</v>
      </c>
    </row>
    <row r="18" ht="30" customHeight="1" spans="1:3">
      <c r="A18" s="228" t="s">
        <v>504</v>
      </c>
      <c r="B18" s="226" t="s">
        <v>505</v>
      </c>
      <c r="C18" s="227">
        <v>364</v>
      </c>
    </row>
    <row r="19" ht="30" customHeight="1" spans="1:3">
      <c r="A19" s="228" t="s">
        <v>506</v>
      </c>
      <c r="B19" s="226" t="s">
        <v>507</v>
      </c>
      <c r="C19" s="227">
        <v>364</v>
      </c>
    </row>
    <row r="20" ht="30" customHeight="1" spans="1:3">
      <c r="A20" s="228" t="s">
        <v>508</v>
      </c>
      <c r="B20" s="226" t="s">
        <v>509</v>
      </c>
      <c r="C20" s="227">
        <v>117020</v>
      </c>
    </row>
    <row r="21" ht="30" customHeight="1" spans="1:3">
      <c r="A21" s="228" t="s">
        <v>510</v>
      </c>
      <c r="B21" s="226" t="s">
        <v>511</v>
      </c>
      <c r="C21" s="227">
        <v>106328</v>
      </c>
    </row>
    <row r="22" ht="30" customHeight="1" spans="1:3">
      <c r="A22" s="228" t="s">
        <v>512</v>
      </c>
      <c r="B22" s="226" t="s">
        <v>513</v>
      </c>
      <c r="C22" s="227">
        <v>10692</v>
      </c>
    </row>
    <row r="23" ht="30" customHeight="1" spans="1:3">
      <c r="A23" s="228" t="s">
        <v>514</v>
      </c>
      <c r="B23" s="226" t="s">
        <v>515</v>
      </c>
      <c r="C23" s="227">
        <v>174</v>
      </c>
    </row>
    <row r="24" ht="30" customHeight="1" spans="1:3">
      <c r="A24" s="228" t="s">
        <v>516</v>
      </c>
      <c r="B24" s="226" t="s">
        <v>517</v>
      </c>
      <c r="C24" s="227">
        <v>174</v>
      </c>
    </row>
    <row r="25" ht="30" customHeight="1" spans="1:3">
      <c r="A25" s="228" t="s">
        <v>518</v>
      </c>
      <c r="B25" s="226" t="s">
        <v>519</v>
      </c>
      <c r="C25" s="227">
        <v>26438</v>
      </c>
    </row>
    <row r="26" ht="30" customHeight="1" spans="1:3">
      <c r="A26" s="228" t="s">
        <v>520</v>
      </c>
      <c r="B26" s="226" t="s">
        <v>521</v>
      </c>
      <c r="C26" s="227">
        <v>1530</v>
      </c>
    </row>
    <row r="27" ht="30" customHeight="1" spans="1:3">
      <c r="A27" s="228" t="s">
        <v>522</v>
      </c>
      <c r="B27" s="226" t="s">
        <v>523</v>
      </c>
      <c r="C27" s="227">
        <v>24908</v>
      </c>
    </row>
    <row r="28" ht="30" customHeight="1" spans="1:3">
      <c r="A28" s="9" t="s">
        <v>524</v>
      </c>
      <c r="B28" s="226"/>
      <c r="C28" s="227">
        <f>SUM(C5+C10+C18+C20+C23+C25)</f>
        <v>243398</v>
      </c>
    </row>
    <row r="30" ht="26.1" customHeight="1"/>
  </sheetData>
  <mergeCells count="1">
    <mergeCell ref="A2:C2"/>
  </mergeCells>
  <printOptions horizontalCentered="1"/>
  <pageMargins left="0.629861111111111" right="0.468055555555556" top="0.979861111111111" bottom="0.979861111111111" header="0.511805555555556" footer="0.511805555555556"/>
  <pageSetup paperSize="9" scale="70" orientation="portrait" horizontalDpi="600" verticalDpi="6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J14" sqref="J14"/>
    </sheetView>
  </sheetViews>
  <sheetFormatPr defaultColWidth="9" defaultRowHeight="14.25" outlineLevelCol="2"/>
  <cols>
    <col min="1" max="1" width="40.75" style="1" customWidth="1"/>
    <col min="2" max="2" width="25" style="220" customWidth="1"/>
    <col min="3" max="3" width="19.75" style="1" customWidth="1"/>
    <col min="4" max="16384" width="9" style="1"/>
  </cols>
  <sheetData>
    <row r="1" s="1" customFormat="1" ht="18.95" customHeight="1" spans="1:2">
      <c r="A1" s="1" t="s">
        <v>525</v>
      </c>
      <c r="B1" s="220"/>
    </row>
    <row r="2" s="1" customFormat="1" ht="25.5" spans="1:3">
      <c r="A2" s="179" t="s">
        <v>526</v>
      </c>
      <c r="B2" s="221"/>
      <c r="C2" s="179"/>
    </row>
    <row r="3" s="1" customFormat="1" spans="2:3">
      <c r="B3" s="220"/>
      <c r="C3" s="222" t="s">
        <v>43</v>
      </c>
    </row>
    <row r="4" s="1" customFormat="1" ht="30" customHeight="1" spans="1:3">
      <c r="A4" s="9" t="s">
        <v>476</v>
      </c>
      <c r="B4" s="223" t="s">
        <v>477</v>
      </c>
      <c r="C4" s="224" t="s">
        <v>46</v>
      </c>
    </row>
    <row r="5" s="1" customFormat="1" ht="30" customHeight="1" spans="1:3">
      <c r="A5" s="225" t="s">
        <v>478</v>
      </c>
      <c r="B5" s="226" t="s">
        <v>479</v>
      </c>
      <c r="C5" s="227">
        <v>87521</v>
      </c>
    </row>
    <row r="6" s="1" customFormat="1" ht="30" customHeight="1" spans="1:3">
      <c r="A6" s="228" t="s">
        <v>480</v>
      </c>
      <c r="B6" s="226" t="s">
        <v>481</v>
      </c>
      <c r="C6" s="227">
        <v>36360</v>
      </c>
    </row>
    <row r="7" s="1" customFormat="1" ht="30" customHeight="1" spans="1:3">
      <c r="A7" s="228" t="s">
        <v>482</v>
      </c>
      <c r="B7" s="226" t="s">
        <v>483</v>
      </c>
      <c r="C7" s="227">
        <v>11553</v>
      </c>
    </row>
    <row r="8" s="1" customFormat="1" ht="30" customHeight="1" spans="1:3">
      <c r="A8" s="228" t="s">
        <v>484</v>
      </c>
      <c r="B8" s="226" t="s">
        <v>485</v>
      </c>
      <c r="C8" s="227">
        <v>5322</v>
      </c>
    </row>
    <row r="9" s="1" customFormat="1" ht="30" customHeight="1" spans="1:3">
      <c r="A9" s="228" t="s">
        <v>486</v>
      </c>
      <c r="B9" s="226" t="s">
        <v>487</v>
      </c>
      <c r="C9" s="227">
        <v>34286</v>
      </c>
    </row>
    <row r="10" s="1" customFormat="1" ht="30" customHeight="1" spans="1:3">
      <c r="A10" s="228" t="s">
        <v>488</v>
      </c>
      <c r="B10" s="226" t="s">
        <v>489</v>
      </c>
      <c r="C10" s="227">
        <v>11881</v>
      </c>
    </row>
    <row r="11" s="1" customFormat="1" ht="30" customHeight="1" spans="1:3">
      <c r="A11" s="228" t="s">
        <v>490</v>
      </c>
      <c r="B11" s="226" t="s">
        <v>491</v>
      </c>
      <c r="C11" s="227">
        <v>6825</v>
      </c>
    </row>
    <row r="12" s="1" customFormat="1" ht="30" customHeight="1" spans="1:3">
      <c r="A12" s="228" t="s">
        <v>492</v>
      </c>
      <c r="B12" s="226" t="s">
        <v>493</v>
      </c>
      <c r="C12" s="227">
        <v>18</v>
      </c>
    </row>
    <row r="13" s="1" customFormat="1" ht="30" customHeight="1" spans="1:3">
      <c r="A13" s="228" t="s">
        <v>494</v>
      </c>
      <c r="B13" s="226" t="s">
        <v>495</v>
      </c>
      <c r="C13" s="227">
        <v>2864</v>
      </c>
    </row>
    <row r="14" s="1" customFormat="1" ht="30" customHeight="1" spans="1:3">
      <c r="A14" s="228" t="s">
        <v>496</v>
      </c>
      <c r="B14" s="226" t="s">
        <v>497</v>
      </c>
      <c r="C14" s="227">
        <v>4</v>
      </c>
    </row>
    <row r="15" s="1" customFormat="1" ht="30" customHeight="1" spans="1:3">
      <c r="A15" s="228" t="s">
        <v>498</v>
      </c>
      <c r="B15" s="226" t="s">
        <v>499</v>
      </c>
      <c r="C15" s="227">
        <v>408</v>
      </c>
    </row>
    <row r="16" s="1" customFormat="1" ht="30" customHeight="1" spans="1:3">
      <c r="A16" s="228" t="s">
        <v>500</v>
      </c>
      <c r="B16" s="226" t="s">
        <v>501</v>
      </c>
      <c r="C16" s="227">
        <v>43</v>
      </c>
    </row>
    <row r="17" s="1" customFormat="1" ht="30" customHeight="1" spans="1:3">
      <c r="A17" s="228" t="s">
        <v>502</v>
      </c>
      <c r="B17" s="226" t="s">
        <v>503</v>
      </c>
      <c r="C17" s="227">
        <v>1719</v>
      </c>
    </row>
    <row r="18" s="1" customFormat="1" ht="30" customHeight="1" spans="1:3">
      <c r="A18" s="228" t="s">
        <v>504</v>
      </c>
      <c r="B18" s="226" t="s">
        <v>505</v>
      </c>
      <c r="C18" s="227">
        <v>364</v>
      </c>
    </row>
    <row r="19" s="1" customFormat="1" ht="30" customHeight="1" spans="1:3">
      <c r="A19" s="228" t="s">
        <v>506</v>
      </c>
      <c r="B19" s="226" t="s">
        <v>507</v>
      </c>
      <c r="C19" s="227">
        <v>364</v>
      </c>
    </row>
    <row r="20" s="1" customFormat="1" ht="30" customHeight="1" spans="1:3">
      <c r="A20" s="228" t="s">
        <v>508</v>
      </c>
      <c r="B20" s="226" t="s">
        <v>509</v>
      </c>
      <c r="C20" s="227">
        <v>117020</v>
      </c>
    </row>
    <row r="21" s="1" customFormat="1" ht="30" customHeight="1" spans="1:3">
      <c r="A21" s="228" t="s">
        <v>510</v>
      </c>
      <c r="B21" s="226" t="s">
        <v>511</v>
      </c>
      <c r="C21" s="227">
        <v>106328</v>
      </c>
    </row>
    <row r="22" s="1" customFormat="1" ht="30" customHeight="1" spans="1:3">
      <c r="A22" s="228" t="s">
        <v>512</v>
      </c>
      <c r="B22" s="226" t="s">
        <v>513</v>
      </c>
      <c r="C22" s="227">
        <v>10692</v>
      </c>
    </row>
    <row r="23" s="1" customFormat="1" ht="30" customHeight="1" spans="1:3">
      <c r="A23" s="228" t="s">
        <v>514</v>
      </c>
      <c r="B23" s="226" t="s">
        <v>515</v>
      </c>
      <c r="C23" s="227">
        <v>174</v>
      </c>
    </row>
    <row r="24" s="1" customFormat="1" ht="30" customHeight="1" spans="1:3">
      <c r="A24" s="228" t="s">
        <v>516</v>
      </c>
      <c r="B24" s="226" t="s">
        <v>517</v>
      </c>
      <c r="C24" s="227">
        <v>174</v>
      </c>
    </row>
    <row r="25" s="1" customFormat="1" ht="30" customHeight="1" spans="1:3">
      <c r="A25" s="228" t="s">
        <v>518</v>
      </c>
      <c r="B25" s="226" t="s">
        <v>519</v>
      </c>
      <c r="C25" s="227">
        <v>26438</v>
      </c>
    </row>
    <row r="26" s="1" customFormat="1" ht="30" customHeight="1" spans="1:3">
      <c r="A26" s="228" t="s">
        <v>520</v>
      </c>
      <c r="B26" s="226" t="s">
        <v>521</v>
      </c>
      <c r="C26" s="227">
        <v>1530</v>
      </c>
    </row>
    <row r="27" s="1" customFormat="1" ht="30" customHeight="1" spans="1:3">
      <c r="A27" s="228" t="s">
        <v>522</v>
      </c>
      <c r="B27" s="226" t="s">
        <v>523</v>
      </c>
      <c r="C27" s="227">
        <v>24908</v>
      </c>
    </row>
    <row r="28" s="1" customFormat="1" ht="30" customHeight="1" spans="1:3">
      <c r="A28" s="9" t="s">
        <v>524</v>
      </c>
      <c r="B28" s="226"/>
      <c r="C28" s="227">
        <f>SUM(C5+C10+C18+C20+C23+C25)</f>
        <v>243398</v>
      </c>
    </row>
    <row r="29" s="1" customFormat="1" spans="2:2">
      <c r="B29" s="220"/>
    </row>
    <row r="30" s="1" customFormat="1" ht="26.1" customHeight="1" spans="2:2">
      <c r="B30" s="220"/>
    </row>
  </sheetData>
  <mergeCells count="1">
    <mergeCell ref="A2:C2"/>
  </mergeCells>
  <printOptions horizontalCentered="1"/>
  <pageMargins left="0.629861111111111" right="0.468055555555556" top="0.979861111111111" bottom="0.979861111111111" header="0.511805555555556" footer="0.511805555555556"/>
  <pageSetup paperSize="9" scale="70" orientation="portrait" horizontalDpi="600" verticalDpi="6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workbookViewId="0">
      <selection activeCell="A16" sqref="A16"/>
    </sheetView>
  </sheetViews>
  <sheetFormatPr defaultColWidth="9" defaultRowHeight="14.25" outlineLevelCol="7"/>
  <cols>
    <col min="1" max="1" width="40" style="1" customWidth="1"/>
    <col min="2" max="2" width="9" style="1"/>
    <col min="3" max="8" width="8" style="1" customWidth="1"/>
    <col min="9" max="16384" width="9" style="1"/>
  </cols>
  <sheetData>
    <row r="1" ht="21" customHeight="1" spans="1:1">
      <c r="A1" s="1" t="s">
        <v>527</v>
      </c>
    </row>
    <row r="2" ht="42" customHeight="1" spans="1:8">
      <c r="A2" s="158" t="s">
        <v>15</v>
      </c>
      <c r="B2" s="159"/>
      <c r="C2" s="159"/>
      <c r="D2" s="159"/>
      <c r="E2" s="159"/>
      <c r="F2" s="159"/>
      <c r="G2" s="159"/>
      <c r="H2" s="159"/>
    </row>
    <row r="3" ht="15" spans="1:8">
      <c r="A3" s="160"/>
      <c r="B3" s="161"/>
      <c r="C3" s="161"/>
      <c r="D3" s="161"/>
      <c r="E3" s="161"/>
      <c r="F3" s="161"/>
      <c r="G3" s="163" t="s">
        <v>43</v>
      </c>
      <c r="H3" s="164"/>
    </row>
    <row r="4" ht="26.1" customHeight="1" spans="1:8">
      <c r="A4" s="165" t="s">
        <v>528</v>
      </c>
      <c r="B4" s="166" t="s">
        <v>529</v>
      </c>
      <c r="C4" s="167" t="s">
        <v>530</v>
      </c>
      <c r="D4" s="169"/>
      <c r="E4" s="169"/>
      <c r="F4" s="169"/>
      <c r="G4" s="169"/>
      <c r="H4" s="169"/>
    </row>
    <row r="5" ht="36" customHeight="1" spans="1:8">
      <c r="A5" s="170"/>
      <c r="B5" s="171"/>
      <c r="C5" s="167"/>
      <c r="D5" s="172"/>
      <c r="E5" s="172"/>
      <c r="F5" s="172"/>
      <c r="G5" s="172"/>
      <c r="H5" s="172"/>
    </row>
    <row r="6" ht="15.75" spans="1:8">
      <c r="A6" s="204" t="s">
        <v>531</v>
      </c>
      <c r="B6" s="205"/>
      <c r="C6" s="206"/>
      <c r="D6" s="206"/>
      <c r="E6" s="206"/>
      <c r="F6" s="206"/>
      <c r="G6" s="206"/>
      <c r="H6" s="206"/>
    </row>
    <row r="7" ht="17.1" customHeight="1" spans="1:8">
      <c r="A7" s="207" t="s">
        <v>532</v>
      </c>
      <c r="B7" s="205"/>
      <c r="C7" s="206"/>
      <c r="D7" s="206"/>
      <c r="E7" s="206"/>
      <c r="F7" s="206"/>
      <c r="G7" s="206"/>
      <c r="H7" s="206"/>
    </row>
    <row r="8" ht="17.1" customHeight="1" spans="1:8">
      <c r="A8" s="208" t="s">
        <v>533</v>
      </c>
      <c r="B8" s="209"/>
      <c r="C8" s="210"/>
      <c r="D8" s="210"/>
      <c r="E8" s="210"/>
      <c r="F8" s="210"/>
      <c r="G8" s="210"/>
      <c r="H8" s="210"/>
    </row>
    <row r="9" ht="17.1" customHeight="1" spans="1:8">
      <c r="A9" s="208" t="s">
        <v>534</v>
      </c>
      <c r="B9" s="209"/>
      <c r="C9" s="210"/>
      <c r="D9" s="210"/>
      <c r="E9" s="210"/>
      <c r="F9" s="210"/>
      <c r="G9" s="210"/>
      <c r="H9" s="210"/>
    </row>
    <row r="10" ht="17.1" customHeight="1" spans="1:8">
      <c r="A10" s="211" t="s">
        <v>535</v>
      </c>
      <c r="B10" s="209"/>
      <c r="C10" s="210"/>
      <c r="D10" s="210"/>
      <c r="E10" s="210"/>
      <c r="F10" s="210"/>
      <c r="G10" s="210"/>
      <c r="H10" s="210"/>
    </row>
    <row r="11" ht="17.1" customHeight="1" spans="1:8">
      <c r="A11" s="212" t="s">
        <v>536</v>
      </c>
      <c r="B11" s="213"/>
      <c r="C11" s="214"/>
      <c r="D11" s="214"/>
      <c r="E11" s="214"/>
      <c r="F11" s="214"/>
      <c r="G11" s="214"/>
      <c r="H11" s="214"/>
    </row>
    <row r="12" ht="17.1" customHeight="1" spans="1:8">
      <c r="A12" s="173" t="s">
        <v>537</v>
      </c>
      <c r="B12" s="209"/>
      <c r="C12" s="210"/>
      <c r="D12" s="210"/>
      <c r="E12" s="210"/>
      <c r="F12" s="210"/>
      <c r="G12" s="210"/>
      <c r="H12" s="210"/>
    </row>
    <row r="13" ht="17.1" customHeight="1" spans="1:8">
      <c r="A13" s="173" t="s">
        <v>538</v>
      </c>
      <c r="B13" s="209"/>
      <c r="C13" s="210"/>
      <c r="D13" s="210"/>
      <c r="E13" s="210"/>
      <c r="F13" s="210"/>
      <c r="G13" s="210"/>
      <c r="H13" s="210"/>
    </row>
    <row r="14" ht="17.1" customHeight="1" spans="1:8">
      <c r="A14" s="173" t="s">
        <v>539</v>
      </c>
      <c r="B14" s="209"/>
      <c r="C14" s="210"/>
      <c r="D14" s="210"/>
      <c r="E14" s="210"/>
      <c r="F14" s="210"/>
      <c r="G14" s="210"/>
      <c r="H14" s="210"/>
    </row>
    <row r="15" ht="17.1" customHeight="1" spans="1:8">
      <c r="A15" s="173" t="s">
        <v>540</v>
      </c>
      <c r="B15" s="209"/>
      <c r="C15" s="210"/>
      <c r="D15" s="210"/>
      <c r="E15" s="210"/>
      <c r="F15" s="210"/>
      <c r="G15" s="210"/>
      <c r="H15" s="210"/>
    </row>
    <row r="16" ht="17.1" customHeight="1" spans="1:8">
      <c r="A16" s="173" t="s">
        <v>541</v>
      </c>
      <c r="B16" s="209"/>
      <c r="C16" s="210"/>
      <c r="D16" s="210"/>
      <c r="E16" s="210"/>
      <c r="F16" s="210"/>
      <c r="G16" s="210"/>
      <c r="H16" s="210"/>
    </row>
    <row r="17" ht="17.1" customHeight="1" spans="1:8">
      <c r="A17" s="173" t="s">
        <v>542</v>
      </c>
      <c r="B17" s="209"/>
      <c r="C17" s="210"/>
      <c r="D17" s="210"/>
      <c r="E17" s="210"/>
      <c r="F17" s="210"/>
      <c r="G17" s="210"/>
      <c r="H17" s="210"/>
    </row>
    <row r="18" ht="17.1" customHeight="1" spans="1:8">
      <c r="A18" s="173" t="s">
        <v>543</v>
      </c>
      <c r="B18" s="209"/>
      <c r="C18" s="210"/>
      <c r="D18" s="210"/>
      <c r="E18" s="210"/>
      <c r="F18" s="210"/>
      <c r="G18" s="210"/>
      <c r="H18" s="210"/>
    </row>
    <row r="19" ht="17.1" customHeight="1" spans="1:8">
      <c r="A19" s="173" t="s">
        <v>544</v>
      </c>
      <c r="B19" s="209"/>
      <c r="C19" s="210"/>
      <c r="D19" s="210"/>
      <c r="E19" s="210"/>
      <c r="F19" s="210"/>
      <c r="G19" s="210"/>
      <c r="H19" s="210"/>
    </row>
    <row r="20" ht="17.1" customHeight="1" spans="1:8">
      <c r="A20" s="173" t="s">
        <v>545</v>
      </c>
      <c r="B20" s="209"/>
      <c r="C20" s="210"/>
      <c r="D20" s="210"/>
      <c r="E20" s="210"/>
      <c r="F20" s="210"/>
      <c r="G20" s="210"/>
      <c r="H20" s="210"/>
    </row>
    <row r="21" ht="17.1" customHeight="1" spans="1:8">
      <c r="A21" s="173" t="s">
        <v>546</v>
      </c>
      <c r="B21" s="209"/>
      <c r="C21" s="210"/>
      <c r="D21" s="210"/>
      <c r="E21" s="210"/>
      <c r="F21" s="210"/>
      <c r="G21" s="210"/>
      <c r="H21" s="210"/>
    </row>
    <row r="22" ht="17.1" customHeight="1" spans="1:8">
      <c r="A22" s="173" t="s">
        <v>547</v>
      </c>
      <c r="B22" s="209"/>
      <c r="C22" s="210"/>
      <c r="D22" s="210"/>
      <c r="E22" s="210"/>
      <c r="F22" s="210"/>
      <c r="G22" s="210"/>
      <c r="H22" s="210"/>
    </row>
    <row r="23" ht="17.1" customHeight="1" spans="1:8">
      <c r="A23" s="173" t="s">
        <v>548</v>
      </c>
      <c r="B23" s="209"/>
      <c r="C23" s="210"/>
      <c r="D23" s="210"/>
      <c r="E23" s="210"/>
      <c r="F23" s="210"/>
      <c r="G23" s="210"/>
      <c r="H23" s="210"/>
    </row>
    <row r="24" ht="17.1" customHeight="1" spans="1:8">
      <c r="A24" s="173" t="s">
        <v>549</v>
      </c>
      <c r="B24" s="209"/>
      <c r="C24" s="210"/>
      <c r="D24" s="210"/>
      <c r="E24" s="210"/>
      <c r="F24" s="210"/>
      <c r="G24" s="210"/>
      <c r="H24" s="210"/>
    </row>
    <row r="25" ht="17.1" customHeight="1" spans="1:8">
      <c r="A25" s="173" t="s">
        <v>550</v>
      </c>
      <c r="B25" s="209"/>
      <c r="C25" s="210"/>
      <c r="D25" s="210"/>
      <c r="E25" s="210"/>
      <c r="F25" s="210"/>
      <c r="G25" s="210"/>
      <c r="H25" s="210"/>
    </row>
    <row r="26" ht="17.1" customHeight="1" spans="1:8">
      <c r="A26" s="173" t="s">
        <v>551</v>
      </c>
      <c r="B26" s="209"/>
      <c r="C26" s="210"/>
      <c r="D26" s="210"/>
      <c r="E26" s="210"/>
      <c r="F26" s="210"/>
      <c r="G26" s="210"/>
      <c r="H26" s="210"/>
    </row>
    <row r="27" ht="17.1" customHeight="1" spans="1:8">
      <c r="A27" s="173" t="s">
        <v>552</v>
      </c>
      <c r="B27" s="209"/>
      <c r="C27" s="210"/>
      <c r="D27" s="210"/>
      <c r="E27" s="210"/>
      <c r="F27" s="210"/>
      <c r="G27" s="210"/>
      <c r="H27" s="210"/>
    </row>
    <row r="28" ht="17.1" customHeight="1" spans="1:8">
      <c r="A28" s="173" t="s">
        <v>553</v>
      </c>
      <c r="B28" s="209"/>
      <c r="C28" s="210"/>
      <c r="D28" s="210"/>
      <c r="E28" s="210"/>
      <c r="F28" s="210"/>
      <c r="G28" s="210"/>
      <c r="H28" s="210"/>
    </row>
    <row r="29" ht="17.1" customHeight="1" spans="1:8">
      <c r="A29" s="215" t="s">
        <v>554</v>
      </c>
      <c r="B29" s="216"/>
      <c r="C29" s="217"/>
      <c r="D29" s="217"/>
      <c r="E29" s="217"/>
      <c r="F29" s="217"/>
      <c r="G29" s="217"/>
      <c r="H29" s="217"/>
    </row>
    <row r="30" ht="17.1" customHeight="1" spans="1:8">
      <c r="A30" s="218" t="s">
        <v>555</v>
      </c>
      <c r="B30" s="219"/>
      <c r="C30" s="219"/>
      <c r="D30" s="219"/>
      <c r="E30" s="219"/>
      <c r="F30" s="219"/>
      <c r="G30" s="219"/>
      <c r="H30" s="219"/>
    </row>
    <row r="31" ht="17.1" customHeight="1" spans="1:8">
      <c r="A31" s="173" t="s">
        <v>105</v>
      </c>
      <c r="B31" s="174"/>
      <c r="C31" s="174"/>
      <c r="D31" s="174"/>
      <c r="E31" s="174"/>
      <c r="F31" s="174"/>
      <c r="G31" s="174"/>
      <c r="H31" s="174"/>
    </row>
    <row r="32" ht="17.1" customHeight="1" spans="1:8">
      <c r="A32" s="173" t="s">
        <v>106</v>
      </c>
      <c r="B32" s="174"/>
      <c r="C32" s="174"/>
      <c r="D32" s="174"/>
      <c r="E32" s="174"/>
      <c r="F32" s="174"/>
      <c r="G32" s="174"/>
      <c r="H32" s="174"/>
    </row>
    <row r="33" spans="1:8">
      <c r="A33" s="176" t="s">
        <v>556</v>
      </c>
      <c r="B33" s="176"/>
      <c r="C33" s="176"/>
      <c r="D33" s="176"/>
      <c r="E33" s="176"/>
      <c r="F33" s="176"/>
      <c r="G33" s="176"/>
      <c r="H33" s="176"/>
    </row>
    <row r="34" spans="1:8">
      <c r="A34" s="176"/>
      <c r="B34" s="176"/>
      <c r="C34" s="176"/>
      <c r="D34" s="176"/>
      <c r="E34" s="176"/>
      <c r="F34" s="176"/>
      <c r="G34" s="176"/>
      <c r="H34" s="176"/>
    </row>
    <row r="35" spans="1:8">
      <c r="A35" s="176"/>
      <c r="B35" s="176"/>
      <c r="C35" s="176"/>
      <c r="D35" s="176"/>
      <c r="E35" s="176"/>
      <c r="F35" s="176"/>
      <c r="G35" s="176"/>
      <c r="H35" s="176"/>
    </row>
    <row r="37" spans="1:1">
      <c r="A37" s="1" t="s">
        <v>557</v>
      </c>
    </row>
  </sheetData>
  <mergeCells count="5">
    <mergeCell ref="A2:H2"/>
    <mergeCell ref="G3:H3"/>
    <mergeCell ref="C4:H4"/>
    <mergeCell ref="A4:A5"/>
    <mergeCell ref="B4:B5"/>
  </mergeCells>
  <pageMargins left="0.511805555555556" right="0.200694444444444" top="1" bottom="1" header="0.511805555555556" footer="0.511805555555556"/>
  <pageSetup paperSize="9" orientation="portrait" horizontalDpi="600" verticalDpi="6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pane xSplit="1" ySplit="4" topLeftCell="B13" activePane="bottomRight" state="frozen"/>
      <selection/>
      <selection pane="topRight"/>
      <selection pane="bottomLeft"/>
      <selection pane="bottomRight" activeCell="L17" sqref="L17"/>
    </sheetView>
  </sheetViews>
  <sheetFormatPr defaultColWidth="9" defaultRowHeight="14.25" outlineLevelCol="5"/>
  <cols>
    <col min="1" max="1" width="40" style="1" customWidth="1"/>
    <col min="2" max="2" width="12.125" style="1" customWidth="1"/>
    <col min="3" max="3" width="10.875" style="1" customWidth="1"/>
    <col min="4" max="4" width="10.375" style="178" customWidth="1"/>
    <col min="5" max="5" width="10.75" style="178" customWidth="1"/>
    <col min="6" max="6" width="10.875" style="178" customWidth="1"/>
    <col min="7" max="16384" width="9" style="1"/>
  </cols>
  <sheetData>
    <row r="1" ht="21.95" customHeight="1" spans="1:1">
      <c r="A1" s="1" t="s">
        <v>558</v>
      </c>
    </row>
    <row r="2" ht="39" customHeight="1" spans="1:5">
      <c r="A2" s="179" t="s">
        <v>17</v>
      </c>
      <c r="B2" s="179"/>
      <c r="C2" s="179"/>
      <c r="D2" s="179"/>
      <c r="E2" s="179"/>
    </row>
    <row r="3" ht="21" customHeight="1" spans="6:6">
      <c r="F3" s="178" t="s">
        <v>43</v>
      </c>
    </row>
    <row r="4" ht="47.1" customHeight="1" spans="1:6">
      <c r="A4" s="8" t="s">
        <v>44</v>
      </c>
      <c r="B4" s="8" t="s">
        <v>45</v>
      </c>
      <c r="C4" s="8" t="s">
        <v>46</v>
      </c>
      <c r="D4" s="9" t="s">
        <v>47</v>
      </c>
      <c r="E4" s="9" t="s">
        <v>48</v>
      </c>
      <c r="F4" s="180" t="s">
        <v>49</v>
      </c>
    </row>
    <row r="5" ht="20.1" customHeight="1" spans="1:6">
      <c r="A5" s="193" t="s">
        <v>559</v>
      </c>
      <c r="B5" s="194"/>
      <c r="C5" s="194"/>
      <c r="D5" s="169"/>
      <c r="E5" s="169"/>
      <c r="F5" s="195"/>
    </row>
    <row r="6" ht="20.1" customHeight="1" spans="1:6">
      <c r="A6" s="193" t="s">
        <v>560</v>
      </c>
      <c r="B6" s="194"/>
      <c r="C6" s="194"/>
      <c r="D6" s="196"/>
      <c r="E6" s="169"/>
      <c r="F6" s="195"/>
    </row>
    <row r="7" ht="20.1" customHeight="1" spans="1:6">
      <c r="A7" s="193" t="s">
        <v>561</v>
      </c>
      <c r="B7" s="194"/>
      <c r="C7" s="194"/>
      <c r="D7" s="196"/>
      <c r="E7" s="169"/>
      <c r="F7" s="195"/>
    </row>
    <row r="8" ht="20.1" customHeight="1" spans="1:6">
      <c r="A8" s="193" t="s">
        <v>562</v>
      </c>
      <c r="B8" s="194"/>
      <c r="C8" s="194"/>
      <c r="D8" s="196"/>
      <c r="E8" s="169"/>
      <c r="F8" s="195"/>
    </row>
    <row r="9" ht="20.1" customHeight="1" spans="1:6">
      <c r="A9" s="193" t="s">
        <v>563</v>
      </c>
      <c r="B9" s="194"/>
      <c r="C9" s="194"/>
      <c r="D9" s="196"/>
      <c r="E9" s="169"/>
      <c r="F9" s="195"/>
    </row>
    <row r="10" ht="20.1" customHeight="1" spans="1:6">
      <c r="A10" s="193" t="s">
        <v>564</v>
      </c>
      <c r="B10" s="194"/>
      <c r="C10" s="194"/>
      <c r="D10" s="196"/>
      <c r="E10" s="169"/>
      <c r="F10" s="195"/>
    </row>
    <row r="11" ht="20.1" customHeight="1" spans="1:6">
      <c r="A11" s="193" t="s">
        <v>565</v>
      </c>
      <c r="B11" s="194"/>
      <c r="C11" s="194"/>
      <c r="D11" s="196"/>
      <c r="E11" s="169"/>
      <c r="F11" s="195"/>
    </row>
    <row r="12" ht="20.1" customHeight="1" spans="1:6">
      <c r="A12" s="193" t="s">
        <v>566</v>
      </c>
      <c r="B12" s="194"/>
      <c r="C12" s="194"/>
      <c r="D12" s="196"/>
      <c r="E12" s="169"/>
      <c r="F12" s="195"/>
    </row>
    <row r="13" ht="20.1" customHeight="1" spans="1:6">
      <c r="A13" s="193" t="s">
        <v>567</v>
      </c>
      <c r="B13" s="194"/>
      <c r="C13" s="194"/>
      <c r="D13" s="196"/>
      <c r="E13" s="169"/>
      <c r="F13" s="195"/>
    </row>
    <row r="14" ht="20.1" customHeight="1" spans="1:6">
      <c r="A14" s="193" t="s">
        <v>568</v>
      </c>
      <c r="B14" s="194"/>
      <c r="C14" s="194"/>
      <c r="D14" s="196"/>
      <c r="E14" s="169"/>
      <c r="F14" s="195"/>
    </row>
    <row r="15" ht="20.1" customHeight="1" spans="1:6">
      <c r="A15" s="193" t="s">
        <v>569</v>
      </c>
      <c r="B15" s="197"/>
      <c r="C15" s="197"/>
      <c r="D15" s="198"/>
      <c r="E15" s="199"/>
      <c r="F15" s="200"/>
    </row>
    <row r="16" ht="20.1" customHeight="1" spans="1:6">
      <c r="A16" s="201" t="s">
        <v>570</v>
      </c>
      <c r="B16" s="195"/>
      <c r="C16" s="195"/>
      <c r="D16" s="196"/>
      <c r="E16" s="196"/>
      <c r="F16" s="195">
        <v>8142</v>
      </c>
    </row>
    <row r="17" ht="20.1" customHeight="1" spans="1:6">
      <c r="A17" s="201" t="s">
        <v>571</v>
      </c>
      <c r="B17" s="195"/>
      <c r="C17" s="195"/>
      <c r="D17" s="196"/>
      <c r="E17" s="196"/>
      <c r="F17" s="195">
        <v>145</v>
      </c>
    </row>
    <row r="18" ht="20.1" customHeight="1" spans="1:6">
      <c r="A18" s="201" t="s">
        <v>572</v>
      </c>
      <c r="B18" s="195">
        <v>-181</v>
      </c>
      <c r="C18" s="195">
        <v>-101</v>
      </c>
      <c r="D18" s="196">
        <f>C18/B18*100</f>
        <v>55.8011049723757</v>
      </c>
      <c r="E18" s="196"/>
      <c r="F18" s="195">
        <v>192648</v>
      </c>
    </row>
    <row r="19" ht="20.1" customHeight="1" spans="1:6">
      <c r="A19" s="201" t="s">
        <v>573</v>
      </c>
      <c r="B19" s="194"/>
      <c r="C19" s="194"/>
      <c r="D19" s="196"/>
      <c r="E19" s="196"/>
      <c r="F19" s="195"/>
    </row>
    <row r="20" ht="20.1" customHeight="1" spans="1:6">
      <c r="A20" s="201" t="s">
        <v>574</v>
      </c>
      <c r="B20" s="194"/>
      <c r="C20" s="194"/>
      <c r="D20" s="196"/>
      <c r="E20" s="196"/>
      <c r="F20" s="195"/>
    </row>
    <row r="21" ht="20.1" customHeight="1" spans="1:6">
      <c r="A21" s="201" t="s">
        <v>575</v>
      </c>
      <c r="B21" s="194"/>
      <c r="C21" s="194"/>
      <c r="D21" s="196"/>
      <c r="E21" s="196"/>
      <c r="F21" s="195"/>
    </row>
    <row r="22" ht="20.1" customHeight="1" spans="1:6">
      <c r="A22" s="201" t="s">
        <v>576</v>
      </c>
      <c r="B22" s="194"/>
      <c r="C22" s="194"/>
      <c r="D22" s="196"/>
      <c r="E22" s="196"/>
      <c r="F22" s="195"/>
    </row>
    <row r="23" ht="20.1" customHeight="1" spans="1:6">
      <c r="A23" s="201" t="s">
        <v>577</v>
      </c>
      <c r="B23" s="194"/>
      <c r="C23" s="194"/>
      <c r="D23" s="196"/>
      <c r="E23" s="196"/>
      <c r="F23" s="195"/>
    </row>
    <row r="24" ht="20.1" customHeight="1" spans="1:6">
      <c r="A24" s="201" t="s">
        <v>578</v>
      </c>
      <c r="B24" s="194"/>
      <c r="C24" s="194"/>
      <c r="D24" s="196"/>
      <c r="E24" s="196"/>
      <c r="F24" s="195"/>
    </row>
    <row r="25" ht="20.1" customHeight="1" spans="1:6">
      <c r="A25" s="201" t="s">
        <v>579</v>
      </c>
      <c r="B25" s="194"/>
      <c r="C25" s="194"/>
      <c r="D25" s="196"/>
      <c r="E25" s="196"/>
      <c r="F25" s="195"/>
    </row>
    <row r="26" ht="20.1" customHeight="1" spans="1:6">
      <c r="A26" s="201" t="s">
        <v>580</v>
      </c>
      <c r="B26" s="194"/>
      <c r="C26" s="194"/>
      <c r="D26" s="196"/>
      <c r="E26" s="196"/>
      <c r="F26" s="195"/>
    </row>
    <row r="27" ht="20.1" customHeight="1" spans="1:6">
      <c r="A27" s="201" t="s">
        <v>581</v>
      </c>
      <c r="B27" s="195">
        <v>24</v>
      </c>
      <c r="C27" s="195">
        <v>24</v>
      </c>
      <c r="D27" s="196">
        <f t="shared" ref="D27:D30" si="0">C27/B27*100</f>
        <v>100</v>
      </c>
      <c r="E27" s="196">
        <f t="shared" ref="E27:E30" si="1">C27/F27*100</f>
        <v>66.6666666666667</v>
      </c>
      <c r="F27" s="195">
        <v>36</v>
      </c>
    </row>
    <row r="28" ht="20.1" customHeight="1" spans="1:6">
      <c r="A28" s="201" t="s">
        <v>582</v>
      </c>
      <c r="B28" s="194"/>
      <c r="C28" s="194"/>
      <c r="D28" s="196"/>
      <c r="E28" s="196"/>
      <c r="F28" s="195"/>
    </row>
    <row r="29" ht="20.1" customHeight="1" spans="1:6">
      <c r="A29" s="201" t="s">
        <v>583</v>
      </c>
      <c r="B29" s="195">
        <v>1067</v>
      </c>
      <c r="C29" s="195">
        <v>666</v>
      </c>
      <c r="D29" s="196">
        <f t="shared" si="0"/>
        <v>62.4179943767573</v>
      </c>
      <c r="E29" s="196">
        <f t="shared" si="1"/>
        <v>13.8375233741949</v>
      </c>
      <c r="F29" s="195">
        <v>4813</v>
      </c>
    </row>
    <row r="30" ht="20.1" customHeight="1" spans="1:6">
      <c r="A30" s="202" t="s">
        <v>584</v>
      </c>
      <c r="B30" s="195">
        <f t="shared" ref="B30:F30" si="2">SUM(B5:B29)</f>
        <v>910</v>
      </c>
      <c r="C30" s="195">
        <f t="shared" si="2"/>
        <v>589</v>
      </c>
      <c r="D30" s="196">
        <f t="shared" si="0"/>
        <v>64.7252747252747</v>
      </c>
      <c r="E30" s="203">
        <f t="shared" si="1"/>
        <v>0.286222446837461</v>
      </c>
      <c r="F30" s="195">
        <f t="shared" si="2"/>
        <v>205784</v>
      </c>
    </row>
  </sheetData>
  <mergeCells count="1">
    <mergeCell ref="A2:E2"/>
  </mergeCells>
  <pageMargins left="0.629861111111111" right="0.428472222222222" top="1" bottom="1" header="0.511805555555556" footer="0.511805555555556"/>
  <pageSetup paperSize="9" scale="9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目录</vt:lpstr>
      <vt:lpstr>表1 一般公共预算收入决算表 </vt:lpstr>
      <vt:lpstr>表2-1一般公共预算支出决算表（体现区本级）</vt:lpstr>
      <vt:lpstr> 表2-2一般公共预算支出决算表（明细）  </vt:lpstr>
      <vt:lpstr> 表2-3一般公共预算本级支出决算表（明细） </vt:lpstr>
      <vt:lpstr>表3-1基本支出决算表 </vt:lpstr>
      <vt:lpstr>表3-2本级基本支出决算表  </vt:lpstr>
      <vt:lpstr>表4 一般公共预算转移支付补助分地区分项目</vt:lpstr>
      <vt:lpstr>表5 政府性基金收入决算表</vt:lpstr>
      <vt:lpstr>表6-1 政府性基金支出决算表 </vt:lpstr>
      <vt:lpstr>表6-2 政府性基金本级支出决算表 </vt:lpstr>
      <vt:lpstr>表7 政府性基金转移支付补助分地区分项目</vt:lpstr>
      <vt:lpstr>表8-1 政府债务余额及限额表 </vt:lpstr>
      <vt:lpstr>表8-2 地方政府债务相关情况决算表 </vt:lpstr>
      <vt:lpstr>表8-3 地方政府债券使用情况表 </vt:lpstr>
      <vt:lpstr>表9 国有资本经营收入决算表</vt:lpstr>
      <vt:lpstr>表10 -1国有资本经营支出决算表 </vt:lpstr>
      <vt:lpstr>表10 -2国有资本经营本级支出决算表 </vt:lpstr>
      <vt:lpstr>表11 社保基金收入决算表</vt:lpstr>
      <vt:lpstr>表12 社保基金支出决算表</vt:lpstr>
      <vt:lpstr>表13 社保基金预算结余表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2025-04-02T02:57:09Z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FF6AB57DD9FA4A17A2478EB669313EA7_12</vt:lpwstr>
  </property>
</Properties>
</file>