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3"/>
  </bookViews>
  <sheets>
    <sheet name="目录" sheetId="30" r:id="rId1"/>
    <sheet name="表1 一般公共预算收入决算表 " sheetId="4" r:id="rId2"/>
    <sheet name="表2-1一般公共预算支出决算表（体现区本级）" sheetId="5" r:id="rId3"/>
    <sheet name=" 表2-2一般公共预算支出决算表（明细）  " sheetId="26" r:id="rId4"/>
    <sheet name=" 表2-3一般公共预算本级支出决算表（明细）" sheetId="31" r:id="rId5"/>
    <sheet name="表3-1基本支出决算表 " sheetId="8" r:id="rId6"/>
    <sheet name="表3-2本级基本支出决算表" sheetId="28" r:id="rId7"/>
    <sheet name="表4 一般公共预算转移支付补助分地区分项目" sheetId="9" r:id="rId8"/>
    <sheet name="表5 政府性基金收入决算表" sheetId="10" r:id="rId9"/>
    <sheet name="表6-1 政府性基金支出决算表 " sheetId="11" r:id="rId10"/>
    <sheet name="表6-2 政府性基金本级支出决算表" sheetId="29" r:id="rId11"/>
    <sheet name="表7 政府性基金转移支付补助分地区分项目" sheetId="12" r:id="rId12"/>
    <sheet name="表8-1 政府债务余额及限额表 " sheetId="13" r:id="rId13"/>
    <sheet name="表8-2 地方政府债务相关情况决算表 " sheetId="14" r:id="rId14"/>
    <sheet name="表8-3 地方政府债券使用情况表 " sheetId="15" r:id="rId15"/>
    <sheet name="表9 国有资本经营收入决算表" sheetId="16" r:id="rId16"/>
    <sheet name="表10 -1国有资本经营支出决算表 " sheetId="17" r:id="rId17"/>
    <sheet name="表11 社保基金收入决算表" sheetId="21" r:id="rId18"/>
    <sheet name="表12 社保基金支出决算表" sheetId="22" r:id="rId19"/>
    <sheet name="表13 社保基金预算结余表" sheetId="23" r:id="rId20"/>
  </sheets>
  <definedNames>
    <definedName name="_xlnm._FilterDatabase" localSheetId="3" hidden="1">' 表2-2一般公共预算支出决算表（明细）  '!$A$4:$F$429</definedName>
    <definedName name="_xlnm._FilterDatabase" localSheetId="4" hidden="1">' 表2-3一般公共预算本级支出决算表（明细）'!$A$4:$F$429</definedName>
    <definedName name="_xlnm.Print_Titles" localSheetId="5">'表3-1基本支出决算表 '!$1:$4</definedName>
    <definedName name="_xlnm._FilterDatabase" localSheetId="9" hidden="1">'表6-1 政府性基金支出决算表 '!$A$4:$F$41</definedName>
    <definedName name="_xlnm.Print_Titles" localSheetId="12">'表8-1 政府债务余额及限额表 '!$1:$5</definedName>
    <definedName name="_xlnm.Print_Titles" localSheetId="13">'表8-2 地方政府债务相关情况决算表 '!$1:$5</definedName>
    <definedName name="_xlnm.Print_Titles" localSheetId="14">'表8-3 地方政府债券使用情况表 '!$4:$4</definedName>
    <definedName name="_xlnm.Print_Titles" localSheetId="3">' 表2-2一般公共预算支出决算表（明细）  '!$4:$4</definedName>
    <definedName name="_xlnm.Print_Titles" localSheetId="6">'表3-2本级基本支出决算表'!$1:$4</definedName>
    <definedName name="_xlnm._FilterDatabase" localSheetId="10" hidden="1">'表6-2 政府性基金本级支出决算表'!$A$4:$F$41</definedName>
    <definedName name="_xlnm.Print_Area" localSheetId="13">'表8-2 地方政府债务相关情况决算表 '!$A$1:$D$29</definedName>
    <definedName name="_xlnm.Print_Titles" localSheetId="4">' 表2-3一般公共预算本级支出决算表（明细）'!$4:$4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<sst xmlns="http://schemas.openxmlformats.org/spreadsheetml/2006/main" count="1489" uniqueCount="746">
  <si>
    <t>2024年决算公开表</t>
  </si>
  <si>
    <t>目   录</t>
  </si>
  <si>
    <t>表1</t>
  </si>
  <si>
    <t>2024年一般公共预算收入决算表</t>
  </si>
  <si>
    <t>表2-1</t>
  </si>
  <si>
    <t>2024年一般公共预算支出决算表（体现区本级）</t>
  </si>
  <si>
    <t>表2-2</t>
  </si>
  <si>
    <t>2024年一般公共预算支出决算表（明细）</t>
  </si>
  <si>
    <t>表2-3</t>
  </si>
  <si>
    <t>2024年一般公共预算本级支出决算表 （明细）</t>
  </si>
  <si>
    <t>表3-1</t>
  </si>
  <si>
    <t>2024年基本支出决算表</t>
  </si>
  <si>
    <t>表3-2</t>
  </si>
  <si>
    <t>2024年本级基本支出决算表</t>
  </si>
  <si>
    <t>表4</t>
  </si>
  <si>
    <t>2024年一般公共预算转移支付补助分地区分项目决算表</t>
  </si>
  <si>
    <t>表5</t>
  </si>
  <si>
    <t>2024年政府性基金收入决算表</t>
  </si>
  <si>
    <t>表6-1</t>
  </si>
  <si>
    <t>2024年政府性基金支出决算表</t>
  </si>
  <si>
    <t>表6-2</t>
  </si>
  <si>
    <t>2024年政府性基金本级支出决算表</t>
  </si>
  <si>
    <t>表7</t>
  </si>
  <si>
    <t>2024年政府性基金转移支付补助分地区分项目决算表</t>
  </si>
  <si>
    <t>表8-1</t>
  </si>
  <si>
    <t>2024年地方政府债务余额及限额表</t>
  </si>
  <si>
    <t>表8-2</t>
  </si>
  <si>
    <t>2024年地方政府债务相关情况决算表</t>
  </si>
  <si>
    <t>表8-3</t>
  </si>
  <si>
    <t>2024年地方政府债券使用情况表</t>
  </si>
  <si>
    <t>表9</t>
  </si>
  <si>
    <t>2024年国有资本经营收入决算表</t>
  </si>
  <si>
    <t>表10-1</t>
  </si>
  <si>
    <t>2024年国有资本经营支出决算表</t>
  </si>
  <si>
    <t>表10-2</t>
  </si>
  <si>
    <t>2024年国有资本经营本级支出决算表</t>
  </si>
  <si>
    <t>表11</t>
  </si>
  <si>
    <t>2024年社会保险基金收入决算表</t>
  </si>
  <si>
    <t>表12</t>
  </si>
  <si>
    <t>2024年社会保险基金支出决算表</t>
  </si>
  <si>
    <t>表13</t>
  </si>
  <si>
    <t>2024年社会保险基金结余决算表</t>
  </si>
  <si>
    <t>附表1</t>
  </si>
  <si>
    <t>单位：万元</t>
  </si>
  <si>
    <t>预算科目</t>
  </si>
  <si>
    <t>调整预算数</t>
  </si>
  <si>
    <t>决算数</t>
  </si>
  <si>
    <t>决算数为调整预算数的%</t>
  </si>
  <si>
    <t>决算数为上年决算数的%</t>
  </si>
  <si>
    <t>上年决算数</t>
  </si>
  <si>
    <t>一、税收收入</t>
  </si>
  <si>
    <t>　　增值税</t>
  </si>
  <si>
    <t>　　企业所得税</t>
  </si>
  <si>
    <t>　　个人所得税</t>
  </si>
  <si>
    <t>　　资源税</t>
  </si>
  <si>
    <t>　　城市维护建设税</t>
  </si>
  <si>
    <t>　　房产税</t>
  </si>
  <si>
    <t>　　印花税</t>
  </si>
  <si>
    <t>　　城镇土地使用税</t>
  </si>
  <si>
    <t>　　土地增值税</t>
  </si>
  <si>
    <t>　　耕地占用税</t>
  </si>
  <si>
    <t>　　契税</t>
  </si>
  <si>
    <t xml:space="preserve">    环境保护税</t>
  </si>
  <si>
    <t>　　其他税收收入</t>
  </si>
  <si>
    <t>-</t>
  </si>
  <si>
    <t>二、非税收入</t>
  </si>
  <si>
    <t>　　专项收入</t>
  </si>
  <si>
    <t>　　行政事业性收费收入</t>
  </si>
  <si>
    <t>　　罚没收入</t>
  </si>
  <si>
    <t>　　国有资本经营收入</t>
  </si>
  <si>
    <t>　　国有资源(资产)有偿使用收入</t>
  </si>
  <si>
    <t xml:space="preserve">    捐赠收入</t>
  </si>
  <si>
    <t>　　其他收入</t>
  </si>
  <si>
    <t>本 年 收 入 合 计</t>
  </si>
  <si>
    <t>附表2-1</t>
  </si>
  <si>
    <t>单位:万元</t>
  </si>
  <si>
    <t>支出科目名称</t>
  </si>
  <si>
    <t>决算数（含上级专项）</t>
  </si>
  <si>
    <t>上级专项金额</t>
  </si>
  <si>
    <t>区级支出决算数为调整预算数的%</t>
  </si>
  <si>
    <t>一、一般公共服务支出</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</si>
  <si>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</si>
  <si>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</si>
  <si>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</si>
  <si>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</si>
  <si>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</si>
  <si>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</si>
  <si>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</si>
  <si>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</si>
  <si>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</si>
  <si>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</si>
  <si>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</si>
  <si>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</si>
  <si>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</si>
  <si>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</si>
  <si>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</si>
  <si>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十七、自然资源海洋气象等支出</t>
  </si>
  <si>
    <t>十八、住房保障支出</t>
  </si>
  <si>
    <t>十九、粮油物资储备支出</t>
  </si>
  <si>
    <t>二十、债务付息支出</t>
  </si>
  <si>
    <t>二十一、债务发行费用支出</t>
  </si>
  <si>
    <t>二十二、灾害防治及应急管理支出</t>
  </si>
  <si>
    <t>二十三、其他支出</t>
  </si>
  <si>
    <t>一般公共预算支出合计</t>
  </si>
  <si>
    <t>附表2-2</t>
  </si>
  <si>
    <t>合计</t>
  </si>
  <si>
    <t>一般公共服务支出</t>
  </si>
  <si>
    <t xml:space="preserve">  人大事务</t>
  </si>
  <si>
    <t xml:space="preserve">    行政运行</t>
  </si>
  <si>
    <t xml:space="preserve">    一般行政管理事务</t>
  </si>
  <si>
    <t xml:space="preserve">    人大会议</t>
  </si>
  <si>
    <t xml:space="preserve">    代表工作</t>
  </si>
  <si>
    <t xml:space="preserve">  政协事务</t>
  </si>
  <si>
    <t xml:space="preserve">    政协会议</t>
  </si>
  <si>
    <t xml:space="preserve">    委员视察</t>
  </si>
  <si>
    <t xml:space="preserve">  政府办公厅（室）及相关机构事务</t>
  </si>
  <si>
    <t xml:space="preserve">    事业运行</t>
  </si>
  <si>
    <t xml:space="preserve">    其他政府办公厅（室）及相关机构事务支出</t>
  </si>
  <si>
    <t xml:space="preserve">  发展与改革事务</t>
  </si>
  <si>
    <t xml:space="preserve">    其他发展与改革事务支出</t>
  </si>
  <si>
    <t xml:space="preserve">  统计信息事务</t>
  </si>
  <si>
    <t xml:space="preserve">    专项统计业务</t>
  </si>
  <si>
    <t xml:space="preserve">    专项普查活动</t>
  </si>
  <si>
    <t xml:space="preserve">    统计抽样调查</t>
  </si>
  <si>
    <t xml:space="preserve">  财政事务</t>
  </si>
  <si>
    <t xml:space="preserve">    信息化建设</t>
  </si>
  <si>
    <t xml:space="preserve">    财政委托业务支出</t>
  </si>
  <si>
    <t xml:space="preserve">    其他财政事务支出</t>
  </si>
  <si>
    <t xml:space="preserve">  税收事务</t>
  </si>
  <si>
    <t xml:space="preserve">    其他税收事务支出</t>
  </si>
  <si>
    <t xml:space="preserve">  审计事务</t>
  </si>
  <si>
    <t xml:space="preserve">  纪检监察事务</t>
  </si>
  <si>
    <t xml:space="preserve">    派驻派出机构</t>
  </si>
  <si>
    <t xml:space="preserve">    其他纪检监察事务支出</t>
  </si>
  <si>
    <t xml:space="preserve">  商贸事务</t>
  </si>
  <si>
    <t xml:space="preserve">    国内贸易管理</t>
  </si>
  <si>
    <t xml:space="preserve">    招商引资</t>
  </si>
  <si>
    <t xml:space="preserve">  民族事务</t>
  </si>
  <si>
    <t xml:space="preserve">    民族工作专项</t>
  </si>
  <si>
    <t xml:space="preserve">  港澳台事务</t>
  </si>
  <si>
    <t xml:space="preserve">  档案事务</t>
  </si>
  <si>
    <t xml:space="preserve">  民主党派及工商联事务</t>
  </si>
  <si>
    <t xml:space="preserve">  群众团体事务</t>
  </si>
  <si>
    <t xml:space="preserve">    工会事务</t>
  </si>
  <si>
    <t xml:space="preserve">    其他群众团体事务支出</t>
  </si>
  <si>
    <t xml:space="preserve">  党委办公厅（室）及相关机构事务</t>
  </si>
  <si>
    <t xml:space="preserve">  组织事务</t>
  </si>
  <si>
    <t xml:space="preserve">  宣传事务</t>
  </si>
  <si>
    <t xml:space="preserve">  统战事务</t>
  </si>
  <si>
    <t xml:space="preserve">    宗教事务</t>
  </si>
  <si>
    <t xml:space="preserve">  其他共产党事务支出（款）</t>
  </si>
  <si>
    <t xml:space="preserve">    其他共产党事务支出（项）</t>
  </si>
  <si>
    <t xml:space="preserve">  市场监督管理事务</t>
  </si>
  <si>
    <t xml:space="preserve">    市场主体管理</t>
  </si>
  <si>
    <t xml:space="preserve">    市场秩序执法</t>
  </si>
  <si>
    <t xml:space="preserve">    质量安全监管</t>
  </si>
  <si>
    <t xml:space="preserve">    食品安全监管</t>
  </si>
  <si>
    <t xml:space="preserve">    其他市场监督管理事务</t>
  </si>
  <si>
    <t xml:space="preserve">  社会工作事务</t>
  </si>
  <si>
    <t xml:space="preserve">  其他一般公共服务支出（款）</t>
  </si>
  <si>
    <t xml:space="preserve">    其他一般公共服务支出（项）</t>
  </si>
  <si>
    <t>国防支出</t>
  </si>
  <si>
    <t xml:space="preserve">  国防动员</t>
  </si>
  <si>
    <t xml:space="preserve">    人民防空</t>
  </si>
  <si>
    <t>公共安全支出</t>
  </si>
  <si>
    <t xml:space="preserve">  公安</t>
  </si>
  <si>
    <t xml:space="preserve">    移民事务</t>
  </si>
  <si>
    <t xml:space="preserve">    其他公安支出</t>
  </si>
  <si>
    <t xml:space="preserve">  检察</t>
  </si>
  <si>
    <t xml:space="preserve">  法院</t>
  </si>
  <si>
    <t xml:space="preserve">  “两庭”建设</t>
  </si>
  <si>
    <t xml:space="preserve">  司法</t>
  </si>
  <si>
    <t xml:space="preserve">    基层司法业务</t>
  </si>
  <si>
    <t xml:space="preserve">    公共法律服务</t>
  </si>
  <si>
    <t xml:space="preserve">    法治建设</t>
  </si>
  <si>
    <t xml:space="preserve">    其他司法支出</t>
  </si>
  <si>
    <t xml:space="preserve">  强制隔离戒毒</t>
  </si>
  <si>
    <t xml:space="preserve">    强制隔离戒毒人员生活</t>
  </si>
  <si>
    <t xml:space="preserve">    所政设施建设</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</si>
  <si>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</si>
  <si>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</si>
  <si>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</si>
  <si>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</si>
  <si>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</si>
  <si>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</si>
  <si>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</si>
  <si>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</si>
  <si>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其他普通教育支出</t>
  </si>
  <si>
    <t xml:space="preserve">  职业教育</t>
  </si>
  <si>
    <t xml:space="preserve">    中等职业教育</t>
  </si>
  <si>
    <t xml:space="preserve">    其他职业教育支出</t>
  </si>
  <si>
    <t xml:space="preserve">  成人教育</t>
  </si>
  <si>
    <t xml:space="preserve">    其他成人教育支出</t>
  </si>
  <si>
    <t xml:space="preserve">  特殊教育</t>
  </si>
  <si>
    <t xml:space="preserve">    特殊学校教育</t>
  </si>
  <si>
    <t xml:space="preserve">  进修及培训</t>
  </si>
  <si>
    <t xml:space="preserve">    教师进修</t>
  </si>
  <si>
    <t xml:space="preserve">    干部教育</t>
  </si>
  <si>
    <t xml:space="preserve">  教育费附加安排的支出</t>
  </si>
  <si>
    <t xml:space="preserve">    城市中小学校舍建设</t>
  </si>
  <si>
    <t xml:space="preserve">    城市中小学教学设施</t>
  </si>
  <si>
    <t xml:space="preserve">    其他教育费附加安排的支出</t>
  </si>
  <si>
    <t xml:space="preserve">  其他教育支出（款）</t>
  </si>
  <si>
    <t xml:space="preserve">    其他教育支出（项）</t>
  </si>
  <si>
    <t>科学技术支出</t>
  </si>
  <si>
    <t xml:space="preserve">  科学技术管理事务</t>
  </si>
  <si>
    <t xml:space="preserve">  技术研究与开发</t>
  </si>
  <si>
    <t xml:space="preserve">    科技成果转化与扩散</t>
  </si>
  <si>
    <t xml:space="preserve">  科技条件与服务</t>
  </si>
  <si>
    <t xml:space="preserve">    机构运行</t>
  </si>
  <si>
    <t xml:space="preserve">  科学技术普及</t>
  </si>
  <si>
    <t xml:space="preserve">    科普活动</t>
  </si>
  <si>
    <t xml:space="preserve">  科技重大项目</t>
  </si>
  <si>
    <t xml:space="preserve">    科技重大专项</t>
  </si>
  <si>
    <t xml:space="preserve">  其他科学技术支出（款）</t>
  </si>
  <si>
    <t xml:space="preserve">    其他科学技术支出（项）</t>
  </si>
  <si>
    <t>文化旅游体育与传媒支出</t>
  </si>
  <si>
    <t xml:space="preserve">  文化和旅游</t>
  </si>
  <si>
    <t xml:space="preserve">    图书馆</t>
  </si>
  <si>
    <t xml:space="preserve">    群众文化</t>
  </si>
  <si>
    <t xml:space="preserve">    文化创作与保护</t>
  </si>
  <si>
    <t xml:space="preserve">    其他文化和旅游支出</t>
  </si>
  <si>
    <t xml:space="preserve">  文物</t>
  </si>
  <si>
    <t xml:space="preserve">    文物保护</t>
  </si>
  <si>
    <t xml:space="preserve">  体育</t>
  </si>
  <si>
    <t xml:space="preserve">    群众体育</t>
  </si>
  <si>
    <t xml:space="preserve">  新闻出版电影</t>
  </si>
  <si>
    <t xml:space="preserve">    新闻通讯</t>
  </si>
  <si>
    <t xml:space="preserve">    出版发行</t>
  </si>
  <si>
    <t xml:space="preserve">  其他文化旅游体育与传媒支出（款）</t>
  </si>
  <si>
    <t xml:space="preserve">    宣传文化发展专项支出</t>
  </si>
  <si>
    <t xml:space="preserve">    其他文化旅游体育与传媒支出（项）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</si>
  <si>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</si>
  <si>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</si>
  <si>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</si>
  <si>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</si>
  <si>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</si>
  <si>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社会保险经办机构</t>
  </si>
  <si>
    <t xml:space="preserve">    劳动人事争议调解仲裁</t>
  </si>
  <si>
    <t xml:space="preserve">    其他人力资源和社会保障管理事务支出</t>
  </si>
  <si>
    <t xml:space="preserve">  民政管理事务</t>
  </si>
  <si>
    <t xml:space="preserve">    行政区划和地名管理</t>
  </si>
  <si>
    <t xml:space="preserve">    基层政权建设和社区治理</t>
  </si>
  <si>
    <t xml:space="preserve">    其他民政管理事务支出</t>
  </si>
  <si>
    <t xml:space="preserve">  行政事业单位养老支出</t>
  </si>
  <si>
    <t xml:space="preserve">    行政单位离退休</t>
  </si>
  <si>
    <t xml:space="preserve">    机关事业单位基本养老保险缴费支出</t>
  </si>
  <si>
    <t xml:space="preserve">    机关事业单位职业年金缴费支出</t>
  </si>
  <si>
    <t xml:space="preserve">    对机关事业单位基本养老保险基金的补助</t>
  </si>
  <si>
    <t xml:space="preserve">  就业补助</t>
  </si>
  <si>
    <t xml:space="preserve">    公益性岗位补贴</t>
  </si>
  <si>
    <t xml:space="preserve">    其他就业补助支出</t>
  </si>
  <si>
    <t xml:space="preserve">  抚恤</t>
  </si>
  <si>
    <t xml:space="preserve">  退役安置</t>
  </si>
  <si>
    <t xml:space="preserve">  社会福利</t>
  </si>
  <si>
    <t xml:space="preserve">    儿童福利</t>
  </si>
  <si>
    <t xml:space="preserve">    老年福利</t>
  </si>
  <si>
    <t xml:space="preserve">    殡葬</t>
  </si>
  <si>
    <t xml:space="preserve">    养老服务</t>
  </si>
  <si>
    <t xml:space="preserve">    其他社会福利支出</t>
  </si>
  <si>
    <t xml:space="preserve">  残疾人事业</t>
  </si>
  <si>
    <t xml:space="preserve">    残疾人康复</t>
  </si>
  <si>
    <t xml:space="preserve">    残疾人就业</t>
  </si>
  <si>
    <t xml:space="preserve">    残疾人生活和护理补贴</t>
  </si>
  <si>
    <t xml:space="preserve">    其他残疾人事业支出</t>
  </si>
  <si>
    <t xml:space="preserve">  红十字事业</t>
  </si>
  <si>
    <t xml:space="preserve">  最低生活保障</t>
  </si>
  <si>
    <t xml:space="preserve">    城市最低生活保障金支出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</si>
  <si>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</si>
  <si>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</si>
  <si>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</si>
  <si>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</si>
  <si>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</si>
  <si>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</si>
  <si>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其他生活救助</t>
  </si>
  <si>
    <t xml:space="preserve">    其他城市生活救助</t>
  </si>
  <si>
    <t xml:space="preserve">    其他农村生活救助</t>
  </si>
  <si>
    <t xml:space="preserve">  财政对基本养老保险基金的补助</t>
  </si>
  <si>
    <t xml:space="preserve">    财政对城乡居民基本养老保险基金的补助</t>
  </si>
  <si>
    <t xml:space="preserve">  退役军人管理事务</t>
  </si>
  <si>
    <t xml:space="preserve">  财政代缴社会保险费支出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</si>
  <si>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</si>
  <si>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</si>
  <si>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</si>
  <si>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</si>
  <si>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卫生健康支出</t>
  </si>
  <si>
    <t xml:space="preserve">  卫生健康管理事务</t>
  </si>
  <si>
    <t xml:space="preserve">  公立医院</t>
  </si>
  <si>
    <t xml:space="preserve">    综合医院</t>
  </si>
  <si>
    <t xml:space="preserve">    中医（民族）医院</t>
  </si>
  <si>
    <t xml:space="preserve">    其他公立医院支出</t>
  </si>
  <si>
    <t xml:space="preserve">  基层医疗卫生机构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</si>
  <si>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</si>
  <si>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</si>
  <si>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</si>
  <si>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</si>
  <si>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</si>
  <si>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</si>
  <si>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基本公共卫生服务</t>
  </si>
  <si>
    <t xml:space="preserve">    重大公共卫生服务</t>
  </si>
  <si>
    <t xml:space="preserve">    突发公共卫生事件应急处理</t>
  </si>
  <si>
    <t xml:space="preserve">    其他公共卫生支出</t>
  </si>
  <si>
    <t xml:space="preserve">  计划生育事务</t>
  </si>
  <si>
    <t xml:space="preserve">    计划生育服务</t>
  </si>
  <si>
    <t xml:space="preserve">    其他计划生育事务支出</t>
  </si>
  <si>
    <t xml:space="preserve">  行政事业单位医疗</t>
  </si>
  <si>
    <t xml:space="preserve">    行政事业医疗</t>
  </si>
  <si>
    <t xml:space="preserve">  财政对基本医疗保险基金的补助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</si>
  <si>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</si>
  <si>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</si>
  <si>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</si>
  <si>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</si>
  <si>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优抚对象医疗</t>
  </si>
  <si>
    <t xml:space="preserve">    优抚对象医疗补助</t>
  </si>
  <si>
    <t xml:space="preserve">    其他优抚对象医疗支出</t>
  </si>
  <si>
    <t xml:space="preserve">  医疗保障管理事务</t>
  </si>
  <si>
    <t xml:space="preserve">    其他医疗保障管理事务支出</t>
  </si>
  <si>
    <t xml:space="preserve">  中医药事务</t>
  </si>
  <si>
    <t xml:space="preserve">    中医（民族医）药专项</t>
  </si>
  <si>
    <t xml:space="preserve">  其他卫生健康支出（款）</t>
  </si>
  <si>
    <t xml:space="preserve">    其他卫生健康支出（项）</t>
  </si>
  <si>
    <t>节能环保支出</t>
  </si>
  <si>
    <t xml:space="preserve">  环境保护管理事务</t>
  </si>
  <si>
    <t xml:space="preserve">    其他环境保护管理事务支出</t>
  </si>
  <si>
    <t xml:space="preserve">  污染防治</t>
  </si>
  <si>
    <t xml:space="preserve">    大气</t>
  </si>
  <si>
    <t xml:space="preserve">    水体</t>
  </si>
  <si>
    <t xml:space="preserve">    固体废弃物与化学品</t>
  </si>
  <si>
    <t xml:space="preserve">  自然生态保护</t>
  </si>
  <si>
    <t xml:space="preserve">    生态保护</t>
  </si>
  <si>
    <t xml:space="preserve">  森林保护修护</t>
  </si>
  <si>
    <t xml:space="preserve">    森林管护</t>
  </si>
  <si>
    <t xml:space="preserve">    社会保险补助</t>
  </si>
  <si>
    <t xml:space="preserve">  循环经济（款）</t>
  </si>
  <si>
    <t xml:space="preserve">    循环经济（项）</t>
  </si>
  <si>
    <t xml:space="preserve">  其他节能环保支出（款）</t>
  </si>
  <si>
    <t xml:space="preserve">    其他节能环保支出（项）</t>
  </si>
  <si>
    <t>城乡社区支出</t>
  </si>
  <si>
    <t xml:space="preserve">  城乡社区管理事务</t>
  </si>
  <si>
    <t xml:space="preserve">    城管执法</t>
  </si>
  <si>
    <t xml:space="preserve">    其他城乡社区管理事务支出</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</si>
  <si>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</si>
  <si>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</si>
  <si>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</si>
  <si>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</si>
  <si>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</si>
  <si>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其他城乡社区支出（款）</t>
  </si>
  <si>
    <t xml:space="preserve">    其他城乡社区支出（项）</t>
  </si>
  <si>
    <t>农林水支出</t>
  </si>
  <si>
    <t xml:space="preserve">  农业农村</t>
  </si>
  <si>
    <t xml:space="preserve">    科技转化与推广服务</t>
  </si>
  <si>
    <t xml:space="preserve">    病虫害控制</t>
  </si>
  <si>
    <t xml:space="preserve">    农产品质量安全</t>
  </si>
  <si>
    <t xml:space="preserve">    统计监测与信息服务</t>
  </si>
  <si>
    <t xml:space="preserve">    农业生产发展</t>
  </si>
  <si>
    <t xml:space="preserve">    农村合作经济</t>
  </si>
  <si>
    <t xml:space="preserve">    农村社会事业</t>
  </si>
  <si>
    <t xml:space="preserve">    农村道路建设</t>
  </si>
  <si>
    <t xml:space="preserve">    对高校毕业生到基层任职补助</t>
  </si>
  <si>
    <t xml:space="preserve">    其他农业农村支出</t>
  </si>
  <si>
    <t xml:space="preserve">  林业和草原</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</si>
  <si>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</si>
  <si>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</si>
  <si>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</si>
  <si>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</si>
  <si>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</si>
  <si>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</si>
  <si>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林业草原防灾减灾</t>
  </si>
  <si>
    <t xml:space="preserve">  水利</t>
  </si>
  <si>
    <t xml:space="preserve">    水利工程建设</t>
  </si>
  <si>
    <t xml:space="preserve">    水利工程运行与维护</t>
  </si>
  <si>
    <t xml:space="preserve">    水土保持</t>
  </si>
  <si>
    <t xml:space="preserve">    水资源节约管理与保护</t>
  </si>
  <si>
    <t xml:space="preserve">    防汛</t>
  </si>
  <si>
    <t xml:space="preserve">    抗旱</t>
  </si>
  <si>
    <t xml:space="preserve">    江河湖库水系综合整治</t>
  </si>
  <si>
    <t xml:space="preserve">    其他水利支出</t>
  </si>
  <si>
    <t xml:space="preserve">  巩固脱贫攻坚成果衔接乡村振兴</t>
  </si>
  <si>
    <t xml:space="preserve">    农村基础设施建设</t>
  </si>
  <si>
    <t xml:space="preserve">  农村综合改革</t>
  </si>
  <si>
    <t xml:space="preserve">    对村级公益事业建设的补助</t>
  </si>
  <si>
    <t xml:space="preserve">    对村民委员会和村党支部的补助</t>
  </si>
  <si>
    <t xml:space="preserve">    其他农村综合改革支出</t>
  </si>
  <si>
    <t xml:space="preserve">  普惠金融发展支出</t>
  </si>
  <si>
    <t xml:space="preserve">    农业保险保费补贴</t>
  </si>
  <si>
    <t xml:space="preserve">    创业担保贷款贴息及奖补</t>
  </si>
  <si>
    <t xml:space="preserve">  其他农林水支出（款）</t>
  </si>
  <si>
    <t xml:space="preserve">    其他农林水支出（项）</t>
  </si>
  <si>
    <t>资源勘探工业信息等支出</t>
  </si>
  <si>
    <t xml:space="preserve">  资源勘探开发</t>
  </si>
  <si>
    <t xml:space="preserve">    煤炭勘探开采和洗选</t>
  </si>
  <si>
    <t xml:space="preserve">  工业和信息产业监管</t>
  </si>
  <si>
    <t xml:space="preserve">    产业发展</t>
  </si>
  <si>
    <t xml:space="preserve">  支持中小企业发展和管理支出</t>
  </si>
  <si>
    <t xml:space="preserve">    中小企业发展专项</t>
  </si>
  <si>
    <t>商业服务业等支出</t>
  </si>
  <si>
    <t xml:space="preserve">  商业流通事务</t>
  </si>
  <si>
    <t xml:space="preserve">    其他商业流通事务支出</t>
  </si>
  <si>
    <t xml:space="preserve">  涉外发展服务支出</t>
  </si>
  <si>
    <t xml:space="preserve">    其他涉外发展服务支出</t>
  </si>
  <si>
    <t xml:space="preserve">  其他商业服务业等支出（款）</t>
  </si>
  <si>
    <t xml:space="preserve">    其他商业服务业等支出（项）</t>
  </si>
  <si>
    <t>自然资源海洋气象等支出</t>
  </si>
  <si>
    <t xml:space="preserve">  自然资源事务</t>
  </si>
  <si>
    <t xml:space="preserve">    自然资源利用与保护</t>
  </si>
  <si>
    <t xml:space="preserve">    自然资源行业业务管理</t>
  </si>
  <si>
    <t xml:space="preserve">    自然资源调查与确权登记</t>
  </si>
  <si>
    <t xml:space="preserve">    其他自然资源事务支出</t>
  </si>
  <si>
    <t>住房保障支出</t>
  </si>
  <si>
    <t xml:space="preserve">  保障性安居工程支出</t>
  </si>
  <si>
    <t xml:space="preserve">    棚户区改造</t>
  </si>
  <si>
    <t xml:space="preserve">    保障性住房租金补贴</t>
  </si>
  <si>
    <t xml:space="preserve">    老旧小区改造</t>
  </si>
  <si>
    <t xml:space="preserve">    保障性租赁住房</t>
  </si>
  <si>
    <t xml:space="preserve">    其他保障性安居工程支出</t>
  </si>
  <si>
    <t xml:space="preserve">  住房改革支出</t>
  </si>
  <si>
    <t xml:space="preserve">    住房公积金</t>
  </si>
  <si>
    <t xml:space="preserve">  城乡社区住宅</t>
  </si>
  <si>
    <t xml:space="preserve">    其他城乡社区住宅支出</t>
  </si>
  <si>
    <t>粮油物资储备支出</t>
  </si>
  <si>
    <t xml:space="preserve">  粮油物资事务</t>
  </si>
  <si>
    <t xml:space="preserve">    粮食风险基金</t>
  </si>
  <si>
    <t xml:space="preserve">    设施建设</t>
  </si>
  <si>
    <t xml:space="preserve">    物资保管保养</t>
  </si>
  <si>
    <t xml:space="preserve">    其他粮油物资事务支出</t>
  </si>
  <si>
    <t xml:space="preserve">  粮油储备</t>
  </si>
  <si>
    <t xml:space="preserve">    储备粮（油）库建设</t>
  </si>
  <si>
    <t>灾害防治及应急管理支出</t>
  </si>
  <si>
    <t xml:space="preserve">  应急管理事务</t>
  </si>
  <si>
    <t xml:space="preserve">    安全监管</t>
  </si>
  <si>
    <t xml:space="preserve">    应急管理</t>
  </si>
  <si>
    <t xml:space="preserve">  消防事务</t>
  </si>
  <si>
    <t xml:space="preserve">    消防应急救援</t>
  </si>
  <si>
    <t xml:space="preserve">    其他消防事务支出</t>
  </si>
  <si>
    <t xml:space="preserve">  自然灾害防治</t>
  </si>
  <si>
    <t xml:space="preserve">    地质灾害防治</t>
  </si>
  <si>
    <t xml:space="preserve">  自然灾害救灾及恢复重建支出</t>
  </si>
  <si>
    <t xml:space="preserve">    自然资源救灾补助</t>
  </si>
  <si>
    <t xml:space="preserve">    其他自然灾害救灾及恢复重建支出</t>
  </si>
  <si>
    <t>其他支出（类）</t>
  </si>
  <si>
    <t xml:space="preserve">  其他支出（款）</t>
  </si>
  <si>
    <t xml:space="preserve">    其他支出（项）</t>
  </si>
  <si>
    <t>债务付息支出</t>
  </si>
  <si>
    <t xml:space="preserve">  地方政府一般债务付息支出</t>
  </si>
  <si>
    <t xml:space="preserve">    地方政府一般债券付息支出</t>
  </si>
  <si>
    <t xml:space="preserve">    地方政府向国际组织借款付息支出</t>
  </si>
  <si>
    <t>债务发行费用支出</t>
  </si>
  <si>
    <t xml:space="preserve">  地方政府一般债务发行费用支出（款）</t>
  </si>
  <si>
    <t xml:space="preserve">    地方政府一般债务发行费用支出（项）</t>
  </si>
  <si>
    <t>附表2-3</t>
  </si>
  <si>
    <t>2024年一般公共预算本级支出决算表（明细）</t>
  </si>
  <si>
    <t>附表3-1</t>
  </si>
  <si>
    <t>2024年一般公共预算基本支出决算表</t>
  </si>
  <si>
    <t>项       目</t>
  </si>
  <si>
    <t>支出经济分类科目</t>
  </si>
  <si>
    <r>
      <rPr>
        <sz val="12"/>
        <color rgb="FF000000"/>
        <rFont val="宋体"/>
        <charset val="134"/>
      </rPr>
      <t xml:space="preserve"> </t>
    </r>
    <r>
      <rPr>
        <b/>
        <sz val="12"/>
        <color rgb="FF000000"/>
        <rFont val="宋体"/>
        <charset val="134"/>
      </rPr>
      <t>机关工资福利支出</t>
    </r>
  </si>
  <si>
    <t>501</t>
  </si>
  <si>
    <t xml:space="preserve"> 工资奖金津补贴</t>
  </si>
  <si>
    <t>50101</t>
  </si>
  <si>
    <t xml:space="preserve"> 社会保障缴费</t>
  </si>
  <si>
    <t>50102</t>
  </si>
  <si>
    <t xml:space="preserve"> 住房公积金</t>
  </si>
  <si>
    <t>50103</t>
  </si>
  <si>
    <t xml:space="preserve"> 其他工资福利支出</t>
  </si>
  <si>
    <t>50199</t>
  </si>
  <si>
    <r>
      <rPr>
        <sz val="12"/>
        <color indexed="8"/>
        <rFont val="宋体"/>
        <charset val="134"/>
      </rPr>
      <t xml:space="preserve"> </t>
    </r>
    <r>
      <rPr>
        <b/>
        <sz val="12"/>
        <color indexed="8"/>
        <rFont val="宋体"/>
        <charset val="134"/>
      </rPr>
      <t>机关商品和服务支出</t>
    </r>
  </si>
  <si>
    <t>502</t>
  </si>
  <si>
    <t xml:space="preserve"> 办公经费</t>
  </si>
  <si>
    <t>50201</t>
  </si>
  <si>
    <t>会议费</t>
  </si>
  <si>
    <t>50202</t>
  </si>
  <si>
    <t xml:space="preserve"> 培训费</t>
  </si>
  <si>
    <t>50203</t>
  </si>
  <si>
    <t xml:space="preserve"> 委托业务费</t>
  </si>
  <si>
    <t>50205</t>
  </si>
  <si>
    <t xml:space="preserve">   公务接待费</t>
  </si>
  <si>
    <t>50206</t>
  </si>
  <si>
    <t xml:space="preserve"> 公务用车运行维护费</t>
  </si>
  <si>
    <t>50208</t>
  </si>
  <si>
    <t xml:space="preserve"> 维修（护）费</t>
  </si>
  <si>
    <t>50209</t>
  </si>
  <si>
    <t xml:space="preserve"> 其他商品和服务支出</t>
  </si>
  <si>
    <t>50299</t>
  </si>
  <si>
    <r>
      <rPr>
        <sz val="12"/>
        <color indexed="8"/>
        <rFont val="宋体"/>
        <charset val="134"/>
      </rPr>
      <t xml:space="preserve"> </t>
    </r>
    <r>
      <rPr>
        <b/>
        <sz val="12"/>
        <color indexed="8"/>
        <rFont val="宋体"/>
        <charset val="134"/>
      </rPr>
      <t>机关资本性支出（一）</t>
    </r>
  </si>
  <si>
    <t>503</t>
  </si>
  <si>
    <t xml:space="preserve"> 设备购置</t>
  </si>
  <si>
    <t>50306</t>
  </si>
  <si>
    <r>
      <rPr>
        <sz val="12"/>
        <color indexed="8"/>
        <rFont val="宋体"/>
        <charset val="134"/>
      </rPr>
      <t xml:space="preserve"> </t>
    </r>
    <r>
      <rPr>
        <b/>
        <sz val="12"/>
        <color indexed="8"/>
        <rFont val="宋体"/>
        <charset val="134"/>
      </rPr>
      <t>对事业单位经常性补助</t>
    </r>
  </si>
  <si>
    <t>505</t>
  </si>
  <si>
    <t xml:space="preserve"> 工资福利支出</t>
  </si>
  <si>
    <t>50501</t>
  </si>
  <si>
    <t xml:space="preserve"> 商品和服务支出</t>
  </si>
  <si>
    <t>50502</t>
  </si>
  <si>
    <r>
      <rPr>
        <sz val="12"/>
        <color indexed="8"/>
        <rFont val="宋体"/>
        <charset val="134"/>
      </rPr>
      <t xml:space="preserve"> </t>
    </r>
    <r>
      <rPr>
        <b/>
        <sz val="12"/>
        <color indexed="8"/>
        <rFont val="宋体"/>
        <charset val="134"/>
      </rPr>
      <t>对事业单位资本性补助</t>
    </r>
  </si>
  <si>
    <t>506</t>
  </si>
  <si>
    <t xml:space="preserve"> 资本性支出（一）</t>
  </si>
  <si>
    <t>50601</t>
  </si>
  <si>
    <r>
      <rPr>
        <sz val="12"/>
        <color indexed="8"/>
        <rFont val="宋体"/>
        <charset val="134"/>
      </rPr>
      <t xml:space="preserve"> </t>
    </r>
    <r>
      <rPr>
        <b/>
        <sz val="12"/>
        <color indexed="8"/>
        <rFont val="宋体"/>
        <charset val="134"/>
      </rPr>
      <t>对个人和家庭的补助</t>
    </r>
  </si>
  <si>
    <t>509</t>
  </si>
  <si>
    <t xml:space="preserve"> 社会福利和救助</t>
  </si>
  <si>
    <t>50901</t>
  </si>
  <si>
    <t xml:space="preserve"> 离退休费</t>
  </si>
  <si>
    <t>50905</t>
  </si>
  <si>
    <t>基本支出合计</t>
  </si>
  <si>
    <t>附表3-2</t>
  </si>
  <si>
    <t>2024年一般公共预算本级基本支出决算表</t>
  </si>
  <si>
    <t>附表4</t>
  </si>
  <si>
    <t>名    称</t>
  </si>
  <si>
    <t>地区</t>
  </si>
  <si>
    <r>
      <rPr>
        <b/>
        <sz val="12"/>
        <rFont val="宋体"/>
        <charset val="134"/>
      </rPr>
      <t>合</t>
    </r>
    <r>
      <rPr>
        <b/>
        <sz val="12"/>
        <rFont val="Arial"/>
        <charset val="0"/>
      </rPr>
      <t xml:space="preserve">            </t>
    </r>
    <r>
      <rPr>
        <b/>
        <sz val="12"/>
        <rFont val="宋体"/>
        <charset val="134"/>
      </rPr>
      <t>计</t>
    </r>
  </si>
  <si>
    <t>返还性支出</t>
  </si>
  <si>
    <t>增值税和消费税税收返还支出</t>
  </si>
  <si>
    <t>所得税基数返还支出</t>
  </si>
  <si>
    <t>成品油价格和税费改革税收返还支出</t>
  </si>
  <si>
    <r>
      <rPr>
        <b/>
        <sz val="12"/>
        <rFont val="宋体"/>
        <charset val="134"/>
      </rPr>
      <t>一般性转移支付</t>
    </r>
  </si>
  <si>
    <t>体制补助支出</t>
  </si>
  <si>
    <t>均衡性转移支付支出</t>
  </si>
  <si>
    <t>革命老区及民族和边境地区转移支付支出</t>
  </si>
  <si>
    <t>县级基本财力保障机制奖补资金支出</t>
  </si>
  <si>
    <t>结算补助支出</t>
  </si>
  <si>
    <t>化解债务补助支出</t>
  </si>
  <si>
    <t>资源枯竭型城市转移支付补助支出</t>
  </si>
  <si>
    <t>企业事业单位划转补助支出</t>
  </si>
  <si>
    <t>成品油价格和税费改革转移支付补助支出</t>
  </si>
  <si>
    <t>基层公检法司转移支付支出</t>
  </si>
  <si>
    <t>义务教育等转移支付支出</t>
  </si>
  <si>
    <t>基本养老保险和低保等转移支付支出</t>
  </si>
  <si>
    <t>新型农村合作医疗等转移支付支出</t>
  </si>
  <si>
    <t>农村综合改革转移支付支出</t>
  </si>
  <si>
    <t>产粮(油)大县奖励资金支出</t>
  </si>
  <si>
    <t>重点生态功能区转移支付支出</t>
  </si>
  <si>
    <t>固定数额补助支出</t>
  </si>
  <si>
    <t>其他一般性转移支付支出</t>
  </si>
  <si>
    <r>
      <rPr>
        <b/>
        <sz val="12"/>
        <rFont val="宋体"/>
        <charset val="134"/>
      </rPr>
      <t>专项转移支付</t>
    </r>
  </si>
  <si>
    <t xml:space="preserve">    ……</t>
  </si>
  <si>
    <t>备注：本表无数据</t>
  </si>
  <si>
    <t>附表5</t>
  </si>
  <si>
    <t>农网还贷资金收入</t>
  </si>
  <si>
    <t>铁路建设基金收入</t>
  </si>
  <si>
    <t>民航发展基金收入</t>
  </si>
  <si>
    <t>旅游发展基金收入</t>
  </si>
  <si>
    <t>国家电影事业发展专项资金收入</t>
  </si>
  <si>
    <t>国有土地收益基金收入</t>
  </si>
  <si>
    <t>农业土地开发资金收入</t>
  </si>
  <si>
    <t>国有土地使用权出让收入</t>
  </si>
  <si>
    <t>大中型水库移民后期扶持基金收入</t>
  </si>
  <si>
    <t>大中型水库库区基金收入</t>
  </si>
  <si>
    <t>彩票公益金收入</t>
  </si>
  <si>
    <t>城市基础设施配套费收入</t>
  </si>
  <si>
    <t>小型水库移民扶助基金收入</t>
  </si>
  <si>
    <t>国家重大水利工程建设基金收入</t>
  </si>
  <si>
    <t>车辆通行费</t>
  </si>
  <si>
    <t>水土保持补偿费收入</t>
  </si>
  <si>
    <t>污水处理费收入</t>
  </si>
  <si>
    <t>专项债券对应项目专项收入</t>
  </si>
  <si>
    <t>合           计</t>
  </si>
  <si>
    <t>附表6-1</t>
  </si>
  <si>
    <r>
      <rPr>
        <sz val="12"/>
        <rFont val="宋体"/>
        <charset val="134"/>
      </rPr>
      <t xml:space="preserve">  </t>
    </r>
    <r>
      <rPr>
        <b/>
        <sz val="12"/>
        <color theme="1"/>
        <rFont val="宋体"/>
        <charset val="134"/>
      </rPr>
      <t>国有土地使用权出让收入安排的支出</t>
    </r>
  </si>
  <si>
    <t xml:space="preserve">    征地和拆迁补偿支出</t>
  </si>
  <si>
    <t xml:space="preserve">    土地开发支出</t>
  </si>
  <si>
    <t xml:space="preserve">    城市建设支出</t>
  </si>
  <si>
    <t xml:space="preserve">    补助被征地农民支出</t>
  </si>
  <si>
    <t xml:space="preserve">    农业土地开发资金安排的支出</t>
  </si>
  <si>
    <r>
      <rPr>
        <sz val="12"/>
        <rFont val="宋体"/>
        <charset val="134"/>
      </rPr>
      <t xml:space="preserve">  </t>
    </r>
    <r>
      <rPr>
        <b/>
        <sz val="12"/>
        <color theme="1"/>
        <rFont val="宋体"/>
        <charset val="134"/>
      </rPr>
      <t>污水处理费安排的支出</t>
    </r>
  </si>
  <si>
    <t xml:space="preserve">    污水处理设施建设和运营</t>
  </si>
  <si>
    <r>
      <rPr>
        <sz val="12"/>
        <rFont val="宋体"/>
        <charset val="134"/>
      </rPr>
      <t xml:space="preserve">  </t>
    </r>
    <r>
      <rPr>
        <b/>
        <sz val="12"/>
        <color theme="1"/>
        <rFont val="宋体"/>
        <charset val="134"/>
      </rPr>
      <t>超长期特别国债安排的支出</t>
    </r>
  </si>
  <si>
    <t xml:space="preserve">    城乡社区公共设施</t>
  </si>
  <si>
    <t xml:space="preserve">    棚户区改造专项债券收入安排的支出  </t>
  </si>
  <si>
    <t xml:space="preserve">       其他棚户区改造专项债券收入安排的支出  </t>
  </si>
  <si>
    <r>
      <rPr>
        <sz val="12"/>
        <rFont val="宋体"/>
        <charset val="134"/>
      </rPr>
      <t xml:space="preserve">  </t>
    </r>
    <r>
      <rPr>
        <b/>
        <sz val="12"/>
        <color theme="1"/>
        <rFont val="宋体"/>
        <charset val="134"/>
      </rPr>
      <t>大中型水库库区基金安排的支出</t>
    </r>
  </si>
  <si>
    <r>
      <rPr>
        <sz val="12"/>
        <rFont val="宋体"/>
        <charset val="134"/>
      </rPr>
      <t xml:space="preserve">    </t>
    </r>
    <r>
      <rPr>
        <sz val="12"/>
        <color theme="1"/>
        <rFont val="宋体"/>
        <charset val="134"/>
      </rPr>
      <t>基础设施建设和经济发展</t>
    </r>
  </si>
  <si>
    <r>
      <rPr>
        <sz val="12"/>
        <rFont val="宋体"/>
        <charset val="134"/>
      </rPr>
      <t xml:space="preserve">  </t>
    </r>
    <r>
      <rPr>
        <b/>
        <sz val="12"/>
        <color theme="1"/>
        <rFont val="宋体"/>
        <charset val="134"/>
      </rPr>
      <t>大中型水库移民后期扶持基金支出</t>
    </r>
  </si>
  <si>
    <t xml:space="preserve">    移民补助</t>
  </si>
  <si>
    <t xml:space="preserve">    基础设施建设和经济发展</t>
  </si>
  <si>
    <r>
      <rPr>
        <sz val="12"/>
        <rFont val="宋体"/>
        <charset val="134"/>
      </rPr>
      <t xml:space="preserve">  </t>
    </r>
    <r>
      <rPr>
        <b/>
        <sz val="12"/>
        <color theme="1"/>
        <rFont val="宋体"/>
        <charset val="134"/>
      </rPr>
      <t>小型水库移民扶助基金安排的支出</t>
    </r>
  </si>
  <si>
    <t xml:space="preserve">    其他住房保障支出</t>
  </si>
  <si>
    <t>其他支出</t>
  </si>
  <si>
    <t>其他政府性基金及对应专项债务收入安排的支出</t>
  </si>
  <si>
    <r>
      <rPr>
        <sz val="14"/>
        <rFont val="宋体"/>
        <charset val="134"/>
      </rPr>
      <t xml:space="preserve">  </t>
    </r>
    <r>
      <rPr>
        <b/>
        <sz val="14"/>
        <color theme="1"/>
        <rFont val="宋体"/>
        <charset val="134"/>
      </rPr>
      <t>彩票公益金安排的支出</t>
    </r>
  </si>
  <si>
    <t xml:space="preserve">    用于社会福利的彩票公益金支出</t>
  </si>
  <si>
    <t xml:space="preserve">    用于体育事业的彩票公益金支出</t>
  </si>
  <si>
    <t xml:space="preserve">    用于教育事业的彩票公益金支出</t>
  </si>
  <si>
    <r>
      <rPr>
        <sz val="14"/>
        <rFont val="宋体"/>
        <charset val="134"/>
      </rPr>
      <t xml:space="preserve">    </t>
    </r>
    <r>
      <rPr>
        <sz val="14"/>
        <color theme="1"/>
        <rFont val="宋体"/>
        <charset val="134"/>
      </rPr>
      <t>用于残疾人事业的彩票公益金支出</t>
    </r>
  </si>
  <si>
    <t xml:space="preserve">  债务付息支出</t>
  </si>
  <si>
    <t xml:space="preserve">  债务发行费支出</t>
  </si>
  <si>
    <t xml:space="preserve"> 抗疫特别国债的支出</t>
  </si>
  <si>
    <t>政府性基金支出合计 </t>
  </si>
  <si>
    <t>附表6-2</t>
  </si>
  <si>
    <t>附表7</t>
  </si>
  <si>
    <t>文化体育与传媒支出</t>
  </si>
  <si>
    <t xml:space="preserve">  国家电影事业发展专项资金及对应专项债务收入安排的支出</t>
  </si>
  <si>
    <t>……</t>
  </si>
  <si>
    <t>附表8-1</t>
  </si>
  <si>
    <t>2024年南明区地方政府债务余额及限额表（决算）</t>
  </si>
  <si>
    <t>区划</t>
  </si>
  <si>
    <r>
      <rPr>
        <b/>
        <sz val="12"/>
        <rFont val="宋体"/>
        <charset val="134"/>
      </rPr>
      <t>政府债务</t>
    </r>
    <r>
      <rPr>
        <b/>
        <sz val="12"/>
        <rFont val="Times New Roman"/>
        <charset val="134"/>
      </rPr>
      <t>2024</t>
    </r>
    <r>
      <rPr>
        <b/>
        <sz val="12"/>
        <rFont val="宋体"/>
        <charset val="134"/>
      </rPr>
      <t>年限额</t>
    </r>
  </si>
  <si>
    <r>
      <rPr>
        <b/>
        <sz val="12"/>
        <rFont val="宋体"/>
        <charset val="134"/>
      </rPr>
      <t>政府债务</t>
    </r>
    <r>
      <rPr>
        <b/>
        <sz val="12"/>
        <rFont val="Times New Roman"/>
        <charset val="134"/>
      </rPr>
      <t>2024</t>
    </r>
    <r>
      <rPr>
        <b/>
        <sz val="12"/>
        <rFont val="宋体"/>
        <charset val="134"/>
      </rPr>
      <t>年余额（决算数）</t>
    </r>
  </si>
  <si>
    <t>一般债务限额</t>
  </si>
  <si>
    <t>专项债务限额</t>
  </si>
  <si>
    <t>一般债务余额</t>
  </si>
  <si>
    <t>专项债务余额</t>
  </si>
  <si>
    <t>南明区</t>
  </si>
  <si>
    <t>注：本表数据含双龙</t>
  </si>
  <si>
    <t>附表8-2：</t>
  </si>
  <si>
    <t>2024年南明区地方政府债务相关情况决算表</t>
  </si>
  <si>
    <t>单位：亿元</t>
  </si>
  <si>
    <t>项 目</t>
  </si>
  <si>
    <t>本地区</t>
  </si>
  <si>
    <t>本级</t>
  </si>
  <si>
    <t>备注</t>
  </si>
  <si>
    <t>一、2023年末地方政府债务余额</t>
  </si>
  <si>
    <t>其中：一般债务</t>
  </si>
  <si>
    <t xml:space="preserve">     专项债务</t>
  </si>
  <si>
    <t>二、2023年地方政府债务限额</t>
  </si>
  <si>
    <t>三、2024年地方政府债券发行决算数</t>
  </si>
  <si>
    <t>区级无政府债券发行权限</t>
  </si>
  <si>
    <t>新增一般债券发行额</t>
  </si>
  <si>
    <t>再融资一般债券发行额</t>
  </si>
  <si>
    <t>新增专项债券发行额</t>
  </si>
  <si>
    <t>再融资专项债券发行额</t>
  </si>
  <si>
    <t>四、2024年地方政府债务还本支出决算数</t>
  </si>
  <si>
    <t>一般债务还本支出</t>
  </si>
  <si>
    <t>专项债务还本支出</t>
  </si>
  <si>
    <t>五、2024年地方政府债务付息支出决算数</t>
  </si>
  <si>
    <t>一般债务付息支出</t>
  </si>
  <si>
    <t>专项债务付息支出</t>
  </si>
  <si>
    <t>六、2024年末地方政府债务余额决算数</t>
  </si>
  <si>
    <t>七、2024年地方政府债务限额</t>
  </si>
  <si>
    <t>附表8-3：</t>
  </si>
  <si>
    <t>2024年南明区地方政府债券使用情况表</t>
  </si>
  <si>
    <t>项目名称</t>
  </si>
  <si>
    <t>项目编号</t>
  </si>
  <si>
    <t>项目领域</t>
  </si>
  <si>
    <t>项目主管部门</t>
  </si>
  <si>
    <t>项目实施单位</t>
  </si>
  <si>
    <t>债券期限</t>
  </si>
  <si>
    <t>债券性质</t>
  </si>
  <si>
    <t>债券规模</t>
  </si>
  <si>
    <t>发行时间（年/月）</t>
  </si>
  <si>
    <t>南明区人民医院改扩建建设项目</t>
  </si>
  <si>
    <t>P21520102-0088</t>
  </si>
  <si>
    <t>卫生健康（含应急医疗救治设施、公共卫生设施）</t>
  </si>
  <si>
    <t>贵阳市卫生健康局</t>
  </si>
  <si>
    <t>贵阳市南明区人民医院</t>
  </si>
  <si>
    <t>新增专项债券</t>
  </si>
  <si>
    <t>贵阳市南明区妇幼保健院门急诊、住院、医技科室等基础设施改造项目（总院）</t>
  </si>
  <si>
    <t xml:space="preserve">
P20520102-9843</t>
  </si>
  <si>
    <t>贵阳市南明区妇幼保健院</t>
  </si>
  <si>
    <t>南明新动能产业园配套基础设施及营业性用房项目(四期）</t>
  </si>
  <si>
    <t>P22520102-0037</t>
  </si>
  <si>
    <t>产业园区基础设施（主要支持国家级、省级产业园区基础设施）</t>
  </si>
  <si>
    <t>贵阳市工业和信息化局</t>
  </si>
  <si>
    <t>贵阳澜正电子信息有限公司</t>
  </si>
  <si>
    <t>新增专项债券小计</t>
  </si>
  <si>
    <t>贵阳市南明区贯城河博爱路段防洪减灾建设项目</t>
  </si>
  <si>
    <t>P24520102-0002</t>
  </si>
  <si>
    <t>重点流域水环境综合治理</t>
  </si>
  <si>
    <t>南明区城市更新事务中心</t>
  </si>
  <si>
    <t>10年</t>
  </si>
  <si>
    <t>一般债券</t>
  </si>
  <si>
    <t>南明区云关乡大洞口杨梅山滑坡应急抢险治理项目</t>
  </si>
  <si>
    <t>P24520102-0005</t>
  </si>
  <si>
    <t>自然灾害防治体系建设</t>
  </si>
  <si>
    <t>南明区云关乡人民政府</t>
  </si>
  <si>
    <t>贵阳市南明区贵钢片区排水管网安全治理工程</t>
  </si>
  <si>
    <t>P24520102-0006</t>
  </si>
  <si>
    <t>地下管线管廊</t>
  </si>
  <si>
    <t>南明区住房和城乡建设局</t>
  </si>
  <si>
    <t>贵阳市南明区牛郎关片区排水管网安全治理工程</t>
  </si>
  <si>
    <t>P24520102-0007</t>
  </si>
  <si>
    <t>贵阳市南明区红岩片区供水工程</t>
  </si>
  <si>
    <t>P24520102-0011</t>
  </si>
  <si>
    <t>水利</t>
  </si>
  <si>
    <t>南明区水务管理局</t>
  </si>
  <si>
    <t>南明区云关乡大洞口杨梅山滑坡应急抢险治理</t>
  </si>
  <si>
    <t>P24520102-0012</t>
  </si>
  <si>
    <t>南明河壹号项目中学西侧红线外原建挡土墙重大安全隐患应急抢险处置项目</t>
  </si>
  <si>
    <t>P24520102-0013</t>
  </si>
  <si>
    <t>贵阳市华麟学校周边重大安全隐患应急抢险项目</t>
  </si>
  <si>
    <t>P24520102-0014</t>
  </si>
  <si>
    <t>南明区教育局</t>
  </si>
  <si>
    <t>新增一般债券小计</t>
  </si>
  <si>
    <t>注：本表反映新增地方政府债券资金使用情况，本表数据不含双龙</t>
  </si>
  <si>
    <t>附表9</t>
  </si>
  <si>
    <t>科目名称</t>
  </si>
  <si>
    <t>一、利润收入</t>
  </si>
  <si>
    <t>其他国有资本经营预算企业利润收入</t>
  </si>
  <si>
    <t>二、股利、股息收入</t>
  </si>
  <si>
    <t>国有参股公司股利、股息收入</t>
  </si>
  <si>
    <t>三、产权转让收入</t>
  </si>
  <si>
    <t>四、清算收入</t>
  </si>
  <si>
    <t>五、其他国有资本经营预算收入</t>
  </si>
  <si>
    <t>本年收入合计</t>
  </si>
  <si>
    <t>上年预算结余结转</t>
  </si>
  <si>
    <t>收入总计</t>
  </si>
  <si>
    <t>附表10</t>
  </si>
  <si>
    <t>一、社会保障和就业支出</t>
  </si>
  <si>
    <t>国有资本经营预算补充社保基金支出</t>
  </si>
  <si>
    <t>二、国有资本经营预算支出</t>
  </si>
  <si>
    <t xml:space="preserve"> 国有企业退休人员社会化管理补助支出</t>
  </si>
  <si>
    <t xml:space="preserve"> 其他国有企业资本金注入</t>
  </si>
  <si>
    <t>三、转移性支出</t>
  </si>
  <si>
    <t>调出资金</t>
  </si>
  <si>
    <t>结转下年</t>
  </si>
  <si>
    <t>支出总计</t>
  </si>
  <si>
    <t>附表11</t>
  </si>
  <si>
    <t>收入项目</t>
  </si>
  <si>
    <t>预算数</t>
  </si>
  <si>
    <t>决算数为预算数的%</t>
  </si>
  <si>
    <t>社会保险基金收入合计</t>
  </si>
  <si>
    <t>一、企业职工基本养老保险基金收入</t>
  </si>
  <si>
    <t>二、城乡居民基本养老保险基金收入</t>
  </si>
  <si>
    <t>三、机关事业单位养老保险基金收入</t>
  </si>
  <si>
    <t xml:space="preserve">    其中：保险费收入</t>
  </si>
  <si>
    <t xml:space="preserve">          利息收入</t>
  </si>
  <si>
    <t xml:space="preserve">          财政补贴收入</t>
  </si>
  <si>
    <t xml:space="preserve">          其他收入</t>
  </si>
  <si>
    <t xml:space="preserve">          转移收入</t>
  </si>
  <si>
    <t>四、职工基本医疗保险(含生育保险)基金收入</t>
  </si>
  <si>
    <t>五、城乡居民基本医疗保险基金收入</t>
  </si>
  <si>
    <t>六、工伤保险基金收入</t>
  </si>
  <si>
    <t>七、失业保险基金收入</t>
  </si>
  <si>
    <t>附表12</t>
  </si>
  <si>
    <t>支出项目</t>
  </si>
  <si>
    <t>上年数</t>
  </si>
  <si>
    <t>社会保险基金支出合计</t>
  </si>
  <si>
    <t>一、企业职工基本养老保险基金支出</t>
  </si>
  <si>
    <t>二、城乡居民基本养老保险基金支出</t>
  </si>
  <si>
    <t>三、机关事业单位养老保险基金支出</t>
  </si>
  <si>
    <t xml:space="preserve">    其中：社会保险待遇支出</t>
  </si>
  <si>
    <t xml:space="preserve">          转移支出</t>
  </si>
  <si>
    <t xml:space="preserve">          其他支出</t>
  </si>
  <si>
    <t>四、职工基本医疗保险(含生育保险)基金支出</t>
  </si>
  <si>
    <t>五、城乡居民基本医疗保险基金支出</t>
  </si>
  <si>
    <t>六、工伤保险基金支出</t>
  </si>
  <si>
    <t>七、失业保险基金支出</t>
  </si>
  <si>
    <t>附表13</t>
  </si>
  <si>
    <t>项目</t>
  </si>
  <si>
    <t>社会保险基金年末滚存结余合计</t>
  </si>
  <si>
    <t>一、企业职工基本养老保险基金年末滚存结余</t>
  </si>
  <si>
    <t>二、城乡居民基本养老保险基金年末滚存结余</t>
  </si>
  <si>
    <t>三、机关事业单位基本养老保险基金年末滚存结余</t>
  </si>
  <si>
    <t>四、职工基本医疗保险(含生育保险)基金年末滚存结余</t>
  </si>
  <si>
    <t>五、城乡居民基本医疗保险基金年末滚存结余</t>
  </si>
  <si>
    <t>六、工伤保险基金年末滚存结余</t>
  </si>
  <si>
    <t>七、失业保险基金年末滚存结余</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</si>
</sst>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0.00_);[Red]\(0.00\)"/>
    <numFmt numFmtId="178" formatCode="#,##0_ "/>
    <numFmt numFmtId="179" formatCode="0.00_ "/>
    <numFmt numFmtId="180" formatCode="#,##0_ ;[Red]\-#,##0\ "/>
    <numFmt numFmtId="181" formatCode="#,##0.00_ "/>
    <numFmt numFmtId="182" formatCode="#,##0.00####"/>
  </numFmts>
  <fonts count="84">
    <font>
      <sz val="11"/>
      <color theme="1"/>
      <name val="宋体"/>
      <charset val="134"/>
      <scheme val="minor"/>
    </font>
    <font>
      <sz val="12"/>
      <name val="宋体"/>
      <charset val="134"/>
    </font>
    <font>
      <b/>
      <sz val="18"/>
      <color indexed="8"/>
      <name val="宋体"/>
      <charset val="134"/>
    </font>
    <font>
      <sz val="12"/>
      <name val="Arial"/>
      <charset val="0"/>
    </font>
    <font>
      <b/>
      <sz val="12"/>
      <color indexed="8"/>
      <name val="Arial "/>
      <charset val="0"/>
    </font>
    <font>
      <b/>
      <sz val="12"/>
      <name val="宋体"/>
      <charset val="134"/>
    </font>
    <font>
      <sz val="12"/>
      <name val="Times New Roman"/>
      <charset val="0"/>
    </font>
    <font>
      <sz val="12"/>
      <color indexed="8"/>
      <name val="Arial "/>
      <charset val="0"/>
    </font>
    <font>
      <sz val="12"/>
      <color indexed="8"/>
      <name val="Arial"/>
      <charset val="0"/>
    </font>
    <font>
      <sz val="12"/>
      <color rgb="FF000000"/>
      <name val="宋体"/>
      <charset val="134"/>
    </font>
    <font>
      <b/>
      <sz val="11"/>
      <color indexed="8"/>
      <name val="宋体"/>
      <charset val="134"/>
    </font>
    <font>
      <b/>
      <sz val="20"/>
      <color indexed="8"/>
      <name val="宋体"/>
      <charset val="134"/>
    </font>
    <font>
      <sz val="12"/>
      <name val="Arial "/>
      <charset val="0"/>
    </font>
    <font>
      <sz val="12"/>
      <color indexed="8"/>
      <name val="宋体"/>
      <charset val="134"/>
    </font>
    <font>
      <b/>
      <sz val="12"/>
      <color rgb="FF000000"/>
      <name val="宋体"/>
      <charset val="134"/>
    </font>
    <font>
      <b/>
      <sz val="12"/>
      <color indexed="8"/>
      <name val="Arial"/>
      <charset val="0"/>
    </font>
    <font>
      <sz val="10"/>
      <name val="宋体"/>
      <charset val="134"/>
    </font>
    <font>
      <b/>
      <sz val="11"/>
      <name val="宋体"/>
      <charset val="134"/>
    </font>
    <font>
      <b/>
      <sz val="14"/>
      <name val="Arial"/>
      <charset val="0"/>
    </font>
    <font>
      <b/>
      <sz val="20"/>
      <name val="宋体"/>
      <charset val="134"/>
    </font>
    <font>
      <b/>
      <sz val="12"/>
      <color theme="1"/>
      <name val="仿宋"/>
      <charset val="134"/>
    </font>
    <font>
      <sz val="12"/>
      <color theme="1"/>
      <name val="仿宋"/>
      <charset val="134"/>
    </font>
    <font>
      <sz val="11"/>
      <name val="宋体"/>
      <charset val="134"/>
    </font>
    <font>
      <b/>
      <sz val="12"/>
      <color theme="1"/>
      <name val="宋体"/>
      <charset val="134"/>
      <scheme val="minor"/>
    </font>
    <font>
      <sz val="12"/>
      <color theme="1"/>
      <name val="宋体"/>
      <charset val="134"/>
      <scheme val="minor"/>
    </font>
    <font>
      <b/>
      <sz val="12"/>
      <name val="Times New Roman"/>
      <charset val="0"/>
    </font>
    <font>
      <sz val="8"/>
      <name val="宋体"/>
      <charset val="134"/>
    </font>
    <font>
      <sz val="11"/>
      <name val="宋体"/>
      <charset val="134"/>
      <scheme val="minor"/>
    </font>
    <font>
      <sz val="12"/>
      <name val="宋体"/>
      <charset val="134"/>
      <scheme val="minor"/>
    </font>
    <font>
      <b/>
      <sz val="18"/>
      <color theme="1"/>
      <name val="宋体"/>
      <charset val="134"/>
      <scheme val="minor"/>
    </font>
    <font>
      <b/>
      <sz val="11"/>
      <color theme="1"/>
      <name val="宋体"/>
      <charset val="134"/>
      <scheme val="minor"/>
    </font>
    <font>
      <sz val="10"/>
      <name val="宋体"/>
      <charset val="134"/>
      <scheme val="minor"/>
    </font>
    <font>
      <sz val="10"/>
      <name val="宋体"/>
      <charset val="0"/>
      <scheme val="minor"/>
    </font>
    <font>
      <sz val="10"/>
      <color theme="1"/>
      <name val="宋体"/>
      <charset val="0"/>
      <scheme val="minor"/>
    </font>
    <font>
      <sz val="10"/>
      <color theme="1"/>
      <name val="宋体"/>
      <charset val="134"/>
      <scheme val="minor"/>
    </font>
    <font>
      <b/>
      <sz val="10"/>
      <name val="宋体"/>
      <charset val="134"/>
    </font>
    <font>
      <sz val="10"/>
      <name val="Arial"/>
      <charset val="0"/>
    </font>
    <font>
      <sz val="11"/>
      <color theme="1"/>
      <name val="Arial"/>
      <charset val="0"/>
    </font>
    <font>
      <b/>
      <sz val="14"/>
      <name val="宋体"/>
      <charset val="134"/>
    </font>
    <font>
      <b/>
      <sz val="12"/>
      <name val="Times New Roman"/>
      <charset val="134"/>
    </font>
    <font>
      <sz val="14"/>
      <color rgb="FF000000"/>
      <name val="Times New Roman"/>
      <charset val="134"/>
    </font>
    <font>
      <sz val="20"/>
      <name val="宋体"/>
      <charset val="134"/>
    </font>
    <font>
      <b/>
      <sz val="12"/>
      <name val="Arial"/>
      <charset val="0"/>
    </font>
    <font>
      <sz val="16"/>
      <name val="宋体"/>
      <charset val="134"/>
    </font>
    <font>
      <sz val="20"/>
      <name val="黑体"/>
      <charset val="134"/>
    </font>
    <font>
      <b/>
      <sz val="16"/>
      <name val="宋体"/>
      <charset val="134"/>
    </font>
    <font>
      <sz val="14"/>
      <name val="宋体"/>
      <charset val="134"/>
    </font>
    <font>
      <b/>
      <sz val="12"/>
      <color indexed="8"/>
      <name val="宋体"/>
      <charset val="134"/>
    </font>
    <font>
      <b/>
      <sz val="20"/>
      <name val="宋体"/>
      <charset val="134"/>
      <scheme val="minor"/>
    </font>
    <font>
      <b/>
      <sz val="12"/>
      <name val="宋体"/>
      <charset val="134"/>
      <scheme val="minor"/>
    </font>
    <font>
      <b/>
      <sz val="10.5"/>
      <color theme="1"/>
      <name val="宋体"/>
      <charset val="134"/>
      <scheme val="minor"/>
    </font>
    <font>
      <sz val="10.5"/>
      <color theme="1"/>
      <name val="宋体"/>
      <charset val="134"/>
      <scheme val="minor"/>
    </font>
    <font>
      <sz val="12"/>
      <color indexed="8"/>
      <name val="宋体"/>
      <charset val="134"/>
      <scheme val="minor"/>
    </font>
    <font>
      <sz val="20"/>
      <name val="宋体"/>
      <charset val="134"/>
      <scheme val="minor"/>
    </font>
    <font>
      <sz val="36"/>
      <name val="楷体"/>
      <charset val="134"/>
    </font>
    <font>
      <b/>
      <sz val="18"/>
      <name val="楷体"/>
      <charset val="134"/>
    </font>
    <font>
      <sz val="12"/>
      <name val="楷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
      <sz val="11"/>
      <color indexed="8"/>
      <name val="宋体"/>
      <charset val="134"/>
    </font>
    <font>
      <sz val="9"/>
      <name val="宋体"/>
      <charset val="134"/>
    </font>
    <font>
      <sz val="11"/>
      <color indexed="16"/>
      <name val="宋体"/>
      <charset val="134"/>
    </font>
    <font>
      <b/>
      <sz val="12"/>
      <color theme="1"/>
      <name val="宋体"/>
      <charset val="134"/>
    </font>
    <font>
      <sz val="12"/>
      <color theme="1"/>
      <name val="宋体"/>
      <charset val="134"/>
    </font>
    <font>
      <b/>
      <sz val="14"/>
      <color theme="1"/>
      <name val="宋体"/>
      <charset val="134"/>
    </font>
    <font>
      <sz val="14"/>
      <color theme="1"/>
      <name val="宋体"/>
      <charset val="134"/>
    </font>
  </fonts>
  <fills count="36">
    <fill>
      <patternFill patternType="none"/>
    </fill>
    <fill>
      <patternFill patternType="gray125"/>
    </fill>
    <fill>
      <patternFill patternType="mediumGray">
        <fgColor indexed="9"/>
      </patternFill>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7"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0" fillId="5" borderId="14" applyNumberFormat="0" applyFont="0" applyAlignment="0" applyProtection="0">
      <alignment vertical="center"/>
    </xf>
    <xf numFmtId="0" fontId="59"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2" fillId="0" borderId="15" applyNumberFormat="0" applyFill="0" applyAlignment="0" applyProtection="0">
      <alignment vertical="center"/>
    </xf>
    <xf numFmtId="0" fontId="63" fillId="0" borderId="15" applyNumberFormat="0" applyFill="0" applyAlignment="0" applyProtection="0">
      <alignment vertical="center"/>
    </xf>
    <xf numFmtId="0" fontId="64" fillId="0" borderId="16" applyNumberFormat="0" applyFill="0" applyAlignment="0" applyProtection="0">
      <alignment vertical="center"/>
    </xf>
    <xf numFmtId="0" fontId="64" fillId="0" borderId="0" applyNumberFormat="0" applyFill="0" applyBorder="0" applyAlignment="0" applyProtection="0">
      <alignment vertical="center"/>
    </xf>
    <xf numFmtId="0" fontId="65" fillId="6" borderId="17" applyNumberFormat="0" applyAlignment="0" applyProtection="0">
      <alignment vertical="center"/>
    </xf>
    <xf numFmtId="0" fontId="66" fillId="7" borderId="18" applyNumberFormat="0" applyAlignment="0" applyProtection="0">
      <alignment vertical="center"/>
    </xf>
    <xf numFmtId="0" fontId="67" fillId="7" borderId="17" applyNumberFormat="0" applyAlignment="0" applyProtection="0">
      <alignment vertical="center"/>
    </xf>
    <xf numFmtId="0" fontId="68" fillId="8" borderId="19" applyNumberFormat="0" applyAlignment="0" applyProtection="0">
      <alignment vertical="center"/>
    </xf>
    <xf numFmtId="0" fontId="69" fillId="0" borderId="20" applyNumberFormat="0" applyFill="0" applyAlignment="0" applyProtection="0">
      <alignment vertical="center"/>
    </xf>
    <xf numFmtId="0" fontId="70" fillId="0" borderId="21" applyNumberFormat="0" applyFill="0" applyAlignment="0" applyProtection="0">
      <alignment vertical="center"/>
    </xf>
    <xf numFmtId="0" fontId="71" fillId="9" borderId="0" applyNumberFormat="0" applyBorder="0" applyAlignment="0" applyProtection="0">
      <alignment vertical="center"/>
    </xf>
    <xf numFmtId="0" fontId="72" fillId="10" borderId="0" applyNumberFormat="0" applyBorder="0" applyAlignment="0" applyProtection="0">
      <alignment vertical="center"/>
    </xf>
    <xf numFmtId="0" fontId="73" fillId="11" borderId="0" applyNumberFormat="0" applyBorder="0" applyAlignment="0" applyProtection="0">
      <alignment vertical="center"/>
    </xf>
    <xf numFmtId="0" fontId="74" fillId="12" borderId="0" applyNumberFormat="0" applyBorder="0" applyAlignment="0" applyProtection="0">
      <alignment vertical="center"/>
    </xf>
    <xf numFmtId="0" fontId="75" fillId="13" borderId="0" applyNumberFormat="0" applyBorder="0" applyAlignment="0" applyProtection="0">
      <alignment vertical="center"/>
    </xf>
    <xf numFmtId="0" fontId="75" fillId="14" borderId="0" applyNumberFormat="0" applyBorder="0" applyAlignment="0" applyProtection="0">
      <alignment vertical="center"/>
    </xf>
    <xf numFmtId="0" fontId="74" fillId="15" borderId="0" applyNumberFormat="0" applyBorder="0" applyAlignment="0" applyProtection="0">
      <alignment vertical="center"/>
    </xf>
    <xf numFmtId="0" fontId="74" fillId="16" borderId="0" applyNumberFormat="0" applyBorder="0" applyAlignment="0" applyProtection="0">
      <alignment vertical="center"/>
    </xf>
    <xf numFmtId="0" fontId="75" fillId="17" borderId="0" applyNumberFormat="0" applyBorder="0" applyAlignment="0" applyProtection="0">
      <alignment vertical="center"/>
    </xf>
    <xf numFmtId="0" fontId="75" fillId="18" borderId="0" applyNumberFormat="0" applyBorder="0" applyAlignment="0" applyProtection="0">
      <alignment vertical="center"/>
    </xf>
    <xf numFmtId="0" fontId="74" fillId="19" borderId="0" applyNumberFormat="0" applyBorder="0" applyAlignment="0" applyProtection="0">
      <alignment vertical="center"/>
    </xf>
    <xf numFmtId="0" fontId="74" fillId="20" borderId="0" applyNumberFormat="0" applyBorder="0" applyAlignment="0" applyProtection="0">
      <alignment vertical="center"/>
    </xf>
    <xf numFmtId="0" fontId="75" fillId="21" borderId="0" applyNumberFormat="0" applyBorder="0" applyAlignment="0" applyProtection="0">
      <alignment vertical="center"/>
    </xf>
    <xf numFmtId="0" fontId="75" fillId="22" borderId="0" applyNumberFormat="0" applyBorder="0" applyAlignment="0" applyProtection="0">
      <alignment vertical="center"/>
    </xf>
    <xf numFmtId="0" fontId="74" fillId="23" borderId="0" applyNumberFormat="0" applyBorder="0" applyAlignment="0" applyProtection="0">
      <alignment vertical="center"/>
    </xf>
    <xf numFmtId="0" fontId="74" fillId="24" borderId="0" applyNumberFormat="0" applyBorder="0" applyAlignment="0" applyProtection="0">
      <alignment vertical="center"/>
    </xf>
    <xf numFmtId="0" fontId="75" fillId="25" borderId="0" applyNumberFormat="0" applyBorder="0" applyAlignment="0" applyProtection="0">
      <alignment vertical="center"/>
    </xf>
    <xf numFmtId="0" fontId="75" fillId="26" borderId="0" applyNumberFormat="0" applyBorder="0" applyAlignment="0" applyProtection="0">
      <alignment vertical="center"/>
    </xf>
    <xf numFmtId="0" fontId="74" fillId="27" borderId="0" applyNumberFormat="0" applyBorder="0" applyAlignment="0" applyProtection="0">
      <alignment vertical="center"/>
    </xf>
    <xf numFmtId="0" fontId="74" fillId="28" borderId="0" applyNumberFormat="0" applyBorder="0" applyAlignment="0" applyProtection="0">
      <alignment vertical="center"/>
    </xf>
    <xf numFmtId="0" fontId="75" fillId="29" borderId="0" applyNumberFormat="0" applyBorder="0" applyAlignment="0" applyProtection="0">
      <alignment vertical="center"/>
    </xf>
    <xf numFmtId="0" fontId="75" fillId="30" borderId="0" applyNumberFormat="0" applyBorder="0" applyAlignment="0" applyProtection="0">
      <alignment vertical="center"/>
    </xf>
    <xf numFmtId="0" fontId="74" fillId="31" borderId="0" applyNumberFormat="0" applyBorder="0" applyAlignment="0" applyProtection="0">
      <alignment vertical="center"/>
    </xf>
    <xf numFmtId="0" fontId="74" fillId="32" borderId="0" applyNumberFormat="0" applyBorder="0" applyAlignment="0" applyProtection="0">
      <alignment vertical="center"/>
    </xf>
    <xf numFmtId="0" fontId="75" fillId="33" borderId="0" applyNumberFormat="0" applyBorder="0" applyAlignment="0" applyProtection="0">
      <alignment vertical="center"/>
    </xf>
    <xf numFmtId="0" fontId="75" fillId="34" borderId="0" applyNumberFormat="0" applyBorder="0" applyAlignment="0" applyProtection="0">
      <alignment vertical="center"/>
    </xf>
    <xf numFmtId="0" fontId="74" fillId="35" borderId="0" applyNumberFormat="0" applyBorder="0" applyAlignment="0" applyProtection="0">
      <alignment vertical="center"/>
    </xf>
    <xf numFmtId="0" fontId="36" fillId="0" borderId="0"/>
    <xf numFmtId="0" fontId="1" fillId="0" borderId="0">
      <alignment vertical="center"/>
    </xf>
    <xf numFmtId="0" fontId="1" fillId="0" borderId="0"/>
    <xf numFmtId="0" fontId="76" fillId="0" borderId="0">
      <alignment vertical="center"/>
    </xf>
    <xf numFmtId="0" fontId="77" fillId="0" borderId="0">
      <alignment vertical="center"/>
    </xf>
    <xf numFmtId="0" fontId="1" fillId="0" borderId="0">
      <alignment vertical="center"/>
    </xf>
    <xf numFmtId="0" fontId="78" fillId="0" borderId="0">
      <alignment vertical="center"/>
    </xf>
    <xf numFmtId="0" fontId="1" fillId="0" borderId="0"/>
    <xf numFmtId="0" fontId="78" fillId="0" borderId="0">
      <alignment vertical="center"/>
    </xf>
    <xf numFmtId="0" fontId="77" fillId="0" borderId="0">
      <alignment vertical="center"/>
    </xf>
    <xf numFmtId="0" fontId="1" fillId="0" borderId="0"/>
    <xf numFmtId="0" fontId="1" fillId="0" borderId="0">
      <alignment vertical="center"/>
    </xf>
    <xf numFmtId="0" fontId="79" fillId="0" borderId="0">
      <alignment vertical="center"/>
    </xf>
  </cellStyleXfs>
  <cellXfs count="271">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vertical="center" wrapText="1"/>
    </xf>
    <xf numFmtId="176" fontId="1" fillId="0" borderId="0" xfId="0" applyNumberFormat="1" applyFont="1" applyFill="1" applyBorder="1" applyAlignment="1">
      <alignment vertical="center"/>
    </xf>
    <xf numFmtId="0" fontId="2" fillId="0" borderId="0" xfId="0" applyFont="1" applyFill="1" applyBorder="1" applyAlignment="1">
      <alignment horizontal="center" vertical="center"/>
    </xf>
    <xf numFmtId="0" fontId="3" fillId="0" borderId="0" xfId="60" applyFont="1" applyAlignment="1">
      <alignment horizontal="left" vertical="center" wrapText="1"/>
    </xf>
    <xf numFmtId="10" fontId="1" fillId="0" borderId="0" xfId="0" applyNumberFormat="1" applyFont="1" applyFill="1" applyBorder="1" applyAlignment="1">
      <alignment horizontal="right" vertical="center"/>
    </xf>
    <xf numFmtId="0" fontId="4" fillId="0" borderId="1" xfId="0" applyFont="1" applyFill="1" applyBorder="1" applyAlignment="1">
      <alignment horizontal="center" vertical="center" wrapText="1"/>
    </xf>
    <xf numFmtId="3" fontId="5" fillId="0" borderId="1" xfId="0" applyNumberFormat="1" applyFont="1" applyFill="1" applyBorder="1" applyAlignment="1" applyProtection="1">
      <alignment horizontal="center" vertical="center"/>
    </xf>
    <xf numFmtId="0" fontId="5" fillId="0" borderId="1" xfId="0"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178" fontId="6" fillId="0" borderId="1" xfId="0" applyNumberFormat="1" applyFont="1" applyFill="1" applyBorder="1" applyAlignment="1">
      <alignment horizontal="center" vertical="center" wrapText="1"/>
    </xf>
    <xf numFmtId="179" fontId="6" fillId="0" borderId="1" xfId="59" applyNumberFormat="1" applyFont="1" applyFill="1" applyBorder="1" applyAlignment="1">
      <alignment horizontal="center" vertical="center"/>
    </xf>
    <xf numFmtId="177" fontId="7" fillId="0" borderId="1" xfId="0" applyNumberFormat="1" applyFont="1" applyFill="1" applyBorder="1" applyAlignment="1">
      <alignment vertical="center" wrapText="1"/>
    </xf>
    <xf numFmtId="180" fontId="8" fillId="0" borderId="1" xfId="0" applyNumberFormat="1" applyFont="1" applyFill="1" applyBorder="1" applyAlignment="1">
      <alignment vertical="center" shrinkToFit="1"/>
    </xf>
    <xf numFmtId="176" fontId="8" fillId="0" borderId="1" xfId="0" applyNumberFormat="1" applyFont="1" applyFill="1" applyBorder="1" applyAlignment="1">
      <alignment vertical="center"/>
    </xf>
    <xf numFmtId="177" fontId="9" fillId="0" borderId="1" xfId="0" applyNumberFormat="1" applyFont="1" applyFill="1" applyBorder="1" applyAlignment="1">
      <alignment vertical="center" wrapText="1"/>
    </xf>
    <xf numFmtId="0" fontId="1" fillId="0" borderId="2" xfId="0" applyFont="1" applyFill="1" applyBorder="1" applyAlignment="1">
      <alignment vertical="center" wrapText="1"/>
    </xf>
    <xf numFmtId="0" fontId="10" fillId="0" borderId="0" xfId="0" applyFont="1" applyFill="1" applyBorder="1" applyAlignment="1">
      <alignment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11" fillId="0" borderId="0" xfId="0" applyFont="1" applyFill="1" applyBorder="1" applyAlignment="1">
      <alignment horizontal="center" vertical="center"/>
    </xf>
    <xf numFmtId="0" fontId="12" fillId="0" borderId="0" xfId="60" applyFont="1" applyAlignment="1">
      <alignment horizontal="left" vertical="center" wrapText="1"/>
    </xf>
    <xf numFmtId="0" fontId="7" fillId="0" borderId="0" xfId="0" applyFont="1" applyFill="1" applyBorder="1" applyAlignment="1">
      <alignment vertical="center"/>
    </xf>
    <xf numFmtId="176" fontId="7" fillId="0" borderId="0" xfId="0" applyNumberFormat="1" applyFont="1" applyFill="1" applyBorder="1" applyAlignment="1">
      <alignment vertical="center"/>
    </xf>
    <xf numFmtId="0" fontId="13" fillId="0" borderId="0" xfId="0" applyFont="1" applyFill="1" applyBorder="1" applyAlignment="1">
      <alignment vertical="center"/>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180" fontId="15" fillId="0" borderId="1" xfId="0" applyNumberFormat="1" applyFont="1" applyFill="1" applyBorder="1" applyAlignment="1">
      <alignment horizontal="right" vertical="center" shrinkToFit="1"/>
    </xf>
    <xf numFmtId="176" fontId="15" fillId="0" borderId="1" xfId="0" applyNumberFormat="1" applyFont="1" applyFill="1" applyBorder="1" applyAlignment="1">
      <alignment horizontal="right" vertical="center" shrinkToFit="1"/>
    </xf>
    <xf numFmtId="0" fontId="1" fillId="0" borderId="0" xfId="0" applyFont="1" applyFill="1" applyBorder="1" applyAlignment="1">
      <alignment horizontal="center" vertical="center"/>
    </xf>
    <xf numFmtId="180" fontId="8" fillId="0" borderId="1" xfId="0" applyNumberFormat="1" applyFont="1" applyFill="1" applyBorder="1" applyAlignment="1">
      <alignment horizontal="right" vertical="center" shrinkToFit="1"/>
    </xf>
    <xf numFmtId="176" fontId="8" fillId="0" borderId="1" xfId="0" applyNumberFormat="1" applyFont="1" applyFill="1" applyBorder="1" applyAlignment="1">
      <alignment horizontal="right" vertical="center" shrinkToFit="1"/>
    </xf>
    <xf numFmtId="0" fontId="13" fillId="0" borderId="1" xfId="0" applyFont="1" applyFill="1" applyBorder="1" applyAlignment="1">
      <alignment horizontal="left" vertical="center" wrapText="1"/>
    </xf>
    <xf numFmtId="3" fontId="16" fillId="2" borderId="1" xfId="0" applyNumberFormat="1" applyFont="1" applyFill="1" applyBorder="1" applyAlignment="1" applyProtection="1">
      <alignment horizontal="center" vertical="center"/>
    </xf>
    <xf numFmtId="180" fontId="8" fillId="3" borderId="1" xfId="0" applyNumberFormat="1" applyFont="1" applyFill="1" applyBorder="1" applyAlignment="1">
      <alignment horizontal="right" vertical="center" shrinkToFit="1"/>
    </xf>
    <xf numFmtId="0" fontId="4" fillId="0" borderId="1" xfId="0" applyFont="1" applyFill="1" applyBorder="1" applyAlignment="1">
      <alignment horizontal="left" vertical="center" wrapText="1"/>
    </xf>
    <xf numFmtId="41" fontId="15" fillId="0" borderId="1" xfId="0" applyNumberFormat="1" applyFont="1" applyFill="1" applyBorder="1" applyAlignment="1">
      <alignment horizontal="right" vertical="center" shrinkToFit="1"/>
    </xf>
    <xf numFmtId="180" fontId="8" fillId="0" borderId="3" xfId="0" applyNumberFormat="1" applyFont="1" applyFill="1" applyBorder="1" applyAlignment="1">
      <alignment horizontal="right" vertical="center" shrinkToFit="1"/>
    </xf>
    <xf numFmtId="180" fontId="8" fillId="0" borderId="4" xfId="0" applyNumberFormat="1" applyFont="1" applyFill="1" applyBorder="1" applyAlignment="1">
      <alignment horizontal="right" vertical="center" shrinkToFit="1"/>
    </xf>
    <xf numFmtId="178" fontId="15" fillId="0" borderId="5" xfId="0" applyNumberFormat="1" applyFont="1" applyFill="1" applyBorder="1" applyAlignment="1">
      <alignment vertical="center"/>
    </xf>
    <xf numFmtId="0" fontId="17" fillId="0" borderId="0" xfId="59" applyFont="1" applyFill="1"/>
    <xf numFmtId="0" fontId="18" fillId="0" borderId="0" xfId="59" applyFont="1" applyFill="1" applyAlignment="1">
      <alignment horizontal="center"/>
    </xf>
    <xf numFmtId="0" fontId="3" fillId="0" borderId="0" xfId="59" applyFont="1" applyFill="1" applyAlignment="1">
      <alignment horizontal="center"/>
    </xf>
    <xf numFmtId="0" fontId="3" fillId="0" borderId="0" xfId="59" applyFont="1" applyFill="1"/>
    <xf numFmtId="0" fontId="1" fillId="0" borderId="0" xfId="59" applyFill="1"/>
    <xf numFmtId="178" fontId="1" fillId="0" borderId="0" xfId="59" applyNumberFormat="1" applyFill="1" applyAlignment="1">
      <alignment horizontal="right"/>
    </xf>
    <xf numFmtId="177" fontId="1" fillId="0" borderId="0" xfId="59" applyNumberFormat="1" applyFill="1" applyAlignment="1">
      <alignment horizontal="right"/>
    </xf>
    <xf numFmtId="0" fontId="19" fillId="0" borderId="0" xfId="59" applyFont="1" applyFill="1" applyAlignment="1">
      <alignment horizontal="center" vertical="center"/>
    </xf>
    <xf numFmtId="0" fontId="3" fillId="0" borderId="6" xfId="59" applyFont="1" applyFill="1" applyBorder="1" applyAlignment="1">
      <alignment horizontal="left" vertical="center"/>
    </xf>
    <xf numFmtId="0" fontId="3" fillId="0" borderId="0" xfId="49" applyFont="1" applyFill="1" applyBorder="1" applyAlignment="1">
      <alignment horizontal="left" vertical="center"/>
    </xf>
    <xf numFmtId="177" fontId="1" fillId="0" borderId="0" xfId="49" applyNumberFormat="1" applyFont="1" applyFill="1" applyBorder="1" applyAlignment="1">
      <alignment horizontal="left" vertical="center"/>
    </xf>
    <xf numFmtId="0" fontId="1" fillId="0" borderId="0" xfId="49" applyFont="1" applyFill="1" applyBorder="1" applyAlignment="1">
      <alignment horizontal="left" vertical="center"/>
    </xf>
    <xf numFmtId="0" fontId="5" fillId="0" borderId="7" xfId="59" applyFont="1" applyFill="1" applyBorder="1" applyAlignment="1">
      <alignment horizontal="center" vertical="center"/>
    </xf>
    <xf numFmtId="3" fontId="5" fillId="0" borderId="8" xfId="0" applyNumberFormat="1" applyFont="1" applyFill="1" applyBorder="1" applyAlignment="1" applyProtection="1">
      <alignment horizontal="center" vertical="center"/>
    </xf>
    <xf numFmtId="177" fontId="5" fillId="0" borderId="8" xfId="0" applyNumberFormat="1" applyFont="1" applyFill="1" applyBorder="1" applyAlignment="1">
      <alignment horizontal="center" vertical="center" wrapText="1"/>
    </xf>
    <xf numFmtId="0" fontId="5" fillId="0" borderId="8" xfId="0" applyFont="1" applyFill="1" applyBorder="1" applyAlignment="1">
      <alignment horizontal="center" vertical="center" wrapText="1"/>
    </xf>
    <xf numFmtId="0" fontId="20" fillId="0" borderId="1" xfId="0" applyFont="1" applyBorder="1" applyAlignment="1">
      <alignment horizontal="justify" vertical="center" wrapText="1"/>
    </xf>
    <xf numFmtId="0" fontId="3" fillId="0" borderId="1" xfId="59" applyFont="1" applyFill="1" applyBorder="1" applyAlignment="1">
      <alignment horizontal="center"/>
    </xf>
    <xf numFmtId="0" fontId="3" fillId="0" borderId="1" xfId="50" applyFont="1" applyFill="1" applyBorder="1" applyAlignment="1">
      <alignment horizontal="right" vertical="center"/>
    </xf>
    <xf numFmtId="0" fontId="21" fillId="0" borderId="1" xfId="0" applyFont="1" applyBorder="1" applyAlignment="1">
      <alignment horizontal="left" vertical="center" wrapText="1"/>
    </xf>
    <xf numFmtId="181" fontId="6" fillId="0" borderId="1" xfId="0" applyNumberFormat="1" applyFont="1" applyFill="1" applyBorder="1" applyAlignment="1">
      <alignment horizontal="center" vertical="center" wrapText="1"/>
    </xf>
    <xf numFmtId="0" fontId="21" fillId="0" borderId="1" xfId="0" applyFont="1" applyBorder="1" applyAlignment="1">
      <alignment vertical="center" wrapText="1"/>
    </xf>
    <xf numFmtId="0" fontId="6" fillId="0" borderId="0" xfId="59" applyFont="1" applyFill="1" applyBorder="1" applyAlignment="1">
      <alignment horizontal="center"/>
    </xf>
    <xf numFmtId="0" fontId="21" fillId="0" borderId="1" xfId="0" applyFont="1" applyBorder="1" applyAlignment="1">
      <alignment horizontal="justify" vertical="center" wrapText="1" indent="2"/>
    </xf>
    <xf numFmtId="0" fontId="20" fillId="0" borderId="1" xfId="0" applyFont="1" applyBorder="1" applyAlignment="1">
      <alignment horizontal="center" vertical="center" wrapText="1"/>
    </xf>
    <xf numFmtId="178" fontId="3" fillId="0" borderId="0" xfId="59" applyNumberFormat="1" applyFont="1" applyFill="1" applyAlignment="1">
      <alignment horizontal="right"/>
    </xf>
    <xf numFmtId="177" fontId="3" fillId="0" borderId="0" xfId="59" applyNumberFormat="1" applyFont="1" applyFill="1" applyAlignment="1">
      <alignment horizontal="right"/>
    </xf>
    <xf numFmtId="0" fontId="17" fillId="0" borderId="0" xfId="59" applyFont="1"/>
    <xf numFmtId="0" fontId="18" fillId="0" borderId="0" xfId="59" applyFont="1" applyAlignment="1">
      <alignment horizontal="center"/>
    </xf>
    <xf numFmtId="0" fontId="3" fillId="0" borderId="0" xfId="59" applyFont="1" applyAlignment="1">
      <alignment horizontal="center"/>
    </xf>
    <xf numFmtId="0" fontId="3" fillId="0" borderId="0" xfId="59" applyFont="1"/>
    <xf numFmtId="177" fontId="1" fillId="0" borderId="0" xfId="59" applyNumberFormat="1" applyFill="1" applyAlignment="1">
      <alignment horizontal="center"/>
    </xf>
    <xf numFmtId="0" fontId="1" fillId="0" borderId="0" xfId="59"/>
    <xf numFmtId="177" fontId="1" fillId="0" borderId="0" xfId="49" applyNumberFormat="1" applyFont="1" applyFill="1" applyBorder="1" applyAlignment="1">
      <alignment horizontal="center" vertical="center"/>
    </xf>
    <xf numFmtId="0" fontId="22" fillId="0" borderId="0" xfId="59" applyFont="1" applyFill="1"/>
    <xf numFmtId="0" fontId="23" fillId="0" borderId="1" xfId="0" applyFont="1" applyBorder="1" applyAlignment="1">
      <alignment horizontal="left" vertical="center" wrapText="1"/>
    </xf>
    <xf numFmtId="0" fontId="24" fillId="0" borderId="1" xfId="0" applyFont="1" applyBorder="1" applyAlignment="1">
      <alignment horizontal="justify" vertical="center" wrapText="1" indent="2"/>
    </xf>
    <xf numFmtId="0" fontId="3" fillId="0" borderId="0" xfId="59" applyFont="1" applyBorder="1" applyAlignment="1">
      <alignment horizontal="center"/>
    </xf>
    <xf numFmtId="178" fontId="3" fillId="0" borderId="0" xfId="59" applyNumberFormat="1" applyFont="1" applyAlignment="1">
      <alignment horizontal="center"/>
    </xf>
    <xf numFmtId="0" fontId="23" fillId="0" borderId="1" xfId="0" applyFont="1" applyBorder="1" applyAlignment="1">
      <alignment horizontal="center" vertical="center" wrapText="1"/>
    </xf>
    <xf numFmtId="178" fontId="25" fillId="0" borderId="1" xfId="0" applyNumberFormat="1" applyFont="1" applyFill="1" applyBorder="1" applyAlignment="1">
      <alignment horizontal="center" vertical="center" wrapText="1"/>
    </xf>
    <xf numFmtId="181" fontId="25" fillId="0" borderId="1" xfId="0" applyNumberFormat="1" applyFont="1" applyFill="1" applyBorder="1" applyAlignment="1">
      <alignment horizontal="center" vertical="center" wrapText="1"/>
    </xf>
    <xf numFmtId="0" fontId="26" fillId="0" borderId="0" xfId="59" applyFont="1" applyFill="1" applyBorder="1" applyAlignment="1">
      <alignment horizontal="left" vertical="center" wrapText="1"/>
    </xf>
    <xf numFmtId="0" fontId="26" fillId="0" borderId="0" xfId="49" applyFont="1" applyFill="1" applyBorder="1" applyAlignment="1">
      <alignment horizontal="left" vertical="center" wrapText="1"/>
    </xf>
    <xf numFmtId="0" fontId="26" fillId="0" borderId="0" xfId="49" applyFont="1" applyFill="1" applyBorder="1" applyAlignment="1">
      <alignment horizontal="center" vertical="center" wrapText="1"/>
    </xf>
    <xf numFmtId="177" fontId="3" fillId="0" borderId="0" xfId="59" applyNumberFormat="1" applyFont="1" applyFill="1" applyAlignment="1">
      <alignment horizontal="center"/>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27" fillId="0" borderId="0" xfId="0" applyFont="1" applyFill="1" applyBorder="1" applyAlignment="1">
      <alignment vertical="center"/>
    </xf>
    <xf numFmtId="0" fontId="0" fillId="0" borderId="0" xfId="0" applyFont="1" applyFill="1" applyBorder="1" applyAlignment="1">
      <alignment horizontal="center" vertical="center"/>
    </xf>
    <xf numFmtId="3" fontId="28" fillId="0" borderId="0" xfId="0" applyNumberFormat="1" applyFont="1" applyFill="1" applyBorder="1" applyAlignment="1" applyProtection="1">
      <alignment vertical="center"/>
    </xf>
    <xf numFmtId="0" fontId="0" fillId="0" borderId="0" xfId="0" applyFont="1" applyFill="1" applyBorder="1" applyAlignment="1">
      <alignment horizontal="left" vertical="center"/>
    </xf>
    <xf numFmtId="0" fontId="0" fillId="0" borderId="0" xfId="0" applyFont="1" applyFill="1" applyBorder="1" applyAlignment="1">
      <alignment horizontal="center" vertical="center" wrapText="1"/>
    </xf>
    <xf numFmtId="0" fontId="29" fillId="0" borderId="0" xfId="0" applyFont="1" applyFill="1" applyBorder="1" applyAlignment="1">
      <alignment horizontal="center" vertical="center"/>
    </xf>
    <xf numFmtId="0" fontId="30" fillId="0" borderId="0" xfId="0" applyFont="1" applyFill="1" applyBorder="1" applyAlignment="1">
      <alignment horizontal="center" vertical="center"/>
    </xf>
    <xf numFmtId="0" fontId="0" fillId="0" borderId="1" xfId="0" applyNumberFormat="1" applyFont="1" applyFill="1" applyBorder="1" applyAlignment="1">
      <alignment horizontal="center" vertical="center" wrapText="1"/>
    </xf>
    <xf numFmtId="0" fontId="31" fillId="0" borderId="1" xfId="0" applyFont="1" applyFill="1" applyBorder="1" applyAlignment="1">
      <alignment horizontal="left" vertical="center" wrapText="1"/>
    </xf>
    <xf numFmtId="0" fontId="32" fillId="0" borderId="1" xfId="0" applyNumberFormat="1" applyFont="1" applyFill="1" applyBorder="1" applyAlignment="1">
      <alignment horizontal="left" vertical="center" wrapText="1"/>
    </xf>
    <xf numFmtId="0" fontId="32" fillId="0" borderId="1" xfId="0" applyFont="1" applyFill="1" applyBorder="1" applyAlignment="1">
      <alignment horizontal="left" vertical="center" wrapText="1"/>
    </xf>
    <xf numFmtId="0" fontId="33" fillId="0" borderId="1" xfId="0" applyNumberFormat="1" applyFont="1" applyFill="1" applyBorder="1" applyAlignment="1">
      <alignment horizontal="center" vertical="center" wrapText="1"/>
    </xf>
    <xf numFmtId="0" fontId="34" fillId="0" borderId="1" xfId="0" applyNumberFormat="1" applyFont="1" applyFill="1" applyBorder="1" applyAlignment="1">
      <alignment horizontal="left" vertical="center" wrapText="1"/>
    </xf>
    <xf numFmtId="182" fontId="32" fillId="0" borderId="1" xfId="0" applyNumberFormat="1" applyFont="1" applyFill="1" applyBorder="1" applyAlignment="1">
      <alignment horizontal="center" vertical="center"/>
    </xf>
    <xf numFmtId="0" fontId="32" fillId="0" borderId="1" xfId="0" applyFont="1" applyFill="1" applyBorder="1" applyAlignment="1">
      <alignment horizontal="center" vertical="center" wrapText="1"/>
    </xf>
    <xf numFmtId="182" fontId="32" fillId="0" borderId="1" xfId="0" applyNumberFormat="1" applyFont="1" applyFill="1" applyBorder="1" applyAlignment="1">
      <alignment horizontal="center" vertical="center" wrapText="1"/>
    </xf>
    <xf numFmtId="0" fontId="35" fillId="0" borderId="9" xfId="0" applyFont="1" applyFill="1" applyBorder="1" applyAlignment="1">
      <alignment horizontal="center" vertical="center" wrapText="1"/>
    </xf>
    <xf numFmtId="0" fontId="35" fillId="0" borderId="10" xfId="0" applyFont="1" applyFill="1" applyBorder="1" applyAlignment="1">
      <alignment horizontal="center" vertical="center" wrapText="1"/>
    </xf>
    <xf numFmtId="0" fontId="35" fillId="0" borderId="11" xfId="0" applyFont="1" applyFill="1" applyBorder="1" applyAlignment="1">
      <alignment horizontal="center" vertical="center" wrapText="1"/>
    </xf>
    <xf numFmtId="182" fontId="36" fillId="0" borderId="1" xfId="0" applyNumberFormat="1" applyFont="1" applyFill="1" applyBorder="1" applyAlignment="1">
      <alignment horizontal="center" vertical="center"/>
    </xf>
    <xf numFmtId="0" fontId="34" fillId="0" borderId="0" xfId="0" applyFont="1" applyFill="1" applyBorder="1" applyAlignment="1">
      <alignment horizontal="left" vertical="center"/>
    </xf>
    <xf numFmtId="0" fontId="34" fillId="0" borderId="0" xfId="0" applyFont="1" applyFill="1" applyBorder="1" applyAlignment="1">
      <alignment horizontal="center" vertical="center"/>
    </xf>
    <xf numFmtId="0" fontId="37" fillId="0" borderId="0" xfId="0" applyFont="1" applyFill="1" applyBorder="1" applyAlignment="1">
      <alignment vertical="center"/>
    </xf>
    <xf numFmtId="0" fontId="0" fillId="0" borderId="0" xfId="0" applyFont="1" applyFill="1" applyBorder="1" applyAlignment="1">
      <alignment horizontal="right" vertical="center"/>
    </xf>
    <xf numFmtId="57" fontId="32" fillId="0" borderId="1" xfId="0" applyNumberFormat="1" applyFont="1" applyFill="1" applyBorder="1" applyAlignment="1">
      <alignment horizontal="center" vertical="center"/>
    </xf>
    <xf numFmtId="57" fontId="6" fillId="0" borderId="1" xfId="0" applyNumberFormat="1" applyFont="1" applyFill="1" applyBorder="1" applyAlignment="1">
      <alignment horizontal="center" vertical="center"/>
    </xf>
    <xf numFmtId="0" fontId="19" fillId="0" borderId="0" xfId="0" applyFont="1" applyFill="1" applyBorder="1" applyAlignment="1">
      <alignment vertical="center" wrapText="1"/>
    </xf>
    <xf numFmtId="0" fontId="22" fillId="0" borderId="0" xfId="58" applyNumberFormat="1" applyFont="1" applyFill="1" applyBorder="1" applyAlignment="1">
      <alignment horizontal="left" vertical="center"/>
    </xf>
    <xf numFmtId="0" fontId="22" fillId="0" borderId="0" xfId="58" applyNumberFormat="1" applyFont="1" applyFill="1" applyBorder="1" applyAlignment="1">
      <alignment horizontal="center" vertical="center"/>
    </xf>
    <xf numFmtId="0" fontId="38" fillId="0" borderId="0" xfId="58" applyNumberFormat="1" applyFont="1" applyFill="1" applyBorder="1" applyAlignment="1">
      <alignment horizontal="center" vertical="center"/>
    </xf>
    <xf numFmtId="0" fontId="17" fillId="0" borderId="0" xfId="58" applyNumberFormat="1" applyFont="1" applyFill="1" applyBorder="1" applyAlignment="1">
      <alignment horizontal="center" vertical="center"/>
    </xf>
    <xf numFmtId="0" fontId="22" fillId="0" borderId="0" xfId="58" applyNumberFormat="1" applyFont="1" applyFill="1" applyBorder="1" applyAlignment="1">
      <alignment horizontal="right" vertical="center"/>
    </xf>
    <xf numFmtId="0" fontId="22" fillId="0" borderId="1" xfId="58" applyNumberFormat="1" applyFont="1" applyFill="1" applyBorder="1" applyAlignment="1">
      <alignment horizontal="center" vertical="center"/>
    </xf>
    <xf numFmtId="0" fontId="22" fillId="0" borderId="1" xfId="58" applyNumberFormat="1" applyFont="1" applyFill="1" applyBorder="1" applyAlignment="1">
      <alignment horizontal="left" vertical="center" wrapText="1"/>
    </xf>
    <xf numFmtId="179" fontId="22" fillId="0" borderId="1" xfId="0" applyNumberFormat="1" applyFont="1" applyFill="1" applyBorder="1" applyAlignment="1">
      <alignment horizontal="center" vertical="center"/>
    </xf>
    <xf numFmtId="0" fontId="22" fillId="0" borderId="1" xfId="58" applyNumberFormat="1" applyFont="1" applyFill="1" applyBorder="1" applyAlignment="1">
      <alignment horizontal="center" vertical="center" wrapText="1"/>
    </xf>
    <xf numFmtId="43" fontId="22" fillId="0" borderId="1" xfId="0" applyNumberFormat="1" applyFont="1" applyFill="1" applyBorder="1" applyAlignment="1">
      <alignment horizontal="center" vertical="center"/>
    </xf>
    <xf numFmtId="179" fontId="0" fillId="0" borderId="1" xfId="0" applyNumberFormat="1" applyFont="1" applyFill="1" applyBorder="1" applyAlignment="1" applyProtection="1">
      <alignment horizontal="center" vertical="center"/>
    </xf>
    <xf numFmtId="0" fontId="22" fillId="0" borderId="1"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 fillId="0" borderId="6" xfId="0" applyNumberFormat="1" applyFont="1" applyFill="1" applyBorder="1" applyAlignment="1" applyProtection="1">
      <alignment vertical="center"/>
    </xf>
    <xf numFmtId="0" fontId="1" fillId="0" borderId="0" xfId="0" applyFont="1" applyFill="1" applyBorder="1" applyAlignment="1">
      <alignment horizontal="right" vertical="center" wrapText="1"/>
    </xf>
    <xf numFmtId="0" fontId="25" fillId="0" borderId="1" xfId="0" applyFont="1" applyFill="1" applyBorder="1" applyAlignment="1">
      <alignment horizontal="center" vertical="center" wrapText="1"/>
    </xf>
    <xf numFmtId="0" fontId="39" fillId="0" borderId="1" xfId="0" applyFont="1" applyFill="1" applyBorder="1" applyAlignment="1">
      <alignment horizontal="center" vertical="center" wrapText="1"/>
    </xf>
    <xf numFmtId="0" fontId="1" fillId="4" borderId="1" xfId="52" applyFont="1" applyFill="1" applyBorder="1" applyAlignment="1">
      <alignment horizontal="center" vertical="center" wrapText="1"/>
    </xf>
    <xf numFmtId="4" fontId="40" fillId="0" borderId="1" xfId="0" applyNumberFormat="1" applyFont="1" applyFill="1" applyBorder="1" applyAlignment="1">
      <alignment horizontal="center" vertical="center"/>
    </xf>
    <xf numFmtId="0" fontId="19" fillId="0" borderId="0" xfId="54" applyFont="1" applyAlignment="1">
      <alignment horizontal="center" vertical="center" wrapText="1"/>
    </xf>
    <xf numFmtId="0" fontId="41" fillId="0" borderId="0" xfId="0" applyFont="1" applyFill="1" applyBorder="1" applyAlignment="1">
      <alignment horizontal="center" vertical="center" wrapText="1"/>
    </xf>
    <xf numFmtId="0" fontId="3" fillId="0" borderId="0" xfId="56" applyFont="1"/>
    <xf numFmtId="0" fontId="3" fillId="0" borderId="0" xfId="54" applyFont="1">
      <alignment vertical="center"/>
    </xf>
    <xf numFmtId="0" fontId="3" fillId="0" borderId="0" xfId="54" applyFont="1" applyAlignment="1">
      <alignment vertical="center" wrapText="1"/>
    </xf>
    <xf numFmtId="0" fontId="1" fillId="0" borderId="0" xfId="54" applyFont="1" applyBorder="1" applyAlignment="1">
      <alignment horizontal="center" vertical="center"/>
    </xf>
    <xf numFmtId="0" fontId="3" fillId="0" borderId="0" xfId="54" applyFont="1" applyBorder="1" applyAlignment="1">
      <alignment horizontal="center" vertical="center"/>
    </xf>
    <xf numFmtId="0" fontId="42" fillId="0" borderId="8" xfId="54" applyFont="1" applyBorder="1" applyAlignment="1">
      <alignment horizontal="center" vertical="center"/>
    </xf>
    <xf numFmtId="0" fontId="42" fillId="0" borderId="7" xfId="54" applyFont="1" applyBorder="1" applyAlignment="1">
      <alignment horizontal="center" vertical="center"/>
    </xf>
    <xf numFmtId="0" fontId="5" fillId="0" borderId="1" xfId="54" applyFont="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42" fillId="0" borderId="12" xfId="54" applyFont="1" applyBorder="1" applyAlignment="1">
      <alignment horizontal="center" vertical="center"/>
    </xf>
    <xf numFmtId="0" fontId="42" fillId="0" borderId="13" xfId="54" applyFont="1" applyBorder="1" applyAlignment="1">
      <alignment horizontal="center" vertical="center"/>
    </xf>
    <xf numFmtId="0" fontId="5" fillId="0" borderId="1" xfId="0" applyFont="1" applyFill="1" applyBorder="1" applyAlignment="1">
      <alignment horizontal="center" vertical="center"/>
    </xf>
    <xf numFmtId="0" fontId="1" fillId="0" borderId="1" xfId="56" applyNumberFormat="1" applyFont="1" applyBorder="1" applyAlignment="1">
      <alignment horizontal="left" vertical="center" wrapText="1" indent="1"/>
    </xf>
    <xf numFmtId="180" fontId="3" fillId="0" borderId="1" xfId="56" applyNumberFormat="1" applyFont="1" applyBorder="1" applyAlignment="1">
      <alignment vertical="center" shrinkToFit="1"/>
    </xf>
    <xf numFmtId="180" fontId="3" fillId="0" borderId="1" xfId="56" applyNumberFormat="1" applyFont="1" applyBorder="1" applyAlignment="1">
      <alignment vertical="center" wrapText="1" shrinkToFit="1"/>
    </xf>
    <xf numFmtId="0" fontId="1" fillId="0" borderId="1" xfId="0" applyFont="1" applyFill="1" applyBorder="1" applyAlignment="1">
      <alignment vertical="center"/>
    </xf>
    <xf numFmtId="0" fontId="1" fillId="0" borderId="1" xfId="0" applyFont="1" applyFill="1" applyBorder="1" applyAlignment="1">
      <alignment vertical="center" wrapText="1"/>
    </xf>
    <xf numFmtId="0" fontId="43" fillId="0" borderId="0" xfId="0" applyFont="1" applyFill="1" applyBorder="1" applyAlignment="1">
      <alignment vertical="center"/>
    </xf>
    <xf numFmtId="0" fontId="43" fillId="0" borderId="0" xfId="0" applyFont="1" applyFill="1" applyAlignment="1">
      <alignment vertical="center"/>
    </xf>
    <xf numFmtId="181" fontId="1" fillId="0" borderId="0" xfId="0" applyNumberFormat="1" applyFont="1" applyFill="1" applyBorder="1" applyAlignment="1">
      <alignment horizontal="center" vertical="center"/>
    </xf>
    <xf numFmtId="0" fontId="44" fillId="0" borderId="0" xfId="0" applyFont="1" applyFill="1" applyBorder="1" applyAlignment="1">
      <alignment horizontal="center" vertical="center"/>
    </xf>
    <xf numFmtId="181" fontId="44" fillId="0" borderId="0" xfId="0" applyNumberFormat="1" applyFont="1" applyFill="1" applyBorder="1" applyAlignment="1">
      <alignment horizontal="center" vertical="center"/>
    </xf>
    <xf numFmtId="181" fontId="5" fillId="0" borderId="1" xfId="0" applyNumberFormat="1" applyFont="1" applyFill="1" applyBorder="1" applyAlignment="1">
      <alignment horizontal="center" vertical="center" wrapText="1"/>
    </xf>
    <xf numFmtId="3" fontId="5" fillId="0" borderId="1" xfId="0" applyNumberFormat="1" applyFont="1" applyFill="1" applyBorder="1" applyAlignment="1" applyProtection="1">
      <alignment horizontal="center" vertical="center" wrapText="1"/>
    </xf>
    <xf numFmtId="0" fontId="45" fillId="0" borderId="1" xfId="0" applyFont="1" applyFill="1" applyBorder="1" applyAlignment="1">
      <alignment horizontal="center" vertical="center" wrapText="1"/>
    </xf>
    <xf numFmtId="3" fontId="45" fillId="0" borderId="1" xfId="0" applyNumberFormat="1" applyFont="1" applyFill="1" applyBorder="1" applyAlignment="1">
      <alignment horizontal="center" vertical="center"/>
    </xf>
    <xf numFmtId="181" fontId="45" fillId="0" borderId="1" xfId="0" applyNumberFormat="1" applyFont="1" applyFill="1" applyBorder="1" applyAlignment="1">
      <alignment horizontal="center" vertical="center" wrapText="1"/>
    </xf>
    <xf numFmtId="3" fontId="1" fillId="0" borderId="1" xfId="0" applyNumberFormat="1" applyFont="1" applyFill="1" applyBorder="1" applyAlignment="1">
      <alignment horizontal="center" vertical="center"/>
    </xf>
    <xf numFmtId="181" fontId="1" fillId="0" borderId="1" xfId="0" applyNumberFormat="1" applyFont="1" applyFill="1" applyBorder="1" applyAlignment="1">
      <alignment horizontal="center" vertical="center" wrapText="1"/>
    </xf>
    <xf numFmtId="3" fontId="1" fillId="0" borderId="1" xfId="0" applyNumberFormat="1" applyFont="1" applyFill="1" applyBorder="1" applyAlignment="1">
      <alignment horizontal="center" vertical="center" wrapText="1"/>
    </xf>
    <xf numFmtId="0" fontId="1" fillId="0" borderId="0" xfId="0" applyFont="1" applyFill="1" applyBorder="1" applyAlignment="1" applyProtection="1">
      <alignment vertical="center"/>
      <protection locked="0"/>
    </xf>
    <xf numFmtId="0" fontId="46" fillId="0" borderId="1" xfId="0" applyFont="1" applyFill="1" applyBorder="1" applyAlignment="1">
      <alignment horizontal="center" vertical="center" wrapText="1"/>
    </xf>
    <xf numFmtId="179" fontId="45" fillId="0" borderId="1" xfId="0" applyNumberFormat="1" applyFont="1" applyFill="1" applyBorder="1" applyAlignment="1">
      <alignment horizontal="center" vertical="center" wrapText="1"/>
    </xf>
    <xf numFmtId="3" fontId="28" fillId="0" borderId="0" xfId="0" applyNumberFormat="1" applyFont="1" applyFill="1" applyBorder="1" applyAlignment="1">
      <alignment horizontal="center" vertical="center" wrapText="1"/>
    </xf>
    <xf numFmtId="3" fontId="1" fillId="0" borderId="1" xfId="0" applyNumberFormat="1" applyFont="1" applyFill="1" applyBorder="1" applyAlignment="1" applyProtection="1">
      <alignment horizontal="center" vertical="center"/>
    </xf>
    <xf numFmtId="179" fontId="1" fillId="0" borderId="1" xfId="0" applyNumberFormat="1" applyFont="1" applyFill="1" applyBorder="1" applyAlignment="1" applyProtection="1">
      <alignment horizontal="center" vertical="center"/>
    </xf>
    <xf numFmtId="177" fontId="1" fillId="0" borderId="1" xfId="0" applyNumberFormat="1" applyFont="1" applyFill="1" applyBorder="1" applyAlignment="1" applyProtection="1">
      <alignment horizontal="center" vertical="center"/>
    </xf>
    <xf numFmtId="3" fontId="1" fillId="0" borderId="8" xfId="0" applyNumberFormat="1" applyFont="1" applyFill="1" applyBorder="1" applyAlignment="1" applyProtection="1">
      <alignment horizontal="center" vertical="center"/>
    </xf>
    <xf numFmtId="0" fontId="42" fillId="0" borderId="1" xfId="56" applyFont="1" applyBorder="1" applyAlignment="1">
      <alignment horizontal="center" vertical="center"/>
    </xf>
    <xf numFmtId="180" fontId="42" fillId="0" borderId="9" xfId="56" applyNumberFormat="1" applyFont="1" applyBorder="1" applyAlignment="1">
      <alignment horizontal="right" vertical="center" shrinkToFit="1"/>
    </xf>
    <xf numFmtId="180" fontId="42" fillId="0" borderId="1" xfId="56" applyNumberFormat="1" applyFont="1" applyBorder="1" applyAlignment="1">
      <alignment horizontal="right" vertical="center" shrinkToFit="1"/>
    </xf>
    <xf numFmtId="0" fontId="5" fillId="0" borderId="1" xfId="56" applyFont="1" applyBorder="1" applyAlignment="1">
      <alignment horizontal="left" vertical="center"/>
    </xf>
    <xf numFmtId="0" fontId="1" fillId="0" borderId="1" xfId="56" applyNumberFormat="1" applyFont="1" applyBorder="1" applyAlignment="1">
      <alignment horizontal="left" vertical="center" indent="1" shrinkToFit="1"/>
    </xf>
    <xf numFmtId="180" fontId="3" fillId="0" borderId="9" xfId="54" applyNumberFormat="1" applyFont="1" applyFill="1" applyBorder="1" applyAlignment="1">
      <alignment horizontal="right" vertical="center" shrinkToFit="1"/>
    </xf>
    <xf numFmtId="180" fontId="3" fillId="0" borderId="1" xfId="54" applyNumberFormat="1" applyFont="1" applyFill="1" applyBorder="1" applyAlignment="1">
      <alignment horizontal="right" vertical="center" shrinkToFit="1"/>
    </xf>
    <xf numFmtId="0" fontId="13" fillId="3" borderId="1" xfId="49" applyNumberFormat="1" applyFont="1" applyFill="1" applyBorder="1" applyAlignment="1" applyProtection="1">
      <alignment horizontal="left" vertical="center" wrapText="1" indent="1" readingOrder="1"/>
      <protection locked="0"/>
    </xf>
    <xf numFmtId="0" fontId="42" fillId="0" borderId="1" xfId="56" applyFont="1" applyBorder="1" applyAlignment="1">
      <alignment horizontal="left" vertical="center" shrinkToFit="1"/>
    </xf>
    <xf numFmtId="180" fontId="42" fillId="0" borderId="9" xfId="54" applyNumberFormat="1" applyFont="1" applyFill="1" applyBorder="1" applyAlignment="1">
      <alignment horizontal="right" vertical="center" shrinkToFit="1"/>
    </xf>
    <xf numFmtId="180" fontId="42" fillId="0" borderId="1" xfId="54" applyNumberFormat="1" applyFont="1" applyFill="1" applyBorder="1" applyAlignment="1">
      <alignment horizontal="right" vertical="center" shrinkToFit="1"/>
    </xf>
    <xf numFmtId="0" fontId="1" fillId="0" borderId="8" xfId="56" applyNumberFormat="1" applyFont="1" applyBorder="1" applyAlignment="1">
      <alignment horizontal="left" vertical="center" wrapText="1" indent="1"/>
    </xf>
    <xf numFmtId="180" fontId="3" fillId="0" borderId="7" xfId="54" applyNumberFormat="1" applyFont="1" applyFill="1" applyBorder="1" applyAlignment="1">
      <alignment horizontal="right" vertical="center" shrinkToFit="1"/>
    </xf>
    <xf numFmtId="180" fontId="3" fillId="0" borderId="8" xfId="54" applyNumberFormat="1" applyFont="1" applyFill="1" applyBorder="1" applyAlignment="1">
      <alignment horizontal="right" vertical="center" shrinkToFit="1"/>
    </xf>
    <xf numFmtId="178" fontId="42" fillId="0" borderId="1" xfId="56" applyNumberFormat="1" applyFont="1" applyBorder="1" applyAlignment="1">
      <alignment vertical="center"/>
    </xf>
    <xf numFmtId="180" fontId="42" fillId="0" borderId="1" xfId="56" applyNumberFormat="1" applyFont="1" applyBorder="1" applyAlignment="1">
      <alignment vertical="center" shrinkToFit="1"/>
    </xf>
    <xf numFmtId="49" fontId="1" fillId="0" borderId="0" xfId="0" applyNumberFormat="1" applyFont="1" applyFill="1" applyBorder="1" applyAlignment="1">
      <alignment vertical="center"/>
    </xf>
    <xf numFmtId="49" fontId="44" fillId="0" borderId="0" xfId="0" applyNumberFormat="1" applyFont="1" applyFill="1" applyBorder="1" applyAlignment="1">
      <alignment horizontal="center" vertical="center"/>
    </xf>
    <xf numFmtId="0" fontId="1" fillId="0" borderId="0" xfId="0" applyFont="1" applyFill="1" applyBorder="1" applyAlignment="1">
      <alignment horizontal="right" vertical="center"/>
    </xf>
    <xf numFmtId="49" fontId="5" fillId="0" borderId="1" xfId="0" applyNumberFormat="1" applyFont="1" applyFill="1" applyBorder="1" applyAlignment="1">
      <alignment horizontal="center" vertical="center" wrapText="1"/>
    </xf>
    <xf numFmtId="0" fontId="47" fillId="4" borderId="1" xfId="0" applyFont="1" applyFill="1" applyBorder="1" applyAlignment="1">
      <alignment horizontal="center" vertical="center" wrapText="1"/>
    </xf>
    <xf numFmtId="4" fontId="9" fillId="0" borderId="1" xfId="0" applyNumberFormat="1" applyFont="1" applyFill="1" applyBorder="1" applyAlignment="1" applyProtection="1">
      <alignment horizontal="center" vertical="center" shrinkToFit="1"/>
    </xf>
    <xf numFmtId="49" fontId="47" fillId="0" borderId="1" xfId="0" applyNumberFormat="1" applyFont="1" applyFill="1" applyBorder="1" applyAlignment="1" applyProtection="1">
      <alignment horizontal="center" vertical="center" shrinkToFit="1"/>
    </xf>
    <xf numFmtId="4" fontId="47" fillId="0" borderId="1" xfId="0" applyNumberFormat="1" applyFont="1" applyFill="1" applyBorder="1" applyAlignment="1" applyProtection="1">
      <alignment horizontal="center" vertical="center" shrinkToFit="1"/>
    </xf>
    <xf numFmtId="4" fontId="13" fillId="0" borderId="1" xfId="0" applyNumberFormat="1" applyFont="1" applyFill="1" applyBorder="1" applyAlignment="1" applyProtection="1">
      <alignment horizontal="center" vertical="center" shrinkToFit="1"/>
    </xf>
    <xf numFmtId="0" fontId="0" fillId="0" borderId="0" xfId="0" applyAlignment="1">
      <alignment horizontal="center" vertical="center"/>
    </xf>
    <xf numFmtId="0" fontId="0" fillId="0" borderId="0" xfId="0" applyFont="1" applyFill="1" applyAlignment="1">
      <alignment horizontal="left" vertical="center"/>
    </xf>
    <xf numFmtId="178" fontId="0" fillId="0" borderId="0" xfId="0" applyNumberFormat="1" applyFont="1" applyFill="1" applyAlignment="1">
      <alignment horizontal="center" vertical="center"/>
    </xf>
    <xf numFmtId="0" fontId="0" fillId="0" borderId="0" xfId="0" applyFont="1" applyFill="1" applyAlignment="1">
      <alignment horizontal="center" vertical="center"/>
    </xf>
    <xf numFmtId="3" fontId="28" fillId="0" borderId="0" xfId="0" applyNumberFormat="1" applyFont="1" applyFill="1" applyBorder="1" applyAlignment="1" applyProtection="1"/>
    <xf numFmtId="178" fontId="28" fillId="0" borderId="0" xfId="0" applyNumberFormat="1" applyFont="1" applyFill="1" applyBorder="1" applyAlignment="1" applyProtection="1">
      <alignment horizontal="center"/>
    </xf>
    <xf numFmtId="179" fontId="28" fillId="0" borderId="0" xfId="0" applyNumberFormat="1" applyFont="1" applyFill="1" applyBorder="1" applyAlignment="1">
      <alignment horizontal="center" vertical="center"/>
    </xf>
    <xf numFmtId="0" fontId="28" fillId="0" borderId="0" xfId="0" applyFont="1" applyFill="1" applyBorder="1" applyAlignment="1">
      <alignment horizontal="center" vertical="center"/>
    </xf>
    <xf numFmtId="178" fontId="28" fillId="0" borderId="0" xfId="0" applyNumberFormat="1" applyFont="1" applyFill="1" applyBorder="1" applyAlignment="1">
      <alignment vertical="center"/>
    </xf>
    <xf numFmtId="3" fontId="48" fillId="0" borderId="0" xfId="0" applyNumberFormat="1" applyFont="1" applyFill="1" applyBorder="1" applyAlignment="1" applyProtection="1">
      <alignment horizontal="center" vertical="center"/>
    </xf>
    <xf numFmtId="178" fontId="48" fillId="0" borderId="0" xfId="0" applyNumberFormat="1" applyFont="1" applyFill="1" applyBorder="1" applyAlignment="1" applyProtection="1">
      <alignment horizontal="center" vertical="center"/>
    </xf>
    <xf numFmtId="178" fontId="49" fillId="0" borderId="0" xfId="0" applyNumberFormat="1" applyFont="1" applyFill="1" applyBorder="1" applyAlignment="1" applyProtection="1">
      <alignment horizontal="center" vertical="center"/>
    </xf>
    <xf numFmtId="179" fontId="48" fillId="0" borderId="0" xfId="0" applyNumberFormat="1" applyFont="1" applyFill="1" applyBorder="1" applyAlignment="1" applyProtection="1">
      <alignment horizontal="center" vertical="center"/>
    </xf>
    <xf numFmtId="3" fontId="31" fillId="0" borderId="0" xfId="0" applyNumberFormat="1" applyFont="1" applyFill="1" applyBorder="1" applyAlignment="1" applyProtection="1">
      <alignment horizontal="left" vertical="center"/>
    </xf>
    <xf numFmtId="178" fontId="31" fillId="0" borderId="0" xfId="0" applyNumberFormat="1" applyFont="1" applyFill="1" applyBorder="1" applyAlignment="1" applyProtection="1">
      <alignment horizontal="center" vertical="center"/>
    </xf>
    <xf numFmtId="0" fontId="31" fillId="0" borderId="0" xfId="0" applyFont="1" applyFill="1" applyBorder="1" applyAlignment="1">
      <alignment horizontal="center" vertical="center"/>
    </xf>
    <xf numFmtId="178" fontId="28" fillId="0" borderId="0" xfId="0" applyNumberFormat="1" applyFont="1" applyFill="1" applyBorder="1" applyAlignment="1">
      <alignment horizontal="center" vertical="center"/>
    </xf>
    <xf numFmtId="178" fontId="49" fillId="0" borderId="1" xfId="0" applyNumberFormat="1" applyFont="1" applyFill="1" applyBorder="1" applyAlignment="1" applyProtection="1">
      <alignment horizontal="center" vertical="center"/>
    </xf>
    <xf numFmtId="178" fontId="49" fillId="0" borderId="1" xfId="0" applyNumberFormat="1" applyFont="1" applyFill="1" applyBorder="1" applyAlignment="1" applyProtection="1">
      <alignment horizontal="center" vertical="center" wrapText="1"/>
    </xf>
    <xf numFmtId="0" fontId="50" fillId="0" borderId="1" xfId="0" applyFont="1" applyBorder="1" applyAlignment="1">
      <alignment horizontal="center" vertical="center" wrapText="1"/>
    </xf>
    <xf numFmtId="3" fontId="51" fillId="0" borderId="1" xfId="0" applyNumberFormat="1" applyFont="1" applyBorder="1" applyAlignment="1">
      <alignment horizontal="center" vertical="center" wrapText="1"/>
    </xf>
    <xf numFmtId="0" fontId="51" fillId="0" borderId="1" xfId="0" applyFont="1" applyBorder="1" applyAlignment="1">
      <alignment horizontal="center" vertical="center" wrapText="1"/>
    </xf>
    <xf numFmtId="0" fontId="51" fillId="0" borderId="1" xfId="0" applyFont="1" applyFill="1" applyBorder="1" applyAlignment="1">
      <alignment horizontal="center" vertical="center" wrapText="1"/>
    </xf>
    <xf numFmtId="178" fontId="0" fillId="0" borderId="1" xfId="0" applyNumberFormat="1" applyFont="1" applyFill="1" applyBorder="1" applyAlignment="1">
      <alignment horizontal="center" vertical="center"/>
    </xf>
    <xf numFmtId="0" fontId="50" fillId="0" borderId="1" xfId="0" applyFont="1" applyBorder="1" applyAlignment="1">
      <alignment horizontal="justify" vertical="center" wrapText="1"/>
    </xf>
    <xf numFmtId="3" fontId="0" fillId="0" borderId="1" xfId="0" applyNumberFormat="1" applyFont="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Fill="1" applyBorder="1" applyAlignment="1">
      <alignment horizontal="center" vertical="center" wrapText="1"/>
    </xf>
    <xf numFmtId="0" fontId="51" fillId="0" borderId="1" xfId="0" applyFont="1" applyBorder="1" applyAlignment="1">
      <alignment horizontal="justify" vertical="center" wrapText="1"/>
    </xf>
    <xf numFmtId="4" fontId="1" fillId="0" borderId="0" xfId="0" applyNumberFormat="1" applyFont="1" applyFill="1" applyBorder="1" applyAlignment="1">
      <alignment horizontal="center" vertical="center"/>
    </xf>
    <xf numFmtId="179" fontId="1" fillId="0" borderId="0" xfId="0" applyNumberFormat="1" applyFont="1" applyFill="1" applyBorder="1" applyAlignment="1">
      <alignment vertical="center"/>
    </xf>
    <xf numFmtId="179" fontId="1" fillId="0" borderId="0" xfId="0" applyNumberFormat="1" applyFont="1" applyFill="1" applyBorder="1" applyAlignment="1">
      <alignment horizontal="center" vertical="center"/>
    </xf>
    <xf numFmtId="3" fontId="1" fillId="0" borderId="0" xfId="0" applyNumberFormat="1" applyFont="1" applyFill="1" applyBorder="1" applyAlignment="1" applyProtection="1"/>
    <xf numFmtId="4" fontId="1" fillId="0" borderId="0" xfId="0" applyNumberFormat="1" applyFont="1" applyFill="1" applyBorder="1" applyAlignment="1" applyProtection="1">
      <alignment horizontal="center"/>
    </xf>
    <xf numFmtId="3" fontId="1" fillId="0" borderId="0" xfId="0" applyNumberFormat="1" applyFont="1" applyFill="1" applyBorder="1" applyAlignment="1" applyProtection="1">
      <alignment horizontal="center"/>
    </xf>
    <xf numFmtId="3" fontId="19" fillId="0" borderId="0" xfId="0" applyNumberFormat="1" applyFont="1" applyFill="1" applyBorder="1" applyAlignment="1" applyProtection="1">
      <alignment horizontal="center" vertical="center"/>
    </xf>
    <xf numFmtId="4" fontId="19" fillId="0" borderId="0" xfId="0" applyNumberFormat="1" applyFont="1" applyFill="1" applyBorder="1" applyAlignment="1" applyProtection="1">
      <alignment horizontal="center" vertical="center"/>
    </xf>
    <xf numFmtId="179" fontId="19" fillId="0" borderId="0" xfId="0" applyNumberFormat="1" applyFont="1" applyFill="1" applyBorder="1" applyAlignment="1" applyProtection="1">
      <alignment horizontal="center" vertical="center"/>
    </xf>
    <xf numFmtId="0" fontId="5" fillId="0" borderId="1" xfId="0" applyNumberFormat="1" applyFont="1" applyFill="1" applyBorder="1" applyAlignment="1" applyProtection="1">
      <alignment horizontal="center" vertical="center"/>
    </xf>
    <xf numFmtId="4" fontId="5"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179" fontId="5" fillId="0" borderId="1" xfId="0" applyNumberFormat="1" applyFont="1" applyFill="1" applyBorder="1" applyAlignment="1">
      <alignment horizontal="center" vertical="center" wrapText="1"/>
    </xf>
    <xf numFmtId="0" fontId="28" fillId="0" borderId="1" xfId="0" applyFont="1" applyFill="1" applyBorder="1" applyAlignment="1">
      <alignment horizontal="justify" vertical="center" wrapText="1"/>
    </xf>
    <xf numFmtId="178" fontId="52" fillId="0" borderId="1" xfId="53" applyNumberFormat="1" applyFont="1" applyFill="1" applyBorder="1" applyAlignment="1">
      <alignment horizontal="center" vertical="center"/>
    </xf>
    <xf numFmtId="179" fontId="52" fillId="0" borderId="1" xfId="53" applyNumberFormat="1" applyFont="1" applyFill="1" applyBorder="1" applyAlignment="1">
      <alignment horizontal="center" vertical="center"/>
    </xf>
    <xf numFmtId="2" fontId="1" fillId="0" borderId="1" xfId="0" applyNumberFormat="1" applyFont="1" applyFill="1" applyBorder="1" applyAlignment="1">
      <alignment horizontal="center" vertical="center"/>
    </xf>
    <xf numFmtId="4" fontId="1" fillId="0" borderId="0" xfId="0" applyNumberFormat="1" applyFont="1" applyFill="1" applyBorder="1" applyAlignment="1">
      <alignment vertical="center"/>
    </xf>
    <xf numFmtId="0" fontId="49" fillId="0" borderId="1" xfId="0" applyFont="1" applyFill="1" applyBorder="1" applyAlignment="1">
      <alignment horizontal="justify" vertical="center" wrapText="1"/>
    </xf>
    <xf numFmtId="178" fontId="1" fillId="0" borderId="0" xfId="0" applyNumberFormat="1" applyFont="1" applyFill="1" applyBorder="1" applyAlignment="1">
      <alignment horizontal="center" vertical="center"/>
    </xf>
    <xf numFmtId="178" fontId="44" fillId="0" borderId="0" xfId="0" applyNumberFormat="1" applyFont="1" applyFill="1" applyBorder="1" applyAlignment="1">
      <alignment horizontal="center" vertical="center"/>
    </xf>
    <xf numFmtId="178" fontId="53" fillId="0" borderId="0" xfId="0" applyNumberFormat="1" applyFont="1" applyFill="1" applyBorder="1" applyAlignment="1">
      <alignment horizontal="center" vertical="center"/>
    </xf>
    <xf numFmtId="178" fontId="5" fillId="0" borderId="8" xfId="0" applyNumberFormat="1" applyFont="1" applyFill="1" applyBorder="1" applyAlignment="1" applyProtection="1">
      <alignment horizontal="center" vertical="center"/>
    </xf>
    <xf numFmtId="178" fontId="49" fillId="0" borderId="8" xfId="0" applyNumberFormat="1" applyFont="1" applyFill="1" applyBorder="1" applyAlignment="1" applyProtection="1">
      <alignment horizontal="center" vertical="center"/>
    </xf>
    <xf numFmtId="3" fontId="5" fillId="0" borderId="9" xfId="0" applyNumberFormat="1" applyFont="1" applyFill="1" applyBorder="1" applyAlignment="1" applyProtection="1">
      <alignment vertical="center"/>
    </xf>
    <xf numFmtId="178" fontId="1" fillId="0" borderId="1" xfId="0" applyNumberFormat="1" applyFont="1" applyFill="1" applyBorder="1" applyAlignment="1">
      <alignment horizontal="center" vertical="center"/>
    </xf>
    <xf numFmtId="178" fontId="28" fillId="0" borderId="1" xfId="0" applyNumberFormat="1" applyFont="1" applyFill="1" applyBorder="1" applyAlignment="1">
      <alignment horizontal="center" vertical="center"/>
    </xf>
    <xf numFmtId="3" fontId="1" fillId="0" borderId="9" xfId="0" applyNumberFormat="1" applyFont="1" applyFill="1" applyBorder="1" applyAlignment="1" applyProtection="1">
      <alignment vertical="center"/>
    </xf>
    <xf numFmtId="3" fontId="24" fillId="0" borderId="1" xfId="0" applyNumberFormat="1" applyFont="1" applyBorder="1" applyAlignment="1">
      <alignment horizontal="center" vertical="center" wrapText="1"/>
    </xf>
    <xf numFmtId="0" fontId="24" fillId="0" borderId="1" xfId="0" applyFont="1" applyBorder="1" applyAlignment="1">
      <alignment horizontal="center" vertical="center" wrapText="1"/>
    </xf>
    <xf numFmtId="0" fontId="0" fillId="0" borderId="1" xfId="0" applyFont="1" applyBorder="1">
      <alignment vertical="center"/>
    </xf>
    <xf numFmtId="178" fontId="1" fillId="0" borderId="1" xfId="1" applyNumberFormat="1" applyFont="1" applyFill="1" applyBorder="1" applyAlignment="1">
      <alignment horizontal="center" vertical="center"/>
    </xf>
    <xf numFmtId="178" fontId="1" fillId="0" borderId="1" xfId="0" applyNumberFormat="1" applyFont="1" applyFill="1" applyBorder="1" applyAlignment="1" applyProtection="1">
      <alignment horizontal="center" vertical="center"/>
    </xf>
    <xf numFmtId="178" fontId="28" fillId="0" borderId="1" xfId="0" applyNumberFormat="1" applyFont="1" applyFill="1" applyBorder="1" applyAlignment="1" applyProtection="1">
      <alignment horizontal="center" vertical="center"/>
    </xf>
    <xf numFmtId="3" fontId="1" fillId="0" borderId="9" xfId="0" applyNumberFormat="1" applyFont="1" applyFill="1" applyBorder="1" applyAlignment="1" applyProtection="1">
      <alignment horizontal="center" vertical="center"/>
    </xf>
    <xf numFmtId="3" fontId="1" fillId="0" borderId="0" xfId="0" applyNumberFormat="1" applyFont="1" applyFill="1" applyBorder="1" applyAlignment="1">
      <alignment vertical="center"/>
    </xf>
    <xf numFmtId="0" fontId="54" fillId="0" borderId="0" xfId="0" applyFont="1" applyFill="1" applyBorder="1" applyAlignment="1">
      <alignment horizontal="center" vertical="center"/>
    </xf>
    <xf numFmtId="0" fontId="55" fillId="0" borderId="0" xfId="0" applyFont="1" applyFill="1" applyBorder="1" applyAlignment="1">
      <alignment horizontal="center" vertical="center"/>
    </xf>
    <xf numFmtId="0" fontId="19" fillId="0" borderId="0" xfId="0" applyFont="1" applyFill="1" applyBorder="1" applyAlignment="1">
      <alignment horizontal="center" vertical="center"/>
    </xf>
    <xf numFmtId="0" fontId="56" fillId="0" borderId="0" xfId="6" applyFont="1" applyAlignment="1">
      <alignment horizontal="center" vertical="center"/>
    </xf>
    <xf numFmtId="0" fontId="56" fillId="0" borderId="0" xfId="0" applyFont="1" applyFill="1" applyBorder="1" applyAlignment="1">
      <alignment vertical="center"/>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4" xfId="49"/>
    <cellStyle name="常规_2011省本级基金预算表（草案，提供预算处）" xfId="50"/>
    <cellStyle name="常规_Sheet2" xfId="51"/>
    <cellStyle name="常规 2 2" xfId="52"/>
    <cellStyle name="常规_大类" xfId="53"/>
    <cellStyle name="常规_2007.12（送人大） 2 3" xfId="54"/>
    <cellStyle name="常规_表6 政府性基金支出决算表" xfId="55"/>
    <cellStyle name="常规_表格(附件一)修改（正式）元月13日s 2 3" xfId="56"/>
    <cellStyle name="常规_表6 政府性基金支出决算表_1" xfId="57"/>
    <cellStyle name="常规_表8-7" xfId="58"/>
    <cellStyle name="常规_表格(附件一)修改（正式）元月13日s" xfId="59"/>
    <cellStyle name="常规_2007.12（送人大）" xfId="60"/>
    <cellStyle name="常规_Sheet7" xfId="61"/>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5.xml.rels><?xml version="1.0" encoding="UTF-8" standalone="yes"?>
<Relationships xmlns="http://schemas.openxmlformats.org/package/2006/relationships"><Relationship Id="rId1" Type="http://schemas.openxmlformats.org/officeDocument/2006/relationships/hyperlink" Target="http://61.243.10.231:8002/page/plat/query/reportQuery.jsp?code=DEBT_YBZQ_XM&amp;adcode=520102&amp;agcode=&amp;userid=E67CA361EAD88B6DE0503D0A6B655523&amp;menucode=211610015055&amp;token=b795320d666d1c018089f6ca03ed00bd&amp;title=%E6%96%B0%E5%A2%9E%E4%B8%80%E8%88%AC%E5%80%BA%E5%88%B8%E9%A1%B9%E7%9B%AE%E9%9C%80%E6%B1%82%E6%98%8E%E7%BB%86%E8%A1%A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3"/>
  <sheetViews>
    <sheetView workbookViewId="0">
      <selection activeCell="G11" sqref="G11"/>
    </sheetView>
  </sheetViews>
  <sheetFormatPr defaultColWidth="9" defaultRowHeight="24" customHeight="1" outlineLevelCol="2"/>
  <cols>
    <col min="1" max="1" width="9" style="1"/>
    <col min="2" max="2" width="6.125" style="30" customWidth="1"/>
    <col min="3" max="3" width="59.875" style="1" customWidth="1"/>
    <col min="4" max="16384" width="9" style="1"/>
  </cols>
  <sheetData>
    <row r="1" s="1" customFormat="1" ht="69.95" customHeight="1" spans="1:3">
      <c r="A1" s="266" t="s">
        <v>0</v>
      </c>
      <c r="B1" s="266"/>
      <c r="C1" s="266"/>
    </row>
    <row r="2" s="1" customFormat="1" ht="39" customHeight="1" spans="1:3">
      <c r="A2" s="267" t="s">
        <v>1</v>
      </c>
      <c r="B2" s="267"/>
      <c r="C2" s="267"/>
    </row>
    <row r="3" s="1" customFormat="1" ht="12.95" customHeight="1" spans="1:3">
      <c r="A3" s="268"/>
      <c r="B3" s="268"/>
      <c r="C3" s="268"/>
    </row>
    <row r="4" s="1" customFormat="1" ht="21" customHeight="1" spans="2:3">
      <c r="B4" s="269" t="s">
        <v>2</v>
      </c>
      <c r="C4" s="270" t="s">
        <v>3</v>
      </c>
    </row>
    <row r="5" s="1" customFormat="1" ht="21" customHeight="1" spans="2:3">
      <c r="B5" s="269" t="s">
        <v>4</v>
      </c>
      <c r="C5" s="270" t="s">
        <v>5</v>
      </c>
    </row>
    <row r="6" s="1" customFormat="1" ht="21" customHeight="1" spans="2:3">
      <c r="B6" s="269" t="s">
        <v>6</v>
      </c>
      <c r="C6" s="270" t="s">
        <v>7</v>
      </c>
    </row>
    <row r="7" s="1" customFormat="1" ht="21" customHeight="1" spans="2:3">
      <c r="B7" s="269" t="s">
        <v>8</v>
      </c>
      <c r="C7" s="270" t="s">
        <v>9</v>
      </c>
    </row>
    <row r="8" s="1" customFormat="1" ht="21" customHeight="1" spans="2:3">
      <c r="B8" s="269" t="s">
        <v>10</v>
      </c>
      <c r="C8" s="270" t="s">
        <v>11</v>
      </c>
    </row>
    <row r="9" s="1" customFormat="1" ht="21" customHeight="1" spans="2:3">
      <c r="B9" s="269" t="s">
        <v>12</v>
      </c>
      <c r="C9" s="270" t="s">
        <v>13</v>
      </c>
    </row>
    <row r="10" s="1" customFormat="1" ht="21" customHeight="1" spans="2:3">
      <c r="B10" s="269" t="s">
        <v>14</v>
      </c>
      <c r="C10" s="270" t="s">
        <v>15</v>
      </c>
    </row>
    <row r="11" s="1" customFormat="1" ht="21" customHeight="1" spans="2:3">
      <c r="B11" s="269" t="s">
        <v>16</v>
      </c>
      <c r="C11" s="270" t="s">
        <v>17</v>
      </c>
    </row>
    <row r="12" s="1" customFormat="1" ht="21" customHeight="1" spans="2:3">
      <c r="B12" s="269" t="s">
        <v>18</v>
      </c>
      <c r="C12" s="270" t="s">
        <v>19</v>
      </c>
    </row>
    <row r="13" s="1" customFormat="1" ht="21" customHeight="1" spans="2:3">
      <c r="B13" s="269" t="s">
        <v>20</v>
      </c>
      <c r="C13" s="270" t="s">
        <v>21</v>
      </c>
    </row>
    <row r="14" s="1" customFormat="1" ht="21" customHeight="1" spans="2:3">
      <c r="B14" s="269" t="s">
        <v>22</v>
      </c>
      <c r="C14" s="270" t="s">
        <v>23</v>
      </c>
    </row>
    <row r="15" s="1" customFormat="1" ht="21" customHeight="1" spans="2:3">
      <c r="B15" s="269" t="s">
        <v>24</v>
      </c>
      <c r="C15" s="270" t="s">
        <v>25</v>
      </c>
    </row>
    <row r="16" s="1" customFormat="1" ht="21" customHeight="1" spans="2:3">
      <c r="B16" s="269" t="s">
        <v>26</v>
      </c>
      <c r="C16" s="270" t="s">
        <v>27</v>
      </c>
    </row>
    <row r="17" s="1" customFormat="1" ht="21" customHeight="1" spans="2:3">
      <c r="B17" s="269" t="s">
        <v>28</v>
      </c>
      <c r="C17" s="270" t="s">
        <v>29</v>
      </c>
    </row>
    <row r="18" s="1" customFormat="1" ht="21" customHeight="1" spans="2:3">
      <c r="B18" s="269" t="s">
        <v>30</v>
      </c>
      <c r="C18" s="270" t="s">
        <v>31</v>
      </c>
    </row>
    <row r="19" s="1" customFormat="1" ht="21" customHeight="1" spans="2:3">
      <c r="B19" s="269" t="s">
        <v>32</v>
      </c>
      <c r="C19" s="270" t="s">
        <v>33</v>
      </c>
    </row>
    <row r="20" s="1" customFormat="1" ht="21" customHeight="1" spans="2:3">
      <c r="B20" s="269" t="s">
        <v>34</v>
      </c>
      <c r="C20" s="270" t="s">
        <v>35</v>
      </c>
    </row>
    <row r="21" s="1" customFormat="1" ht="21" customHeight="1" spans="2:3">
      <c r="B21" s="269" t="s">
        <v>36</v>
      </c>
      <c r="C21" s="270" t="s">
        <v>37</v>
      </c>
    </row>
    <row r="22" s="1" customFormat="1" ht="21" customHeight="1" spans="2:3">
      <c r="B22" s="269" t="s">
        <v>38</v>
      </c>
      <c r="C22" s="270" t="s">
        <v>39</v>
      </c>
    </row>
    <row r="23" s="1" customFormat="1" ht="21" customHeight="1" spans="2:3">
      <c r="B23" s="269" t="s">
        <v>40</v>
      </c>
      <c r="C23" s="270" t="s">
        <v>41</v>
      </c>
    </row>
  </sheetData>
  <mergeCells count="2">
    <mergeCell ref="A1:C1"/>
    <mergeCell ref="A2:C2"/>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4"/>
  <sheetViews>
    <sheetView workbookViewId="0">
      <pane xSplit="1" ySplit="4" topLeftCell="B5" activePane="bottomRight" state="frozen"/>
      <selection/>
      <selection pane="topRight"/>
      <selection pane="bottomLeft"/>
      <selection pane="bottomRight" activeCell="J35" sqref="J35"/>
    </sheetView>
  </sheetViews>
  <sheetFormatPr defaultColWidth="9" defaultRowHeight="14.25" outlineLevelCol="7"/>
  <cols>
    <col min="1" max="1" width="51.05" style="1" customWidth="1"/>
    <col min="2" max="2" width="11.5" style="30" customWidth="1"/>
    <col min="3" max="3" width="15.5" style="30" customWidth="1"/>
    <col min="4" max="4" width="14.75" style="30" customWidth="1"/>
    <col min="5" max="5" width="12.875" style="157" customWidth="1"/>
    <col min="6" max="6" width="12.75" style="30" customWidth="1"/>
    <col min="7" max="7" width="9" style="1"/>
    <col min="8" max="8" width="12.625" style="1"/>
    <col min="9" max="16384" width="9" style="1"/>
  </cols>
  <sheetData>
    <row r="1" ht="24" customHeight="1" spans="1:1">
      <c r="A1" s="1" t="s">
        <v>556</v>
      </c>
    </row>
    <row r="2" ht="29.1" customHeight="1" spans="1:5">
      <c r="A2" s="158" t="s">
        <v>19</v>
      </c>
      <c r="B2" s="158"/>
      <c r="C2" s="158"/>
      <c r="D2" s="158"/>
      <c r="E2" s="159"/>
    </row>
    <row r="3" ht="17.1" customHeight="1" spans="6:6">
      <c r="F3" s="30" t="s">
        <v>43</v>
      </c>
    </row>
    <row r="4" ht="47.1" customHeight="1" spans="1:6">
      <c r="A4" s="8" t="s">
        <v>44</v>
      </c>
      <c r="B4" s="8" t="s">
        <v>45</v>
      </c>
      <c r="C4" s="8" t="s">
        <v>46</v>
      </c>
      <c r="D4" s="9" t="s">
        <v>47</v>
      </c>
      <c r="E4" s="160" t="s">
        <v>48</v>
      </c>
      <c r="F4" s="161" t="s">
        <v>49</v>
      </c>
    </row>
    <row r="5" ht="20" customHeight="1" spans="1:6">
      <c r="A5" s="162" t="s">
        <v>337</v>
      </c>
      <c r="B5" s="162"/>
      <c r="C5" s="163">
        <f>C6+C12+C14</f>
        <v>771111</v>
      </c>
      <c r="D5" s="162"/>
      <c r="E5" s="164">
        <f>C5/F5*100</f>
        <v>138.910385974773</v>
      </c>
      <c r="F5" s="163">
        <f>F6+F12+F14+F16+F11</f>
        <v>555114</v>
      </c>
    </row>
    <row r="6" ht="20" customHeight="1" spans="1:6">
      <c r="A6" s="145" t="s">
        <v>557</v>
      </c>
      <c r="B6" s="145"/>
      <c r="C6" s="165">
        <v>764876</v>
      </c>
      <c r="D6" s="145"/>
      <c r="E6" s="166">
        <v>144.29</v>
      </c>
      <c r="F6" s="165">
        <v>530096</v>
      </c>
    </row>
    <row r="7" ht="20" customHeight="1" spans="1:6">
      <c r="A7" s="145" t="s">
        <v>558</v>
      </c>
      <c r="B7" s="145"/>
      <c r="C7" s="165">
        <v>755623</v>
      </c>
      <c r="D7" s="145"/>
      <c r="E7" s="166">
        <v>145.47</v>
      </c>
      <c r="F7" s="167">
        <v>519441</v>
      </c>
    </row>
    <row r="8" ht="20" customHeight="1" spans="1:6">
      <c r="A8" s="145" t="s">
        <v>559</v>
      </c>
      <c r="B8" s="145"/>
      <c r="C8" s="165">
        <v>17</v>
      </c>
      <c r="D8" s="145"/>
      <c r="E8" s="166"/>
      <c r="F8" s="167"/>
    </row>
    <row r="9" ht="20" customHeight="1" spans="1:6">
      <c r="A9" s="145" t="s">
        <v>560</v>
      </c>
      <c r="B9" s="145"/>
      <c r="C9" s="165">
        <v>9115</v>
      </c>
      <c r="D9" s="145"/>
      <c r="E9" s="166">
        <v>86.97</v>
      </c>
      <c r="F9" s="165">
        <v>10481</v>
      </c>
    </row>
    <row r="10" ht="20" customHeight="1" spans="1:6">
      <c r="A10" s="145" t="s">
        <v>561</v>
      </c>
      <c r="B10" s="145"/>
      <c r="C10" s="165">
        <v>121</v>
      </c>
      <c r="D10" s="145"/>
      <c r="E10" s="166">
        <v>69.54</v>
      </c>
      <c r="F10" s="165">
        <v>174</v>
      </c>
    </row>
    <row r="11" ht="20" customHeight="1" spans="1:6">
      <c r="A11" s="9" t="s">
        <v>562</v>
      </c>
      <c r="B11" s="145"/>
      <c r="C11" s="165"/>
      <c r="D11" s="145"/>
      <c r="E11" s="166"/>
      <c r="F11" s="165">
        <v>18</v>
      </c>
    </row>
    <row r="12" ht="20" customHeight="1" spans="1:6">
      <c r="A12" s="145" t="s">
        <v>563</v>
      </c>
      <c r="B12" s="145"/>
      <c r="C12" s="165">
        <v>2682</v>
      </c>
      <c r="D12" s="145"/>
      <c r="E12" s="166"/>
      <c r="F12" s="165"/>
    </row>
    <row r="13" ht="20" customHeight="1" spans="1:6">
      <c r="A13" s="145" t="s">
        <v>564</v>
      </c>
      <c r="B13" s="145"/>
      <c r="C13" s="165">
        <v>2682</v>
      </c>
      <c r="D13" s="145"/>
      <c r="E13" s="166"/>
      <c r="F13" s="165"/>
    </row>
    <row r="14" ht="20" customHeight="1" spans="1:6">
      <c r="A14" s="145" t="s">
        <v>565</v>
      </c>
      <c r="B14" s="145"/>
      <c r="C14" s="165">
        <v>3553</v>
      </c>
      <c r="D14" s="145"/>
      <c r="E14" s="166"/>
      <c r="F14" s="165"/>
    </row>
    <row r="15" ht="20" customHeight="1" spans="1:6">
      <c r="A15" s="145" t="s">
        <v>566</v>
      </c>
      <c r="B15" s="145"/>
      <c r="C15" s="165">
        <v>3553</v>
      </c>
      <c r="D15" s="145"/>
      <c r="E15" s="166"/>
      <c r="F15" s="165"/>
    </row>
    <row r="16" ht="20" customHeight="1" spans="1:8">
      <c r="A16" s="9" t="s">
        <v>567</v>
      </c>
      <c r="B16" s="145"/>
      <c r="C16" s="165"/>
      <c r="D16" s="145"/>
      <c r="E16" s="166"/>
      <c r="F16" s="165">
        <v>25000</v>
      </c>
      <c r="H16" s="168"/>
    </row>
    <row r="17" ht="20" customHeight="1" spans="1:6">
      <c r="A17" s="145" t="s">
        <v>568</v>
      </c>
      <c r="B17" s="145"/>
      <c r="C17" s="165"/>
      <c r="D17" s="145"/>
      <c r="E17" s="166"/>
      <c r="F17" s="165">
        <v>25000</v>
      </c>
    </row>
    <row r="18" s="155" customFormat="1" ht="20" customHeight="1" spans="1:6">
      <c r="A18" s="162" t="s">
        <v>348</v>
      </c>
      <c r="B18" s="162"/>
      <c r="C18" s="163">
        <f>C19+C21+C24</f>
        <v>131</v>
      </c>
      <c r="D18" s="162"/>
      <c r="E18" s="164">
        <f>C18/F18*100</f>
        <v>222.033898305085</v>
      </c>
      <c r="F18" s="163">
        <f>F19+F21+F24</f>
        <v>59</v>
      </c>
    </row>
    <row r="19" ht="20" customHeight="1" spans="1:6">
      <c r="A19" s="145" t="s">
        <v>569</v>
      </c>
      <c r="B19" s="145"/>
      <c r="C19" s="165">
        <f>C20</f>
        <v>1</v>
      </c>
      <c r="D19" s="145"/>
      <c r="E19" s="166">
        <f>C19/F19*100</f>
        <v>3.7037037037037</v>
      </c>
      <c r="F19" s="165">
        <v>27</v>
      </c>
    </row>
    <row r="20" ht="20" customHeight="1" spans="1:6">
      <c r="A20" s="145" t="s">
        <v>570</v>
      </c>
      <c r="B20" s="145"/>
      <c r="C20" s="165">
        <v>1</v>
      </c>
      <c r="D20" s="145"/>
      <c r="E20" s="166">
        <f>C20/F20*100</f>
        <v>3.7037037037037</v>
      </c>
      <c r="F20" s="165">
        <v>27</v>
      </c>
    </row>
    <row r="21" ht="20" customHeight="1" spans="1:6">
      <c r="A21" s="145" t="s">
        <v>571</v>
      </c>
      <c r="B21" s="145"/>
      <c r="C21" s="165">
        <v>90</v>
      </c>
      <c r="D21" s="145"/>
      <c r="E21" s="166">
        <v>281.25</v>
      </c>
      <c r="F21" s="165">
        <v>32</v>
      </c>
    </row>
    <row r="22" ht="20" customHeight="1" spans="1:6">
      <c r="A22" s="145" t="s">
        <v>572</v>
      </c>
      <c r="B22" s="145"/>
      <c r="C22" s="165">
        <v>33</v>
      </c>
      <c r="D22" s="145"/>
      <c r="E22" s="166">
        <v>103.13</v>
      </c>
      <c r="F22" s="165">
        <v>32</v>
      </c>
    </row>
    <row r="23" ht="20" customHeight="1" spans="1:6">
      <c r="A23" s="145" t="s">
        <v>573</v>
      </c>
      <c r="B23" s="145"/>
      <c r="C23" s="165">
        <v>57</v>
      </c>
      <c r="D23" s="145"/>
      <c r="E23" s="166"/>
      <c r="F23" s="165"/>
    </row>
    <row r="24" ht="20" customHeight="1" spans="1:6">
      <c r="A24" s="145" t="s">
        <v>574</v>
      </c>
      <c r="B24" s="145"/>
      <c r="C24" s="165">
        <v>40</v>
      </c>
      <c r="D24" s="145"/>
      <c r="E24" s="166"/>
      <c r="F24" s="165"/>
    </row>
    <row r="25" ht="20" customHeight="1" spans="1:6">
      <c r="A25" s="145" t="s">
        <v>573</v>
      </c>
      <c r="B25" s="145"/>
      <c r="C25" s="165">
        <v>40</v>
      </c>
      <c r="D25" s="145"/>
      <c r="E25" s="166"/>
      <c r="F25" s="165"/>
    </row>
    <row r="26" s="155" customFormat="1" ht="20" customHeight="1" spans="1:6">
      <c r="A26" s="162" t="s">
        <v>408</v>
      </c>
      <c r="B26" s="162"/>
      <c r="C26" s="163">
        <v>15</v>
      </c>
      <c r="D26" s="162"/>
      <c r="E26" s="164"/>
      <c r="F26" s="163"/>
    </row>
    <row r="27" ht="20" customHeight="1" spans="1:6">
      <c r="A27" s="145" t="s">
        <v>565</v>
      </c>
      <c r="B27" s="145"/>
      <c r="C27" s="165">
        <v>15</v>
      </c>
      <c r="D27" s="145"/>
      <c r="E27" s="166"/>
      <c r="F27" s="165"/>
    </row>
    <row r="28" ht="20" customHeight="1" spans="1:6">
      <c r="A28" s="145" t="s">
        <v>575</v>
      </c>
      <c r="B28" s="145"/>
      <c r="C28" s="165">
        <v>15</v>
      </c>
      <c r="D28" s="145"/>
      <c r="E28" s="166"/>
      <c r="F28" s="165"/>
    </row>
    <row r="29" s="155" customFormat="1" ht="20" customHeight="1" spans="1:6">
      <c r="A29" s="162" t="s">
        <v>576</v>
      </c>
      <c r="B29" s="162">
        <v>2283</v>
      </c>
      <c r="C29" s="163">
        <f>C30+C31+C36</f>
        <v>65718</v>
      </c>
      <c r="D29" s="164">
        <f>C29/B29*100</f>
        <v>2878.58081471748</v>
      </c>
      <c r="E29" s="164">
        <f>C29/F29*100</f>
        <v>93.8976124819615</v>
      </c>
      <c r="F29" s="163">
        <f>F30+F31+F36</f>
        <v>69989</v>
      </c>
    </row>
    <row r="30" ht="20" customHeight="1" spans="1:6">
      <c r="A30" s="9" t="s">
        <v>577</v>
      </c>
      <c r="B30" s="145">
        <v>2283</v>
      </c>
      <c r="C30" s="165">
        <v>64115</v>
      </c>
      <c r="D30" s="166">
        <f>C30/B30*100</f>
        <v>2808.3661848445</v>
      </c>
      <c r="E30" s="166">
        <f>C30/F30*100</f>
        <v>92.4660003749694</v>
      </c>
      <c r="F30" s="165">
        <v>69339</v>
      </c>
    </row>
    <row r="31" ht="20" customHeight="1" spans="1:6">
      <c r="A31" s="169" t="s">
        <v>578</v>
      </c>
      <c r="B31" s="145"/>
      <c r="C31" s="165">
        <v>1068</v>
      </c>
      <c r="D31" s="145"/>
      <c r="E31" s="166">
        <v>164.31</v>
      </c>
      <c r="F31" s="165">
        <v>650</v>
      </c>
    </row>
    <row r="32" ht="20.75" customHeight="1" spans="1:6">
      <c r="A32" s="169" t="s">
        <v>579</v>
      </c>
      <c r="B32" s="145"/>
      <c r="C32" s="165">
        <v>82</v>
      </c>
      <c r="D32" s="145"/>
      <c r="E32" s="166">
        <v>33.61</v>
      </c>
      <c r="F32" s="165">
        <v>244</v>
      </c>
    </row>
    <row r="33" ht="20" customHeight="1" spans="1:6">
      <c r="A33" s="169" t="s">
        <v>580</v>
      </c>
      <c r="B33" s="145"/>
      <c r="C33" s="165">
        <v>99</v>
      </c>
      <c r="D33" s="145"/>
      <c r="E33" s="166">
        <v>45</v>
      </c>
      <c r="F33" s="165">
        <v>220</v>
      </c>
    </row>
    <row r="34" ht="20" customHeight="1" spans="1:6">
      <c r="A34" s="169" t="s">
        <v>581</v>
      </c>
      <c r="B34" s="145"/>
      <c r="C34" s="165">
        <v>664</v>
      </c>
      <c r="D34" s="145"/>
      <c r="E34" s="166"/>
      <c r="F34" s="165"/>
    </row>
    <row r="35" ht="20" customHeight="1" spans="1:6">
      <c r="A35" s="169" t="s">
        <v>582</v>
      </c>
      <c r="B35" s="145"/>
      <c r="C35" s="165">
        <v>223</v>
      </c>
      <c r="D35" s="145"/>
      <c r="E35" s="166">
        <v>119.89</v>
      </c>
      <c r="F35" s="165">
        <v>186</v>
      </c>
    </row>
    <row r="36" customFormat="1" ht="20" customHeight="1" spans="1:6">
      <c r="A36" s="145" t="s">
        <v>565</v>
      </c>
      <c r="B36" s="145"/>
      <c r="C36" s="165">
        <v>535</v>
      </c>
      <c r="D36" s="145"/>
      <c r="E36" s="166"/>
      <c r="F36" s="165"/>
    </row>
    <row r="37" customFormat="1" ht="20" customHeight="1" spans="1:6">
      <c r="A37" s="145" t="s">
        <v>576</v>
      </c>
      <c r="B37" s="145"/>
      <c r="C37" s="165">
        <v>535</v>
      </c>
      <c r="D37" s="145"/>
      <c r="E37" s="166"/>
      <c r="F37" s="165"/>
    </row>
    <row r="38" s="155" customFormat="1" ht="20" customHeight="1" spans="1:6">
      <c r="A38" s="162" t="s">
        <v>583</v>
      </c>
      <c r="B38" s="162">
        <v>19418</v>
      </c>
      <c r="C38" s="163">
        <v>19418</v>
      </c>
      <c r="D38" s="162">
        <v>99.99</v>
      </c>
      <c r="E38" s="164">
        <v>114.9</v>
      </c>
      <c r="F38" s="163">
        <v>16899</v>
      </c>
    </row>
    <row r="39" s="155" customFormat="1" ht="20" customHeight="1" spans="1:6">
      <c r="A39" s="162" t="s">
        <v>584</v>
      </c>
      <c r="B39" s="162">
        <v>151</v>
      </c>
      <c r="C39" s="162">
        <v>111</v>
      </c>
      <c r="D39" s="162">
        <v>73.51</v>
      </c>
      <c r="E39" s="164">
        <v>123.33</v>
      </c>
      <c r="F39" s="163">
        <v>90</v>
      </c>
    </row>
    <row r="40" s="156" customFormat="1" ht="20" customHeight="1" spans="1:6">
      <c r="A40" s="162" t="s">
        <v>585</v>
      </c>
      <c r="B40" s="162"/>
      <c r="C40" s="162"/>
      <c r="D40" s="162"/>
      <c r="E40" s="164"/>
      <c r="F40" s="163">
        <v>47</v>
      </c>
    </row>
    <row r="41" ht="28" customHeight="1" spans="1:6">
      <c r="A41" s="162" t="s">
        <v>586</v>
      </c>
      <c r="B41" s="162">
        <f t="shared" ref="B41:F41" si="0">B5+B18+B26+B29+B38+B39+B40</f>
        <v>21852</v>
      </c>
      <c r="C41" s="162">
        <f t="shared" si="0"/>
        <v>856504</v>
      </c>
      <c r="D41" s="170">
        <f>C41/B41*100</f>
        <v>3919.56800292879</v>
      </c>
      <c r="E41" s="164">
        <f>C41/F41*100</f>
        <v>133.370704985067</v>
      </c>
      <c r="F41" s="162">
        <f t="shared" si="0"/>
        <v>642198</v>
      </c>
    </row>
    <row r="42" spans="2:3">
      <c r="B42" s="171"/>
      <c r="C42" s="171"/>
    </row>
    <row r="43" spans="2:3">
      <c r="B43" s="171"/>
      <c r="C43" s="171"/>
    </row>
    <row r="44" spans="2:3">
      <c r="B44" s="171"/>
      <c r="C44" s="171"/>
    </row>
  </sheetData>
  <mergeCells count="1">
    <mergeCell ref="A2:E2"/>
  </mergeCells>
  <printOptions horizontalCentered="1"/>
  <pageMargins left="0.550694444444444" right="0.428472222222222" top="0.979861111111111" bottom="0.979861111111111" header="0.511805555555556" footer="0.511805555555556"/>
  <pageSetup paperSize="9" scale="80" orientation="portrait" horizontalDpi="600" verticalDpi="600"/>
  <headerFooter alignWithMargins="0">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4"/>
  <sheetViews>
    <sheetView workbookViewId="0">
      <pane xSplit="1" ySplit="4" topLeftCell="B5" activePane="bottomRight" state="frozen"/>
      <selection/>
      <selection pane="topRight"/>
      <selection pane="bottomLeft"/>
      <selection pane="bottomRight" activeCell="I35" sqref="I35"/>
    </sheetView>
  </sheetViews>
  <sheetFormatPr defaultColWidth="9" defaultRowHeight="14.25" outlineLevelCol="7"/>
  <cols>
    <col min="1" max="1" width="51.05" style="1" customWidth="1"/>
    <col min="2" max="2" width="11.5" style="30" customWidth="1"/>
    <col min="3" max="3" width="15.5" style="30" customWidth="1"/>
    <col min="4" max="4" width="14.75" style="30" customWidth="1"/>
    <col min="5" max="5" width="12.875" style="157" customWidth="1"/>
    <col min="6" max="6" width="12.75" style="30" customWidth="1"/>
    <col min="7" max="7" width="9" style="1"/>
    <col min="8" max="8" width="12.625" style="1"/>
    <col min="9" max="16384" width="9" style="1"/>
  </cols>
  <sheetData>
    <row r="1" ht="24" customHeight="1" spans="1:1">
      <c r="A1" s="1" t="s">
        <v>587</v>
      </c>
    </row>
    <row r="2" ht="29.1" customHeight="1" spans="1:5">
      <c r="A2" s="158" t="s">
        <v>21</v>
      </c>
      <c r="B2" s="158"/>
      <c r="C2" s="158"/>
      <c r="D2" s="158"/>
      <c r="E2" s="159"/>
    </row>
    <row r="3" ht="17.1" customHeight="1" spans="6:6">
      <c r="F3" s="30" t="s">
        <v>43</v>
      </c>
    </row>
    <row r="4" ht="47.1" customHeight="1" spans="1:6">
      <c r="A4" s="8" t="s">
        <v>44</v>
      </c>
      <c r="B4" s="8" t="s">
        <v>45</v>
      </c>
      <c r="C4" s="8" t="s">
        <v>46</v>
      </c>
      <c r="D4" s="9" t="s">
        <v>47</v>
      </c>
      <c r="E4" s="160" t="s">
        <v>48</v>
      </c>
      <c r="F4" s="161" t="s">
        <v>49</v>
      </c>
    </row>
    <row r="5" ht="20" customHeight="1" spans="1:6">
      <c r="A5" s="162" t="s">
        <v>337</v>
      </c>
      <c r="B5" s="162"/>
      <c r="C5" s="163">
        <f>C6+C12+C14</f>
        <v>771111</v>
      </c>
      <c r="D5" s="162"/>
      <c r="E5" s="164">
        <f>C5/F5*100</f>
        <v>138.910385974773</v>
      </c>
      <c r="F5" s="163">
        <f>F6+F12+F14+F16+F11</f>
        <v>555114</v>
      </c>
    </row>
    <row r="6" ht="20" customHeight="1" spans="1:6">
      <c r="A6" s="145" t="s">
        <v>557</v>
      </c>
      <c r="B6" s="145"/>
      <c r="C6" s="165">
        <v>764876</v>
      </c>
      <c r="D6" s="145"/>
      <c r="E6" s="166">
        <v>144.29</v>
      </c>
      <c r="F6" s="165">
        <v>530096</v>
      </c>
    </row>
    <row r="7" ht="20" customHeight="1" spans="1:6">
      <c r="A7" s="145" t="s">
        <v>558</v>
      </c>
      <c r="B7" s="145"/>
      <c r="C7" s="165">
        <v>755623</v>
      </c>
      <c r="D7" s="145"/>
      <c r="E7" s="166">
        <v>145.47</v>
      </c>
      <c r="F7" s="167">
        <v>519441</v>
      </c>
    </row>
    <row r="8" ht="20" customHeight="1" spans="1:6">
      <c r="A8" s="145" t="s">
        <v>559</v>
      </c>
      <c r="B8" s="145"/>
      <c r="C8" s="165">
        <v>17</v>
      </c>
      <c r="D8" s="145"/>
      <c r="E8" s="166"/>
      <c r="F8" s="167"/>
    </row>
    <row r="9" ht="20" customHeight="1" spans="1:6">
      <c r="A9" s="145" t="s">
        <v>560</v>
      </c>
      <c r="B9" s="145"/>
      <c r="C9" s="165">
        <v>9115</v>
      </c>
      <c r="D9" s="145"/>
      <c r="E9" s="166">
        <v>86.97</v>
      </c>
      <c r="F9" s="165">
        <v>10481</v>
      </c>
    </row>
    <row r="10" ht="20" customHeight="1" spans="1:6">
      <c r="A10" s="145" t="s">
        <v>561</v>
      </c>
      <c r="B10" s="145"/>
      <c r="C10" s="165">
        <v>121</v>
      </c>
      <c r="D10" s="145"/>
      <c r="E10" s="166">
        <v>69.54</v>
      </c>
      <c r="F10" s="165">
        <v>174</v>
      </c>
    </row>
    <row r="11" ht="20" customHeight="1" spans="1:6">
      <c r="A11" s="9" t="s">
        <v>562</v>
      </c>
      <c r="B11" s="145"/>
      <c r="C11" s="165"/>
      <c r="D11" s="145"/>
      <c r="E11" s="166"/>
      <c r="F11" s="165">
        <v>18</v>
      </c>
    </row>
    <row r="12" ht="20" customHeight="1" spans="1:6">
      <c r="A12" s="145" t="s">
        <v>563</v>
      </c>
      <c r="B12" s="145"/>
      <c r="C12" s="165">
        <v>2682</v>
      </c>
      <c r="D12" s="145"/>
      <c r="E12" s="166"/>
      <c r="F12" s="165"/>
    </row>
    <row r="13" ht="20" customHeight="1" spans="1:6">
      <c r="A13" s="145" t="s">
        <v>564</v>
      </c>
      <c r="B13" s="145"/>
      <c r="C13" s="165">
        <v>2682</v>
      </c>
      <c r="D13" s="145"/>
      <c r="E13" s="166"/>
      <c r="F13" s="165"/>
    </row>
    <row r="14" ht="20" customHeight="1" spans="1:6">
      <c r="A14" s="145" t="s">
        <v>565</v>
      </c>
      <c r="B14" s="145"/>
      <c r="C14" s="165">
        <v>3553</v>
      </c>
      <c r="D14" s="145"/>
      <c r="E14" s="166"/>
      <c r="F14" s="165"/>
    </row>
    <row r="15" ht="20" customHeight="1" spans="1:6">
      <c r="A15" s="145" t="s">
        <v>566</v>
      </c>
      <c r="B15" s="145"/>
      <c r="C15" s="165">
        <v>3553</v>
      </c>
      <c r="D15" s="145"/>
      <c r="E15" s="166"/>
      <c r="F15" s="165"/>
    </row>
    <row r="16" ht="20" customHeight="1" spans="1:8">
      <c r="A16" s="9" t="s">
        <v>567</v>
      </c>
      <c r="B16" s="145"/>
      <c r="C16" s="165"/>
      <c r="D16" s="145"/>
      <c r="E16" s="166"/>
      <c r="F16" s="165">
        <v>25000</v>
      </c>
      <c r="H16" s="168"/>
    </row>
    <row r="17" ht="20" customHeight="1" spans="1:6">
      <c r="A17" s="145" t="s">
        <v>568</v>
      </c>
      <c r="B17" s="145"/>
      <c r="C17" s="165"/>
      <c r="D17" s="145"/>
      <c r="E17" s="166"/>
      <c r="F17" s="165">
        <v>25000</v>
      </c>
    </row>
    <row r="18" s="155" customFormat="1" ht="20" customHeight="1" spans="1:6">
      <c r="A18" s="162" t="s">
        <v>348</v>
      </c>
      <c r="B18" s="162"/>
      <c r="C18" s="163">
        <f>C19+C21+C24</f>
        <v>131</v>
      </c>
      <c r="D18" s="162"/>
      <c r="E18" s="164">
        <f t="shared" ref="E18:E20" si="0">C18/F18*100</f>
        <v>222.033898305085</v>
      </c>
      <c r="F18" s="163">
        <f>F19+F21+F24</f>
        <v>59</v>
      </c>
    </row>
    <row r="19" ht="20" customHeight="1" spans="1:6">
      <c r="A19" s="145" t="s">
        <v>569</v>
      </c>
      <c r="B19" s="145"/>
      <c r="C19" s="165">
        <f>C20</f>
        <v>1</v>
      </c>
      <c r="D19" s="145"/>
      <c r="E19" s="166">
        <f t="shared" si="0"/>
        <v>3.7037037037037</v>
      </c>
      <c r="F19" s="165">
        <v>27</v>
      </c>
    </row>
    <row r="20" ht="20" customHeight="1" spans="1:6">
      <c r="A20" s="145" t="s">
        <v>570</v>
      </c>
      <c r="B20" s="145"/>
      <c r="C20" s="165">
        <v>1</v>
      </c>
      <c r="D20" s="145"/>
      <c r="E20" s="166">
        <f t="shared" si="0"/>
        <v>3.7037037037037</v>
      </c>
      <c r="F20" s="165">
        <v>27</v>
      </c>
    </row>
    <row r="21" ht="20" customHeight="1" spans="1:6">
      <c r="A21" s="145" t="s">
        <v>571</v>
      </c>
      <c r="B21" s="145"/>
      <c r="C21" s="165">
        <v>90</v>
      </c>
      <c r="D21" s="145"/>
      <c r="E21" s="166">
        <v>281.25</v>
      </c>
      <c r="F21" s="165">
        <v>32</v>
      </c>
    </row>
    <row r="22" ht="20" customHeight="1" spans="1:6">
      <c r="A22" s="145" t="s">
        <v>572</v>
      </c>
      <c r="B22" s="145"/>
      <c r="C22" s="165">
        <v>33</v>
      </c>
      <c r="D22" s="145"/>
      <c r="E22" s="166">
        <v>103.13</v>
      </c>
      <c r="F22" s="165">
        <v>32</v>
      </c>
    </row>
    <row r="23" ht="20" customHeight="1" spans="1:6">
      <c r="A23" s="145" t="s">
        <v>573</v>
      </c>
      <c r="B23" s="145"/>
      <c r="C23" s="165">
        <v>57</v>
      </c>
      <c r="D23" s="145"/>
      <c r="E23" s="166"/>
      <c r="F23" s="165"/>
    </row>
    <row r="24" ht="20" customHeight="1" spans="1:6">
      <c r="A24" s="145" t="s">
        <v>574</v>
      </c>
      <c r="B24" s="145"/>
      <c r="C24" s="165">
        <v>40</v>
      </c>
      <c r="D24" s="145"/>
      <c r="E24" s="166"/>
      <c r="F24" s="165"/>
    </row>
    <row r="25" ht="20" customHeight="1" spans="1:6">
      <c r="A25" s="145" t="s">
        <v>573</v>
      </c>
      <c r="B25" s="145"/>
      <c r="C25" s="165">
        <v>40</v>
      </c>
      <c r="D25" s="145"/>
      <c r="E25" s="166"/>
      <c r="F25" s="165"/>
    </row>
    <row r="26" s="155" customFormat="1" ht="20" customHeight="1" spans="1:6">
      <c r="A26" s="162" t="s">
        <v>408</v>
      </c>
      <c r="B26" s="162"/>
      <c r="C26" s="163">
        <v>15</v>
      </c>
      <c r="D26" s="162"/>
      <c r="E26" s="164"/>
      <c r="F26" s="163"/>
    </row>
    <row r="27" ht="20" customHeight="1" spans="1:6">
      <c r="A27" s="145" t="s">
        <v>565</v>
      </c>
      <c r="B27" s="145"/>
      <c r="C27" s="165">
        <v>15</v>
      </c>
      <c r="D27" s="145"/>
      <c r="E27" s="166"/>
      <c r="F27" s="165"/>
    </row>
    <row r="28" ht="20" customHeight="1" spans="1:6">
      <c r="A28" s="145" t="s">
        <v>575</v>
      </c>
      <c r="B28" s="145"/>
      <c r="C28" s="165">
        <v>15</v>
      </c>
      <c r="D28" s="145"/>
      <c r="E28" s="166"/>
      <c r="F28" s="165"/>
    </row>
    <row r="29" s="155" customFormat="1" ht="20" customHeight="1" spans="1:6">
      <c r="A29" s="162" t="s">
        <v>576</v>
      </c>
      <c r="B29" s="162">
        <v>2283</v>
      </c>
      <c r="C29" s="163">
        <f>C30+C31+C36</f>
        <v>65718</v>
      </c>
      <c r="D29" s="164">
        <f>C29/B29*100</f>
        <v>2878.58081471748</v>
      </c>
      <c r="E29" s="164">
        <f>C29/F29*100</f>
        <v>93.8976124819615</v>
      </c>
      <c r="F29" s="163">
        <f>F30+F31+F36</f>
        <v>69989</v>
      </c>
    </row>
    <row r="30" ht="20" customHeight="1" spans="1:6">
      <c r="A30" s="9" t="s">
        <v>577</v>
      </c>
      <c r="B30" s="145">
        <v>2283</v>
      </c>
      <c r="C30" s="165">
        <v>64115</v>
      </c>
      <c r="D30" s="166">
        <f>C30/B30*100</f>
        <v>2808.3661848445</v>
      </c>
      <c r="E30" s="166">
        <f>C30/F30*100</f>
        <v>92.4660003749694</v>
      </c>
      <c r="F30" s="165">
        <v>69339</v>
      </c>
    </row>
    <row r="31" ht="20" customHeight="1" spans="1:6">
      <c r="A31" s="169" t="s">
        <v>578</v>
      </c>
      <c r="B31" s="145"/>
      <c r="C31" s="165">
        <v>1068</v>
      </c>
      <c r="D31" s="145"/>
      <c r="E31" s="166">
        <v>164.31</v>
      </c>
      <c r="F31" s="165">
        <v>650</v>
      </c>
    </row>
    <row r="32" ht="20.75" customHeight="1" spans="1:6">
      <c r="A32" s="169" t="s">
        <v>579</v>
      </c>
      <c r="B32" s="145"/>
      <c r="C32" s="165">
        <v>82</v>
      </c>
      <c r="D32" s="145"/>
      <c r="E32" s="166">
        <v>33.61</v>
      </c>
      <c r="F32" s="165">
        <v>244</v>
      </c>
    </row>
    <row r="33" ht="20" customHeight="1" spans="1:6">
      <c r="A33" s="169" t="s">
        <v>580</v>
      </c>
      <c r="B33" s="145"/>
      <c r="C33" s="165">
        <v>99</v>
      </c>
      <c r="D33" s="145"/>
      <c r="E33" s="166">
        <v>45</v>
      </c>
      <c r="F33" s="165">
        <v>220</v>
      </c>
    </row>
    <row r="34" ht="20" customHeight="1" spans="1:6">
      <c r="A34" s="169" t="s">
        <v>581</v>
      </c>
      <c r="B34" s="145"/>
      <c r="C34" s="165">
        <v>664</v>
      </c>
      <c r="D34" s="145"/>
      <c r="E34" s="166"/>
      <c r="F34" s="165"/>
    </row>
    <row r="35" ht="20" customHeight="1" spans="1:6">
      <c r="A35" s="169" t="s">
        <v>582</v>
      </c>
      <c r="B35" s="145"/>
      <c r="C35" s="165">
        <v>223</v>
      </c>
      <c r="D35" s="145"/>
      <c r="E35" s="166">
        <v>119.89</v>
      </c>
      <c r="F35" s="165">
        <v>186</v>
      </c>
    </row>
    <row r="36" customFormat="1" ht="20" customHeight="1" spans="1:6">
      <c r="A36" s="145" t="s">
        <v>565</v>
      </c>
      <c r="B36" s="145"/>
      <c r="C36" s="165">
        <v>535</v>
      </c>
      <c r="D36" s="145"/>
      <c r="E36" s="166"/>
      <c r="F36" s="165"/>
    </row>
    <row r="37" customFormat="1" ht="20" customHeight="1" spans="1:6">
      <c r="A37" s="145" t="s">
        <v>576</v>
      </c>
      <c r="B37" s="145"/>
      <c r="C37" s="165">
        <v>535</v>
      </c>
      <c r="D37" s="145"/>
      <c r="E37" s="166"/>
      <c r="F37" s="165"/>
    </row>
    <row r="38" s="155" customFormat="1" ht="20" customHeight="1" spans="1:6">
      <c r="A38" s="162" t="s">
        <v>583</v>
      </c>
      <c r="B38" s="162">
        <v>19418</v>
      </c>
      <c r="C38" s="163">
        <v>19418</v>
      </c>
      <c r="D38" s="162">
        <v>99.99</v>
      </c>
      <c r="E38" s="164">
        <v>114.9</v>
      </c>
      <c r="F38" s="163">
        <v>16899</v>
      </c>
    </row>
    <row r="39" s="155" customFormat="1" ht="20" customHeight="1" spans="1:6">
      <c r="A39" s="162" t="s">
        <v>584</v>
      </c>
      <c r="B39" s="162">
        <v>151</v>
      </c>
      <c r="C39" s="162">
        <v>111</v>
      </c>
      <c r="D39" s="162">
        <v>73.51</v>
      </c>
      <c r="E39" s="164">
        <v>123.33</v>
      </c>
      <c r="F39" s="163">
        <v>90</v>
      </c>
    </row>
    <row r="40" s="156" customFormat="1" ht="20" customHeight="1" spans="1:6">
      <c r="A40" s="162" t="s">
        <v>585</v>
      </c>
      <c r="B40" s="162"/>
      <c r="C40" s="162"/>
      <c r="D40" s="162"/>
      <c r="E40" s="164"/>
      <c r="F40" s="163">
        <v>47</v>
      </c>
    </row>
    <row r="41" ht="28" customHeight="1" spans="1:6">
      <c r="A41" s="162" t="s">
        <v>586</v>
      </c>
      <c r="B41" s="162">
        <f t="shared" ref="B41:F41" si="1">B5+B18+B26+B29+B38+B39+B40</f>
        <v>21852</v>
      </c>
      <c r="C41" s="162">
        <f t="shared" si="1"/>
        <v>856504</v>
      </c>
      <c r="D41" s="170">
        <f>C41/B41*100</f>
        <v>3919.56800292879</v>
      </c>
      <c r="E41" s="164">
        <f>C41/F41*100</f>
        <v>133.370704985067</v>
      </c>
      <c r="F41" s="162">
        <f t="shared" si="1"/>
        <v>642198</v>
      </c>
    </row>
    <row r="42" spans="2:3">
      <c r="B42" s="171"/>
      <c r="C42" s="171"/>
    </row>
    <row r="43" spans="2:3">
      <c r="B43" s="171"/>
      <c r="C43" s="171"/>
    </row>
    <row r="44" spans="2:3">
      <c r="B44" s="171"/>
      <c r="C44" s="171"/>
    </row>
  </sheetData>
  <mergeCells count="1">
    <mergeCell ref="A2:E2"/>
  </mergeCells>
  <printOptions horizontalCentered="1"/>
  <pageMargins left="0.550694444444444" right="0.428472222222222" top="0.979861111111111" bottom="0.979861111111111" header="0.511805555555556" footer="0.511805555555556"/>
  <pageSetup paperSize="9" scale="80" orientation="portrait" horizontalDpi="600" verticalDpi="600"/>
  <headerFooter alignWithMargins="0">
    <oddFooter>&amp;C第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zoomScale="145" zoomScaleNormal="145" workbookViewId="0">
      <selection activeCell="B11" sqref="B11"/>
    </sheetView>
  </sheetViews>
  <sheetFormatPr defaultColWidth="9" defaultRowHeight="14.25" outlineLevelCol="6"/>
  <cols>
    <col min="1" max="1" width="37.5" style="1" customWidth="1"/>
    <col min="2" max="3" width="8.125" style="1" customWidth="1"/>
    <col min="4" max="4" width="8.125" style="2" customWidth="1"/>
    <col min="5" max="7" width="8.125" style="1" customWidth="1"/>
    <col min="8" max="16384" width="9" style="1"/>
  </cols>
  <sheetData>
    <row r="1" ht="18.95" customHeight="1" spans="1:1">
      <c r="A1" s="1" t="s">
        <v>588</v>
      </c>
    </row>
    <row r="2" ht="42" customHeight="1" spans="1:7">
      <c r="A2" s="135" t="s">
        <v>23</v>
      </c>
      <c r="B2" s="136"/>
      <c r="C2" s="136"/>
      <c r="D2" s="136"/>
      <c r="E2" s="136"/>
      <c r="F2" s="136"/>
      <c r="G2" s="136"/>
    </row>
    <row r="3" ht="15" spans="1:7">
      <c r="A3" s="137"/>
      <c r="B3" s="138"/>
      <c r="C3" s="138"/>
      <c r="D3" s="139"/>
      <c r="E3" s="138"/>
      <c r="F3" s="140" t="s">
        <v>43</v>
      </c>
      <c r="G3" s="141"/>
    </row>
    <row r="4" ht="26.1" customHeight="1" spans="1:7">
      <c r="A4" s="142" t="s">
        <v>507</v>
      </c>
      <c r="B4" s="143" t="s">
        <v>105</v>
      </c>
      <c r="C4" s="144" t="s">
        <v>508</v>
      </c>
      <c r="D4" s="145"/>
      <c r="E4" s="146"/>
      <c r="F4" s="146"/>
      <c r="G4" s="146"/>
    </row>
    <row r="5" ht="36" customHeight="1" spans="1:7">
      <c r="A5" s="147"/>
      <c r="B5" s="148"/>
      <c r="C5" s="144"/>
      <c r="D5" s="9"/>
      <c r="E5" s="149"/>
      <c r="F5" s="149"/>
      <c r="G5" s="149"/>
    </row>
    <row r="6" ht="17.1" customHeight="1" spans="1:7">
      <c r="A6" s="150" t="s">
        <v>589</v>
      </c>
      <c r="B6" s="151"/>
      <c r="C6" s="151"/>
      <c r="D6" s="152"/>
      <c r="E6" s="151"/>
      <c r="F6" s="151"/>
      <c r="G6" s="151"/>
    </row>
    <row r="7" ht="33" customHeight="1" spans="1:7">
      <c r="A7" s="150" t="s">
        <v>590</v>
      </c>
      <c r="B7" s="151"/>
      <c r="C7" s="151"/>
      <c r="D7" s="152"/>
      <c r="E7" s="151"/>
      <c r="F7" s="151"/>
      <c r="G7" s="151"/>
    </row>
    <row r="8" spans="1:7">
      <c r="A8" s="150" t="s">
        <v>591</v>
      </c>
      <c r="B8" s="153"/>
      <c r="C8" s="153"/>
      <c r="D8" s="154"/>
      <c r="E8" s="153"/>
      <c r="F8" s="153"/>
      <c r="G8" s="153"/>
    </row>
    <row r="9" spans="1:7">
      <c r="A9" s="153"/>
      <c r="B9" s="153"/>
      <c r="C9" s="153"/>
      <c r="D9" s="154"/>
      <c r="E9" s="153"/>
      <c r="F9" s="153"/>
      <c r="G9" s="153"/>
    </row>
    <row r="10" spans="1:7">
      <c r="A10" s="153"/>
      <c r="B10" s="153"/>
      <c r="C10" s="153"/>
      <c r="D10" s="154"/>
      <c r="E10" s="153"/>
      <c r="F10" s="153"/>
      <c r="G10" s="153"/>
    </row>
    <row r="13" spans="1:1">
      <c r="A13" s="1" t="s">
        <v>535</v>
      </c>
    </row>
  </sheetData>
  <mergeCells count="5">
    <mergeCell ref="A2:G2"/>
    <mergeCell ref="F3:G3"/>
    <mergeCell ref="C4:G4"/>
    <mergeCell ref="A4:A5"/>
    <mergeCell ref="B4:B5"/>
  </mergeCells>
  <pageMargins left="0.629861111111111" right="0.389583333333333" top="1" bottom="1" header="0.511805555555556" footer="0.511805555555556"/>
  <pageSetup paperSize="9" orientation="portrait" horizontalDpi="600" verticalDpi="600"/>
  <headerFooter alignWithMargins="0">
    <oddFooter>&amp;C第 &amp;P 页，共 &amp;N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8"/>
  <sheetViews>
    <sheetView zoomScale="115" zoomScaleNormal="115" workbookViewId="0">
      <pane xSplit="1" ySplit="5" topLeftCell="B6" activePane="bottomRight" state="frozen"/>
      <selection/>
      <selection pane="topRight"/>
      <selection pane="bottomLeft"/>
      <selection pane="bottomRight" activeCell="E6" sqref="E6"/>
    </sheetView>
  </sheetViews>
  <sheetFormatPr defaultColWidth="9" defaultRowHeight="14.25" outlineLevelRow="7" outlineLevelCol="6"/>
  <cols>
    <col min="1" max="1" width="24.1083333333333" style="19" customWidth="1"/>
    <col min="2" max="7" width="18.525" style="2" customWidth="1"/>
    <col min="8" max="16384" width="9" style="2"/>
  </cols>
  <sheetData>
    <row r="1" s="2" customFormat="1" ht="29" customHeight="1" spans="1:1">
      <c r="A1" s="91" t="s">
        <v>592</v>
      </c>
    </row>
    <row r="2" s="115" customFormat="1" ht="46" customHeight="1" spans="1:7">
      <c r="A2" s="128" t="s">
        <v>593</v>
      </c>
      <c r="B2" s="128"/>
      <c r="C2" s="128"/>
      <c r="D2" s="128"/>
      <c r="E2" s="128"/>
      <c r="F2" s="128"/>
      <c r="G2" s="128"/>
    </row>
    <row r="3" s="115" customFormat="1" ht="18" customHeight="1" spans="1:7">
      <c r="A3" s="129"/>
      <c r="B3" s="128"/>
      <c r="C3" s="128"/>
      <c r="D3" s="128"/>
      <c r="E3" s="128"/>
      <c r="F3" s="130" t="s">
        <v>43</v>
      </c>
      <c r="G3" s="130"/>
    </row>
    <row r="4" s="19" customFormat="1" ht="34" customHeight="1" spans="1:7">
      <c r="A4" s="131" t="s">
        <v>594</v>
      </c>
      <c r="B4" s="9" t="s">
        <v>595</v>
      </c>
      <c r="C4" s="132"/>
      <c r="D4" s="132"/>
      <c r="E4" s="9" t="s">
        <v>596</v>
      </c>
      <c r="F4" s="132"/>
      <c r="G4" s="132"/>
    </row>
    <row r="5" s="19" customFormat="1" ht="32" customHeight="1" spans="1:7">
      <c r="A5" s="132"/>
      <c r="B5" s="131" t="s">
        <v>105</v>
      </c>
      <c r="C5" s="131" t="s">
        <v>597</v>
      </c>
      <c r="D5" s="131" t="s">
        <v>598</v>
      </c>
      <c r="E5" s="131" t="s">
        <v>105</v>
      </c>
      <c r="F5" s="131" t="s">
        <v>599</v>
      </c>
      <c r="G5" s="131" t="s">
        <v>600</v>
      </c>
    </row>
    <row r="6" s="19" customFormat="1" ht="26" customHeight="1" spans="1:7">
      <c r="A6" s="133" t="s">
        <v>601</v>
      </c>
      <c r="B6" s="134">
        <f>C6+D6</f>
        <v>1600985.97</v>
      </c>
      <c r="C6" s="134">
        <v>245107.92</v>
      </c>
      <c r="D6" s="134">
        <v>1355878.05</v>
      </c>
      <c r="E6" s="134">
        <f>F6+G6</f>
        <v>1588687.2</v>
      </c>
      <c r="F6" s="134">
        <v>236839.55</v>
      </c>
      <c r="G6" s="134">
        <v>1351847.65</v>
      </c>
    </row>
    <row r="7" s="2" customFormat="1" spans="1:1">
      <c r="A7" s="19"/>
    </row>
    <row r="8" s="2" customFormat="1" spans="1:1">
      <c r="A8" s="19" t="s">
        <v>602</v>
      </c>
    </row>
  </sheetData>
  <mergeCells count="5">
    <mergeCell ref="A2:G2"/>
    <mergeCell ref="F3:G3"/>
    <mergeCell ref="B4:D4"/>
    <mergeCell ref="E4:G4"/>
    <mergeCell ref="A4:A5"/>
  </mergeCells>
  <printOptions horizontalCentered="1"/>
  <pageMargins left="0.357638888888889" right="0.357638888888889" top="0.609722222222222" bottom="0.409027777777778" header="0.511805555555556" footer="0"/>
  <pageSetup paperSize="9" fitToHeight="0" orientation="landscape" horizontalDpi="600"/>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29"/>
  <sheetViews>
    <sheetView view="pageBreakPreview" zoomScaleNormal="160" workbookViewId="0">
      <pane xSplit="1" ySplit="5" topLeftCell="B10" activePane="bottomRight" state="frozen"/>
      <selection/>
      <selection pane="topRight"/>
      <selection pane="bottomLeft"/>
      <selection pane="bottomRight" activeCell="G25" sqref="G25"/>
    </sheetView>
  </sheetViews>
  <sheetFormatPr defaultColWidth="44" defaultRowHeight="13.5"/>
  <cols>
    <col min="1" max="1" width="33.5916666666667" style="89" customWidth="1"/>
    <col min="2" max="2" width="20.625" style="89" customWidth="1"/>
    <col min="3" max="3" width="15.125" style="89" customWidth="1"/>
    <col min="4" max="4" width="11.875" style="89" customWidth="1"/>
    <col min="5" max="7" width="9.60833333333333" style="89" customWidth="1"/>
    <col min="8" max="11" width="7.65833333333333" style="89" customWidth="1"/>
    <col min="12" max="255" width="44" style="89" customWidth="1"/>
    <col min="256" max="16384" width="44" style="89"/>
  </cols>
  <sheetData>
    <row r="1" s="89" customFormat="1" ht="14.25" spans="1:4">
      <c r="A1" s="116" t="s">
        <v>603</v>
      </c>
      <c r="B1" s="117"/>
      <c r="C1" s="117"/>
      <c r="D1" s="1"/>
    </row>
    <row r="2" s="115" customFormat="1" ht="25.5" spans="1:255">
      <c r="A2" s="118" t="s">
        <v>604</v>
      </c>
      <c r="B2" s="118"/>
      <c r="C2" s="118"/>
      <c r="D2" s="118"/>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c r="AV2" s="89"/>
      <c r="AW2" s="89"/>
      <c r="AX2" s="89"/>
      <c r="AY2" s="89"/>
      <c r="AZ2" s="89"/>
      <c r="BA2" s="89"/>
      <c r="BB2" s="89"/>
      <c r="BC2" s="89"/>
      <c r="BD2" s="89"/>
      <c r="BE2" s="89"/>
      <c r="BF2" s="89"/>
      <c r="BG2" s="89"/>
      <c r="BH2" s="89"/>
      <c r="BI2" s="89"/>
      <c r="BJ2" s="89"/>
      <c r="BK2" s="89"/>
      <c r="BL2" s="89"/>
      <c r="BM2" s="89"/>
      <c r="BN2" s="89"/>
      <c r="BO2" s="89"/>
      <c r="BP2" s="89"/>
      <c r="BQ2" s="89"/>
      <c r="BR2" s="89"/>
      <c r="BS2" s="89"/>
      <c r="BT2" s="89"/>
      <c r="BU2" s="89"/>
      <c r="BV2" s="89"/>
      <c r="BW2" s="89"/>
      <c r="BX2" s="89"/>
      <c r="BY2" s="89"/>
      <c r="BZ2" s="89"/>
      <c r="CA2" s="89"/>
      <c r="CB2" s="89"/>
      <c r="CC2" s="89"/>
      <c r="CD2" s="89"/>
      <c r="CE2" s="89"/>
      <c r="CF2" s="89"/>
      <c r="CG2" s="89"/>
      <c r="CH2" s="89"/>
      <c r="CI2" s="89"/>
      <c r="CJ2" s="89"/>
      <c r="CK2" s="89"/>
      <c r="CL2" s="89"/>
      <c r="CM2" s="89"/>
      <c r="CN2" s="89"/>
      <c r="CO2" s="89"/>
      <c r="CP2" s="89"/>
      <c r="CQ2" s="89"/>
      <c r="CR2" s="89"/>
      <c r="CS2" s="89"/>
      <c r="CT2" s="89"/>
      <c r="CU2" s="89"/>
      <c r="CV2" s="89"/>
      <c r="CW2" s="89"/>
      <c r="CX2" s="89"/>
      <c r="CY2" s="89"/>
      <c r="CZ2" s="89"/>
      <c r="DA2" s="89"/>
      <c r="DB2" s="89"/>
      <c r="DC2" s="89"/>
      <c r="DD2" s="89"/>
      <c r="DE2" s="89"/>
      <c r="DF2" s="89"/>
      <c r="DG2" s="89"/>
      <c r="DH2" s="89"/>
      <c r="DI2" s="89"/>
      <c r="DJ2" s="89"/>
      <c r="DK2" s="89"/>
      <c r="DL2" s="89"/>
      <c r="DM2" s="89"/>
      <c r="DN2" s="89"/>
      <c r="DO2" s="89"/>
      <c r="DP2" s="89"/>
      <c r="DQ2" s="89"/>
      <c r="DR2" s="89"/>
      <c r="DS2" s="89"/>
      <c r="DT2" s="89"/>
      <c r="DU2" s="89"/>
      <c r="DV2" s="89"/>
      <c r="DW2" s="89"/>
      <c r="DX2" s="89"/>
      <c r="DY2" s="89"/>
      <c r="DZ2" s="89"/>
      <c r="EA2" s="89"/>
      <c r="EB2" s="89"/>
      <c r="EC2" s="89"/>
      <c r="ED2" s="89"/>
      <c r="EE2" s="89"/>
      <c r="EF2" s="89"/>
      <c r="EG2" s="89"/>
      <c r="EH2" s="89"/>
      <c r="EI2" s="89"/>
      <c r="EJ2" s="89"/>
      <c r="EK2" s="89"/>
      <c r="EL2" s="89"/>
      <c r="EM2" s="89"/>
      <c r="EN2" s="89"/>
      <c r="EO2" s="89"/>
      <c r="EP2" s="89"/>
      <c r="EQ2" s="89"/>
      <c r="ER2" s="89"/>
      <c r="ES2" s="89"/>
      <c r="ET2" s="89"/>
      <c r="EU2" s="89"/>
      <c r="EV2" s="89"/>
      <c r="EW2" s="89"/>
      <c r="EX2" s="89"/>
      <c r="EY2" s="89"/>
      <c r="EZ2" s="89"/>
      <c r="FA2" s="89"/>
      <c r="FB2" s="89"/>
      <c r="FC2" s="89"/>
      <c r="FD2" s="89"/>
      <c r="FE2" s="89"/>
      <c r="FF2" s="89"/>
      <c r="FG2" s="89"/>
      <c r="FH2" s="89"/>
      <c r="FI2" s="89"/>
      <c r="FJ2" s="89"/>
      <c r="FK2" s="89"/>
      <c r="FL2" s="89"/>
      <c r="FM2" s="89"/>
      <c r="FN2" s="89"/>
      <c r="FO2" s="89"/>
      <c r="FP2" s="89"/>
      <c r="FQ2" s="89"/>
      <c r="FR2" s="89"/>
      <c r="FS2" s="89"/>
      <c r="FT2" s="89"/>
      <c r="FU2" s="89"/>
      <c r="FV2" s="89"/>
      <c r="FW2" s="89"/>
      <c r="FX2" s="89"/>
      <c r="FY2" s="89"/>
      <c r="FZ2" s="89"/>
      <c r="GA2" s="89"/>
      <c r="GB2" s="89"/>
      <c r="GC2" s="89"/>
      <c r="GD2" s="89"/>
      <c r="GE2" s="89"/>
      <c r="GF2" s="89"/>
      <c r="GG2" s="89"/>
      <c r="GH2" s="89"/>
      <c r="GI2" s="89"/>
      <c r="GJ2" s="89"/>
      <c r="GK2" s="89"/>
      <c r="GL2" s="89"/>
      <c r="GM2" s="89"/>
      <c r="GN2" s="89"/>
      <c r="GO2" s="89"/>
      <c r="GP2" s="89"/>
      <c r="GQ2" s="89"/>
      <c r="GR2" s="89"/>
      <c r="GS2" s="89"/>
      <c r="GT2" s="89"/>
      <c r="GU2" s="89"/>
      <c r="GV2" s="89"/>
      <c r="GW2" s="89"/>
      <c r="GX2" s="89"/>
      <c r="GY2" s="89"/>
      <c r="GZ2" s="89"/>
      <c r="HA2" s="89"/>
      <c r="HB2" s="89"/>
      <c r="HC2" s="89"/>
      <c r="HD2" s="89"/>
      <c r="HE2" s="89"/>
      <c r="HF2" s="89"/>
      <c r="HG2" s="89"/>
      <c r="HH2" s="89"/>
      <c r="HI2" s="89"/>
      <c r="HJ2" s="89"/>
      <c r="HK2" s="89"/>
      <c r="HL2" s="89"/>
      <c r="HM2" s="89"/>
      <c r="HN2" s="89"/>
      <c r="HO2" s="89"/>
      <c r="HP2" s="89"/>
      <c r="HQ2" s="89"/>
      <c r="HR2" s="89"/>
      <c r="HS2" s="89"/>
      <c r="HT2" s="89"/>
      <c r="HU2" s="89"/>
      <c r="HV2" s="89"/>
      <c r="HW2" s="89"/>
      <c r="HX2" s="89"/>
      <c r="HY2" s="89"/>
      <c r="HZ2" s="89"/>
      <c r="IA2" s="89"/>
      <c r="IB2" s="89"/>
      <c r="IC2" s="89"/>
      <c r="ID2" s="89"/>
      <c r="IE2" s="89"/>
      <c r="IF2" s="89"/>
      <c r="IG2" s="89"/>
      <c r="IH2" s="89"/>
      <c r="II2" s="89"/>
      <c r="IJ2" s="89"/>
      <c r="IK2" s="89"/>
      <c r="IL2" s="89"/>
      <c r="IM2" s="89"/>
      <c r="IN2" s="89"/>
      <c r="IO2" s="89"/>
      <c r="IP2" s="89"/>
      <c r="IQ2" s="89"/>
      <c r="IR2" s="89"/>
      <c r="IS2" s="89"/>
      <c r="IT2" s="89"/>
      <c r="IU2" s="89"/>
    </row>
    <row r="3" s="115" customFormat="1" ht="25.5" spans="1:255">
      <c r="A3" s="119"/>
      <c r="B3" s="119"/>
      <c r="C3" s="89"/>
      <c r="D3" s="120" t="s">
        <v>605</v>
      </c>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c r="DI3" s="89"/>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c r="EN3" s="89"/>
      <c r="EO3" s="89"/>
      <c r="EP3" s="89"/>
      <c r="EQ3" s="89"/>
      <c r="ER3" s="89"/>
      <c r="ES3" s="89"/>
      <c r="ET3" s="89"/>
      <c r="EU3" s="89"/>
      <c r="EV3" s="89"/>
      <c r="EW3" s="89"/>
      <c r="EX3" s="89"/>
      <c r="EY3" s="89"/>
      <c r="EZ3" s="89"/>
      <c r="FA3" s="89"/>
      <c r="FB3" s="89"/>
      <c r="FC3" s="89"/>
      <c r="FD3" s="89"/>
      <c r="FE3" s="89"/>
      <c r="FF3" s="89"/>
      <c r="FG3" s="89"/>
      <c r="FH3" s="89"/>
      <c r="FI3" s="89"/>
      <c r="FJ3" s="89"/>
      <c r="FK3" s="89"/>
      <c r="FL3" s="89"/>
      <c r="FM3" s="89"/>
      <c r="FN3" s="89"/>
      <c r="FO3" s="89"/>
      <c r="FP3" s="89"/>
      <c r="FQ3" s="89"/>
      <c r="FR3" s="89"/>
      <c r="FS3" s="89"/>
      <c r="FT3" s="89"/>
      <c r="FU3" s="89"/>
      <c r="FV3" s="89"/>
      <c r="FW3" s="89"/>
      <c r="FX3" s="89"/>
      <c r="FY3" s="89"/>
      <c r="FZ3" s="89"/>
      <c r="GA3" s="89"/>
      <c r="GB3" s="89"/>
      <c r="GC3" s="89"/>
      <c r="GD3" s="89"/>
      <c r="GE3" s="89"/>
      <c r="GF3" s="89"/>
      <c r="GG3" s="89"/>
      <c r="GH3" s="89"/>
      <c r="GI3" s="89"/>
      <c r="GJ3" s="89"/>
      <c r="GK3" s="89"/>
      <c r="GL3" s="89"/>
      <c r="GM3" s="89"/>
      <c r="GN3" s="89"/>
      <c r="GO3" s="89"/>
      <c r="GP3" s="89"/>
      <c r="GQ3" s="89"/>
      <c r="GR3" s="89"/>
      <c r="GS3" s="89"/>
      <c r="GT3" s="89"/>
      <c r="GU3" s="89"/>
      <c r="GV3" s="89"/>
      <c r="GW3" s="89"/>
      <c r="GX3" s="89"/>
      <c r="GY3" s="89"/>
      <c r="GZ3" s="89"/>
      <c r="HA3" s="89"/>
      <c r="HB3" s="89"/>
      <c r="HC3" s="89"/>
      <c r="HD3" s="89"/>
      <c r="HE3" s="89"/>
      <c r="HF3" s="89"/>
      <c r="HG3" s="89"/>
      <c r="HH3" s="89"/>
      <c r="HI3" s="89"/>
      <c r="HJ3" s="89"/>
      <c r="HK3" s="89"/>
      <c r="HL3" s="89"/>
      <c r="HM3" s="89"/>
      <c r="HN3" s="89"/>
      <c r="HO3" s="89"/>
      <c r="HP3" s="89"/>
      <c r="HQ3" s="89"/>
      <c r="HR3" s="89"/>
      <c r="HS3" s="89"/>
      <c r="HT3" s="89"/>
      <c r="HU3" s="89"/>
      <c r="HV3" s="89"/>
      <c r="HW3" s="89"/>
      <c r="HX3" s="89"/>
      <c r="HY3" s="89"/>
      <c r="HZ3" s="89"/>
      <c r="IA3" s="89"/>
      <c r="IB3" s="89"/>
      <c r="IC3" s="89"/>
      <c r="ID3" s="89"/>
      <c r="IE3" s="89"/>
      <c r="IF3" s="89"/>
      <c r="IG3" s="89"/>
      <c r="IH3" s="89"/>
      <c r="II3" s="89"/>
      <c r="IJ3" s="89"/>
      <c r="IK3" s="89"/>
      <c r="IL3" s="89"/>
      <c r="IM3" s="89"/>
      <c r="IN3" s="89"/>
      <c r="IO3" s="89"/>
      <c r="IP3" s="89"/>
      <c r="IQ3" s="89"/>
      <c r="IR3" s="89"/>
      <c r="IS3" s="89"/>
      <c r="IT3" s="89"/>
      <c r="IU3" s="89"/>
    </row>
    <row r="4" s="19" customFormat="1" ht="22" customHeight="1" spans="1:255">
      <c r="A4" s="121" t="s">
        <v>606</v>
      </c>
      <c r="B4" s="121" t="s">
        <v>607</v>
      </c>
      <c r="C4" s="121" t="s">
        <v>608</v>
      </c>
      <c r="D4" s="121" t="s">
        <v>609</v>
      </c>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c r="AN4" s="89"/>
      <c r="AO4" s="89"/>
      <c r="AP4" s="89"/>
      <c r="AQ4" s="89"/>
      <c r="AR4" s="89"/>
      <c r="AS4" s="89"/>
      <c r="AT4" s="89"/>
      <c r="AU4" s="89"/>
      <c r="AV4" s="89"/>
      <c r="AW4" s="89"/>
      <c r="AX4" s="89"/>
      <c r="AY4" s="89"/>
      <c r="AZ4" s="89"/>
      <c r="BA4" s="89"/>
      <c r="BB4" s="89"/>
      <c r="BC4" s="89"/>
      <c r="BD4" s="89"/>
      <c r="BE4" s="89"/>
      <c r="BF4" s="89"/>
      <c r="BG4" s="89"/>
      <c r="BH4" s="89"/>
      <c r="BI4" s="89"/>
      <c r="BJ4" s="89"/>
      <c r="BK4" s="89"/>
      <c r="BL4" s="89"/>
      <c r="BM4" s="89"/>
      <c r="BN4" s="89"/>
      <c r="BO4" s="89"/>
      <c r="BP4" s="89"/>
      <c r="BQ4" s="89"/>
      <c r="BR4" s="89"/>
      <c r="BS4" s="89"/>
      <c r="BT4" s="89"/>
      <c r="BU4" s="89"/>
      <c r="BV4" s="89"/>
      <c r="BW4" s="89"/>
      <c r="BX4" s="89"/>
      <c r="BY4" s="89"/>
      <c r="BZ4" s="89"/>
      <c r="CA4" s="89"/>
      <c r="CB4" s="89"/>
      <c r="CC4" s="89"/>
      <c r="CD4" s="89"/>
      <c r="CE4" s="89"/>
      <c r="CF4" s="89"/>
      <c r="CG4" s="89"/>
      <c r="CH4" s="89"/>
      <c r="CI4" s="89"/>
      <c r="CJ4" s="89"/>
      <c r="CK4" s="89"/>
      <c r="CL4" s="89"/>
      <c r="CM4" s="89"/>
      <c r="CN4" s="89"/>
      <c r="CO4" s="89"/>
      <c r="CP4" s="89"/>
      <c r="CQ4" s="89"/>
      <c r="CR4" s="89"/>
      <c r="CS4" s="89"/>
      <c r="CT4" s="89"/>
      <c r="CU4" s="89"/>
      <c r="CV4" s="89"/>
      <c r="CW4" s="89"/>
      <c r="CX4" s="89"/>
      <c r="CY4" s="89"/>
      <c r="CZ4" s="89"/>
      <c r="DA4" s="89"/>
      <c r="DB4" s="89"/>
      <c r="DC4" s="89"/>
      <c r="DD4" s="89"/>
      <c r="DE4" s="89"/>
      <c r="DF4" s="89"/>
      <c r="DG4" s="89"/>
      <c r="DH4" s="89"/>
      <c r="DI4" s="89"/>
      <c r="DJ4" s="89"/>
      <c r="DK4" s="89"/>
      <c r="DL4" s="89"/>
      <c r="DM4" s="89"/>
      <c r="DN4" s="89"/>
      <c r="DO4" s="89"/>
      <c r="DP4" s="89"/>
      <c r="DQ4" s="89"/>
      <c r="DR4" s="89"/>
      <c r="DS4" s="89"/>
      <c r="DT4" s="89"/>
      <c r="DU4" s="89"/>
      <c r="DV4" s="89"/>
      <c r="DW4" s="89"/>
      <c r="DX4" s="89"/>
      <c r="DY4" s="89"/>
      <c r="DZ4" s="89"/>
      <c r="EA4" s="89"/>
      <c r="EB4" s="89"/>
      <c r="EC4" s="89"/>
      <c r="ED4" s="89"/>
      <c r="EE4" s="89"/>
      <c r="EF4" s="89"/>
      <c r="EG4" s="89"/>
      <c r="EH4" s="89"/>
      <c r="EI4" s="89"/>
      <c r="EJ4" s="89"/>
      <c r="EK4" s="89"/>
      <c r="EL4" s="89"/>
      <c r="EM4" s="89"/>
      <c r="EN4" s="89"/>
      <c r="EO4" s="89"/>
      <c r="EP4" s="89"/>
      <c r="EQ4" s="89"/>
      <c r="ER4" s="89"/>
      <c r="ES4" s="89"/>
      <c r="ET4" s="89"/>
      <c r="EU4" s="89"/>
      <c r="EV4" s="89"/>
      <c r="EW4" s="89"/>
      <c r="EX4" s="89"/>
      <c r="EY4" s="89"/>
      <c r="EZ4" s="89"/>
      <c r="FA4" s="89"/>
      <c r="FB4" s="89"/>
      <c r="FC4" s="89"/>
      <c r="FD4" s="89"/>
      <c r="FE4" s="89"/>
      <c r="FF4" s="89"/>
      <c r="FG4" s="89"/>
      <c r="FH4" s="89"/>
      <c r="FI4" s="89"/>
      <c r="FJ4" s="89"/>
      <c r="FK4" s="89"/>
      <c r="FL4" s="89"/>
      <c r="FM4" s="89"/>
      <c r="FN4" s="89"/>
      <c r="FO4" s="89"/>
      <c r="FP4" s="89"/>
      <c r="FQ4" s="89"/>
      <c r="FR4" s="89"/>
      <c r="FS4" s="89"/>
      <c r="FT4" s="89"/>
      <c r="FU4" s="89"/>
      <c r="FV4" s="89"/>
      <c r="FW4" s="89"/>
      <c r="FX4" s="89"/>
      <c r="FY4" s="89"/>
      <c r="FZ4" s="89"/>
      <c r="GA4" s="89"/>
      <c r="GB4" s="89"/>
      <c r="GC4" s="89"/>
      <c r="GD4" s="89"/>
      <c r="GE4" s="89"/>
      <c r="GF4" s="89"/>
      <c r="GG4" s="89"/>
      <c r="GH4" s="89"/>
      <c r="GI4" s="89"/>
      <c r="GJ4" s="89"/>
      <c r="GK4" s="89"/>
      <c r="GL4" s="89"/>
      <c r="GM4" s="89"/>
      <c r="GN4" s="89"/>
      <c r="GO4" s="89"/>
      <c r="GP4" s="89"/>
      <c r="GQ4" s="89"/>
      <c r="GR4" s="89"/>
      <c r="GS4" s="89"/>
      <c r="GT4" s="89"/>
      <c r="GU4" s="89"/>
      <c r="GV4" s="89"/>
      <c r="GW4" s="89"/>
      <c r="GX4" s="89"/>
      <c r="GY4" s="89"/>
      <c r="GZ4" s="89"/>
      <c r="HA4" s="89"/>
      <c r="HB4" s="89"/>
      <c r="HC4" s="89"/>
      <c r="HD4" s="89"/>
      <c r="HE4" s="89"/>
      <c r="HF4" s="89"/>
      <c r="HG4" s="89"/>
      <c r="HH4" s="89"/>
      <c r="HI4" s="89"/>
      <c r="HJ4" s="89"/>
      <c r="HK4" s="89"/>
      <c r="HL4" s="89"/>
      <c r="HM4" s="89"/>
      <c r="HN4" s="89"/>
      <c r="HO4" s="89"/>
      <c r="HP4" s="89"/>
      <c r="HQ4" s="89"/>
      <c r="HR4" s="89"/>
      <c r="HS4" s="89"/>
      <c r="HT4" s="89"/>
      <c r="HU4" s="89"/>
      <c r="HV4" s="89"/>
      <c r="HW4" s="89"/>
      <c r="HX4" s="89"/>
      <c r="HY4" s="89"/>
      <c r="HZ4" s="89"/>
      <c r="IA4" s="89"/>
      <c r="IB4" s="89"/>
      <c r="IC4" s="89"/>
      <c r="ID4" s="89"/>
      <c r="IE4" s="89"/>
      <c r="IF4" s="89"/>
      <c r="IG4" s="89"/>
      <c r="IH4" s="89"/>
      <c r="II4" s="89"/>
      <c r="IJ4" s="89"/>
      <c r="IK4" s="89"/>
      <c r="IL4" s="89"/>
      <c r="IM4" s="89"/>
      <c r="IN4" s="89"/>
      <c r="IO4" s="89"/>
      <c r="IP4" s="89"/>
      <c r="IQ4" s="89"/>
      <c r="IR4" s="89"/>
      <c r="IS4" s="89"/>
      <c r="IT4" s="89"/>
      <c r="IU4" s="89"/>
    </row>
    <row r="5" s="19" customFormat="1" ht="22" customHeight="1" spans="1:255">
      <c r="A5" s="122" t="s">
        <v>610</v>
      </c>
      <c r="B5" s="123">
        <f>B6+B7</f>
        <v>145.57</v>
      </c>
      <c r="C5" s="123">
        <f>C6+C7</f>
        <v>145.57</v>
      </c>
      <c r="D5" s="124"/>
      <c r="E5" s="89"/>
      <c r="F5" s="89"/>
      <c r="G5" s="89"/>
      <c r="H5" s="89"/>
      <c r="I5" s="89"/>
      <c r="J5" s="89"/>
      <c r="K5" s="89"/>
      <c r="L5" s="89"/>
      <c r="M5" s="89"/>
      <c r="N5" s="89"/>
      <c r="O5" s="89"/>
      <c r="P5" s="89"/>
      <c r="Q5" s="89"/>
      <c r="R5" s="89"/>
      <c r="S5" s="89"/>
      <c r="T5" s="89"/>
      <c r="U5" s="89"/>
      <c r="V5" s="89"/>
      <c r="W5" s="89"/>
      <c r="X5" s="89"/>
      <c r="Y5" s="89"/>
      <c r="Z5" s="89"/>
      <c r="AA5" s="89"/>
      <c r="AB5" s="89"/>
      <c r="AC5" s="89"/>
      <c r="AD5" s="89"/>
      <c r="AE5" s="89"/>
      <c r="AF5" s="89"/>
      <c r="AG5" s="89"/>
      <c r="AH5" s="89"/>
      <c r="AI5" s="89"/>
      <c r="AJ5" s="89"/>
      <c r="AK5" s="89"/>
      <c r="AL5" s="89"/>
      <c r="AM5" s="89"/>
      <c r="AN5" s="89"/>
      <c r="AO5" s="89"/>
      <c r="AP5" s="89"/>
      <c r="AQ5" s="89"/>
      <c r="AR5" s="89"/>
      <c r="AS5" s="89"/>
      <c r="AT5" s="89"/>
      <c r="AU5" s="89"/>
      <c r="AV5" s="89"/>
      <c r="AW5" s="89"/>
      <c r="AX5" s="89"/>
      <c r="AY5" s="89"/>
      <c r="AZ5" s="89"/>
      <c r="BA5" s="89"/>
      <c r="BB5" s="89"/>
      <c r="BC5" s="89"/>
      <c r="BD5" s="89"/>
      <c r="BE5" s="89"/>
      <c r="BF5" s="89"/>
      <c r="BG5" s="89"/>
      <c r="BH5" s="89"/>
      <c r="BI5" s="89"/>
      <c r="BJ5" s="89"/>
      <c r="BK5" s="89"/>
      <c r="BL5" s="89"/>
      <c r="BM5" s="89"/>
      <c r="BN5" s="89"/>
      <c r="BO5" s="89"/>
      <c r="BP5" s="89"/>
      <c r="BQ5" s="89"/>
      <c r="BR5" s="89"/>
      <c r="BS5" s="89"/>
      <c r="BT5" s="89"/>
      <c r="BU5" s="89"/>
      <c r="BV5" s="89"/>
      <c r="BW5" s="89"/>
      <c r="BX5" s="89"/>
      <c r="BY5" s="89"/>
      <c r="BZ5" s="89"/>
      <c r="CA5" s="89"/>
      <c r="CB5" s="89"/>
      <c r="CC5" s="89"/>
      <c r="CD5" s="89"/>
      <c r="CE5" s="89"/>
      <c r="CF5" s="89"/>
      <c r="CG5" s="89"/>
      <c r="CH5" s="89"/>
      <c r="CI5" s="89"/>
      <c r="CJ5" s="89"/>
      <c r="CK5" s="89"/>
      <c r="CL5" s="89"/>
      <c r="CM5" s="89"/>
      <c r="CN5" s="89"/>
      <c r="CO5" s="89"/>
      <c r="CP5" s="89"/>
      <c r="CQ5" s="89"/>
      <c r="CR5" s="89"/>
      <c r="CS5" s="89"/>
      <c r="CT5" s="89"/>
      <c r="CU5" s="89"/>
      <c r="CV5" s="89"/>
      <c r="CW5" s="89"/>
      <c r="CX5" s="89"/>
      <c r="CY5" s="89"/>
      <c r="CZ5" s="89"/>
      <c r="DA5" s="89"/>
      <c r="DB5" s="89"/>
      <c r="DC5" s="89"/>
      <c r="DD5" s="89"/>
      <c r="DE5" s="89"/>
      <c r="DF5" s="89"/>
      <c r="DG5" s="89"/>
      <c r="DH5" s="89"/>
      <c r="DI5" s="89"/>
      <c r="DJ5" s="89"/>
      <c r="DK5" s="89"/>
      <c r="DL5" s="89"/>
      <c r="DM5" s="89"/>
      <c r="DN5" s="89"/>
      <c r="DO5" s="89"/>
      <c r="DP5" s="89"/>
      <c r="DQ5" s="89"/>
      <c r="DR5" s="89"/>
      <c r="DS5" s="89"/>
      <c r="DT5" s="89"/>
      <c r="DU5" s="89"/>
      <c r="DV5" s="89"/>
      <c r="DW5" s="89"/>
      <c r="DX5" s="89"/>
      <c r="DY5" s="89"/>
      <c r="DZ5" s="89"/>
      <c r="EA5" s="89"/>
      <c r="EB5" s="89"/>
      <c r="EC5" s="89"/>
      <c r="ED5" s="89"/>
      <c r="EE5" s="89"/>
      <c r="EF5" s="89"/>
      <c r="EG5" s="89"/>
      <c r="EH5" s="89"/>
      <c r="EI5" s="89"/>
      <c r="EJ5" s="89"/>
      <c r="EK5" s="89"/>
      <c r="EL5" s="89"/>
      <c r="EM5" s="89"/>
      <c r="EN5" s="89"/>
      <c r="EO5" s="89"/>
      <c r="EP5" s="89"/>
      <c r="EQ5" s="89"/>
      <c r="ER5" s="89"/>
      <c r="ES5" s="89"/>
      <c r="ET5" s="89"/>
      <c r="EU5" s="89"/>
      <c r="EV5" s="89"/>
      <c r="EW5" s="89"/>
      <c r="EX5" s="89"/>
      <c r="EY5" s="89"/>
      <c r="EZ5" s="89"/>
      <c r="FA5" s="89"/>
      <c r="FB5" s="89"/>
      <c r="FC5" s="89"/>
      <c r="FD5" s="89"/>
      <c r="FE5" s="89"/>
      <c r="FF5" s="89"/>
      <c r="FG5" s="89"/>
      <c r="FH5" s="89"/>
      <c r="FI5" s="89"/>
      <c r="FJ5" s="89"/>
      <c r="FK5" s="89"/>
      <c r="FL5" s="89"/>
      <c r="FM5" s="89"/>
      <c r="FN5" s="89"/>
      <c r="FO5" s="89"/>
      <c r="FP5" s="89"/>
      <c r="FQ5" s="89"/>
      <c r="FR5" s="89"/>
      <c r="FS5" s="89"/>
      <c r="FT5" s="89"/>
      <c r="FU5" s="89"/>
      <c r="FV5" s="89"/>
      <c r="FW5" s="89"/>
      <c r="FX5" s="89"/>
      <c r="FY5" s="89"/>
      <c r="FZ5" s="89"/>
      <c r="GA5" s="89"/>
      <c r="GB5" s="89"/>
      <c r="GC5" s="89"/>
      <c r="GD5" s="89"/>
      <c r="GE5" s="89"/>
      <c r="GF5" s="89"/>
      <c r="GG5" s="89"/>
      <c r="GH5" s="89"/>
      <c r="GI5" s="89"/>
      <c r="GJ5" s="89"/>
      <c r="GK5" s="89"/>
      <c r="GL5" s="89"/>
      <c r="GM5" s="89"/>
      <c r="GN5" s="89"/>
      <c r="GO5" s="89"/>
      <c r="GP5" s="89"/>
      <c r="GQ5" s="89"/>
      <c r="GR5" s="89"/>
      <c r="GS5" s="89"/>
      <c r="GT5" s="89"/>
      <c r="GU5" s="89"/>
      <c r="GV5" s="89"/>
      <c r="GW5" s="89"/>
      <c r="GX5" s="89"/>
      <c r="GY5" s="89"/>
      <c r="GZ5" s="89"/>
      <c r="HA5" s="89"/>
      <c r="HB5" s="89"/>
      <c r="HC5" s="89"/>
      <c r="HD5" s="89"/>
      <c r="HE5" s="89"/>
      <c r="HF5" s="89"/>
      <c r="HG5" s="89"/>
      <c r="HH5" s="89"/>
      <c r="HI5" s="89"/>
      <c r="HJ5" s="89"/>
      <c r="HK5" s="89"/>
      <c r="HL5" s="89"/>
      <c r="HM5" s="89"/>
      <c r="HN5" s="89"/>
      <c r="HO5" s="89"/>
      <c r="HP5" s="89"/>
      <c r="HQ5" s="89"/>
      <c r="HR5" s="89"/>
      <c r="HS5" s="89"/>
      <c r="HT5" s="89"/>
      <c r="HU5" s="89"/>
      <c r="HV5" s="89"/>
      <c r="HW5" s="89"/>
      <c r="HX5" s="89"/>
      <c r="HY5" s="89"/>
      <c r="HZ5" s="89"/>
      <c r="IA5" s="89"/>
      <c r="IB5" s="89"/>
      <c r="IC5" s="89"/>
      <c r="ID5" s="89"/>
      <c r="IE5" s="89"/>
      <c r="IF5" s="89"/>
      <c r="IG5" s="89"/>
      <c r="IH5" s="89"/>
      <c r="II5" s="89"/>
      <c r="IJ5" s="89"/>
      <c r="IK5" s="89"/>
      <c r="IL5" s="89"/>
      <c r="IM5" s="89"/>
      <c r="IN5" s="89"/>
      <c r="IO5" s="89"/>
      <c r="IP5" s="89"/>
      <c r="IQ5" s="89"/>
      <c r="IR5" s="89"/>
      <c r="IS5" s="89"/>
      <c r="IT5" s="89"/>
      <c r="IU5" s="89"/>
    </row>
    <row r="6" s="19" customFormat="1" ht="22" customHeight="1" spans="1:255">
      <c r="A6" s="124" t="s">
        <v>611</v>
      </c>
      <c r="B6" s="123">
        <v>19.65</v>
      </c>
      <c r="C6" s="123">
        <v>19.65</v>
      </c>
      <c r="D6" s="124"/>
      <c r="E6" s="89"/>
      <c r="F6" s="89"/>
      <c r="G6" s="89"/>
      <c r="H6" s="89"/>
      <c r="I6" s="89"/>
      <c r="J6" s="89"/>
      <c r="K6" s="89"/>
      <c r="L6" s="89"/>
      <c r="M6" s="89"/>
      <c r="N6" s="89"/>
      <c r="O6" s="89"/>
      <c r="P6" s="89"/>
      <c r="Q6" s="89"/>
      <c r="R6" s="89"/>
      <c r="S6" s="89"/>
      <c r="T6" s="89"/>
      <c r="U6" s="89"/>
      <c r="V6" s="89"/>
      <c r="W6" s="89"/>
      <c r="X6" s="89"/>
      <c r="Y6" s="89"/>
      <c r="Z6" s="89"/>
      <c r="AA6" s="89"/>
      <c r="AB6" s="89"/>
      <c r="AC6" s="89"/>
      <c r="AD6" s="89"/>
      <c r="AE6" s="89"/>
      <c r="AF6" s="89"/>
      <c r="AG6" s="89"/>
      <c r="AH6" s="89"/>
      <c r="AI6" s="89"/>
      <c r="AJ6" s="89"/>
      <c r="AK6" s="89"/>
      <c r="AL6" s="89"/>
      <c r="AM6" s="89"/>
      <c r="AN6" s="89"/>
      <c r="AO6" s="89"/>
      <c r="AP6" s="89"/>
      <c r="AQ6" s="89"/>
      <c r="AR6" s="89"/>
      <c r="AS6" s="89"/>
      <c r="AT6" s="89"/>
      <c r="AU6" s="89"/>
      <c r="AV6" s="89"/>
      <c r="AW6" s="89"/>
      <c r="AX6" s="89"/>
      <c r="AY6" s="89"/>
      <c r="AZ6" s="89"/>
      <c r="BA6" s="89"/>
      <c r="BB6" s="89"/>
      <c r="BC6" s="89"/>
      <c r="BD6" s="89"/>
      <c r="BE6" s="89"/>
      <c r="BF6" s="89"/>
      <c r="BG6" s="89"/>
      <c r="BH6" s="89"/>
      <c r="BI6" s="89"/>
      <c r="BJ6" s="89"/>
      <c r="BK6" s="89"/>
      <c r="BL6" s="89"/>
      <c r="BM6" s="89"/>
      <c r="BN6" s="89"/>
      <c r="BO6" s="89"/>
      <c r="BP6" s="89"/>
      <c r="BQ6" s="89"/>
      <c r="BR6" s="89"/>
      <c r="BS6" s="89"/>
      <c r="BT6" s="89"/>
      <c r="BU6" s="89"/>
      <c r="BV6" s="89"/>
      <c r="BW6" s="89"/>
      <c r="BX6" s="89"/>
      <c r="BY6" s="89"/>
      <c r="BZ6" s="89"/>
      <c r="CA6" s="89"/>
      <c r="CB6" s="89"/>
      <c r="CC6" s="89"/>
      <c r="CD6" s="89"/>
      <c r="CE6" s="89"/>
      <c r="CF6" s="89"/>
      <c r="CG6" s="89"/>
      <c r="CH6" s="89"/>
      <c r="CI6" s="89"/>
      <c r="CJ6" s="89"/>
      <c r="CK6" s="89"/>
      <c r="CL6" s="89"/>
      <c r="CM6" s="89"/>
      <c r="CN6" s="89"/>
      <c r="CO6" s="89"/>
      <c r="CP6" s="89"/>
      <c r="CQ6" s="89"/>
      <c r="CR6" s="89"/>
      <c r="CS6" s="89"/>
      <c r="CT6" s="89"/>
      <c r="CU6" s="89"/>
      <c r="CV6" s="89"/>
      <c r="CW6" s="89"/>
      <c r="CX6" s="89"/>
      <c r="CY6" s="89"/>
      <c r="CZ6" s="89"/>
      <c r="DA6" s="89"/>
      <c r="DB6" s="89"/>
      <c r="DC6" s="89"/>
      <c r="DD6" s="89"/>
      <c r="DE6" s="89"/>
      <c r="DF6" s="89"/>
      <c r="DG6" s="89"/>
      <c r="DH6" s="89"/>
      <c r="DI6" s="89"/>
      <c r="DJ6" s="89"/>
      <c r="DK6" s="89"/>
      <c r="DL6" s="89"/>
      <c r="DM6" s="89"/>
      <c r="DN6" s="89"/>
      <c r="DO6" s="89"/>
      <c r="DP6" s="89"/>
      <c r="DQ6" s="89"/>
      <c r="DR6" s="89"/>
      <c r="DS6" s="89"/>
      <c r="DT6" s="89"/>
      <c r="DU6" s="89"/>
      <c r="DV6" s="89"/>
      <c r="DW6" s="89"/>
      <c r="DX6" s="89"/>
      <c r="DY6" s="89"/>
      <c r="DZ6" s="89"/>
      <c r="EA6" s="89"/>
      <c r="EB6" s="89"/>
      <c r="EC6" s="89"/>
      <c r="ED6" s="89"/>
      <c r="EE6" s="89"/>
      <c r="EF6" s="89"/>
      <c r="EG6" s="89"/>
      <c r="EH6" s="89"/>
      <c r="EI6" s="89"/>
      <c r="EJ6" s="89"/>
      <c r="EK6" s="89"/>
      <c r="EL6" s="89"/>
      <c r="EM6" s="89"/>
      <c r="EN6" s="89"/>
      <c r="EO6" s="89"/>
      <c r="EP6" s="89"/>
      <c r="EQ6" s="89"/>
      <c r="ER6" s="89"/>
      <c r="ES6" s="89"/>
      <c r="ET6" s="89"/>
      <c r="EU6" s="89"/>
      <c r="EV6" s="89"/>
      <c r="EW6" s="89"/>
      <c r="EX6" s="89"/>
      <c r="EY6" s="89"/>
      <c r="EZ6" s="89"/>
      <c r="FA6" s="89"/>
      <c r="FB6" s="89"/>
      <c r="FC6" s="89"/>
      <c r="FD6" s="89"/>
      <c r="FE6" s="89"/>
      <c r="FF6" s="89"/>
      <c r="FG6" s="89"/>
      <c r="FH6" s="89"/>
      <c r="FI6" s="89"/>
      <c r="FJ6" s="89"/>
      <c r="FK6" s="89"/>
      <c r="FL6" s="89"/>
      <c r="FM6" s="89"/>
      <c r="FN6" s="89"/>
      <c r="FO6" s="89"/>
      <c r="FP6" s="89"/>
      <c r="FQ6" s="89"/>
      <c r="FR6" s="89"/>
      <c r="FS6" s="89"/>
      <c r="FT6" s="89"/>
      <c r="FU6" s="89"/>
      <c r="FV6" s="89"/>
      <c r="FW6" s="89"/>
      <c r="FX6" s="89"/>
      <c r="FY6" s="89"/>
      <c r="FZ6" s="89"/>
      <c r="GA6" s="89"/>
      <c r="GB6" s="89"/>
      <c r="GC6" s="89"/>
      <c r="GD6" s="89"/>
      <c r="GE6" s="89"/>
      <c r="GF6" s="89"/>
      <c r="GG6" s="89"/>
      <c r="GH6" s="89"/>
      <c r="GI6" s="89"/>
      <c r="GJ6" s="89"/>
      <c r="GK6" s="89"/>
      <c r="GL6" s="89"/>
      <c r="GM6" s="89"/>
      <c r="GN6" s="89"/>
      <c r="GO6" s="89"/>
      <c r="GP6" s="89"/>
      <c r="GQ6" s="89"/>
      <c r="GR6" s="89"/>
      <c r="GS6" s="89"/>
      <c r="GT6" s="89"/>
      <c r="GU6" s="89"/>
      <c r="GV6" s="89"/>
      <c r="GW6" s="89"/>
      <c r="GX6" s="89"/>
      <c r="GY6" s="89"/>
      <c r="GZ6" s="89"/>
      <c r="HA6" s="89"/>
      <c r="HB6" s="89"/>
      <c r="HC6" s="89"/>
      <c r="HD6" s="89"/>
      <c r="HE6" s="89"/>
      <c r="HF6" s="89"/>
      <c r="HG6" s="89"/>
      <c r="HH6" s="89"/>
      <c r="HI6" s="89"/>
      <c r="HJ6" s="89"/>
      <c r="HK6" s="89"/>
      <c r="HL6" s="89"/>
      <c r="HM6" s="89"/>
      <c r="HN6" s="89"/>
      <c r="HO6" s="89"/>
      <c r="HP6" s="89"/>
      <c r="HQ6" s="89"/>
      <c r="HR6" s="89"/>
      <c r="HS6" s="89"/>
      <c r="HT6" s="89"/>
      <c r="HU6" s="89"/>
      <c r="HV6" s="89"/>
      <c r="HW6" s="89"/>
      <c r="HX6" s="89"/>
      <c r="HY6" s="89"/>
      <c r="HZ6" s="89"/>
      <c r="IA6" s="89"/>
      <c r="IB6" s="89"/>
      <c r="IC6" s="89"/>
      <c r="ID6" s="89"/>
      <c r="IE6" s="89"/>
      <c r="IF6" s="89"/>
      <c r="IG6" s="89"/>
      <c r="IH6" s="89"/>
      <c r="II6" s="89"/>
      <c r="IJ6" s="89"/>
      <c r="IK6" s="89"/>
      <c r="IL6" s="89"/>
      <c r="IM6" s="89"/>
      <c r="IN6" s="89"/>
      <c r="IO6" s="89"/>
      <c r="IP6" s="89"/>
      <c r="IQ6" s="89"/>
      <c r="IR6" s="89"/>
      <c r="IS6" s="89"/>
      <c r="IT6" s="89"/>
      <c r="IU6" s="89"/>
    </row>
    <row r="7" s="89" customFormat="1" ht="22" customHeight="1" spans="1:4">
      <c r="A7" s="124" t="s">
        <v>612</v>
      </c>
      <c r="B7" s="123">
        <v>125.92</v>
      </c>
      <c r="C7" s="123">
        <v>125.92</v>
      </c>
      <c r="D7" s="124"/>
    </row>
    <row r="8" s="89" customFormat="1" ht="22" customHeight="1" spans="1:4">
      <c r="A8" s="122" t="s">
        <v>613</v>
      </c>
      <c r="B8" s="123">
        <f>B9+B10</f>
        <v>146.05</v>
      </c>
      <c r="C8" s="123">
        <f>C9+C10</f>
        <v>146.05</v>
      </c>
      <c r="D8" s="124"/>
    </row>
    <row r="9" s="89" customFormat="1" ht="22" customHeight="1" spans="1:4">
      <c r="A9" s="124" t="s">
        <v>611</v>
      </c>
      <c r="B9" s="123">
        <v>20.04</v>
      </c>
      <c r="C9" s="123">
        <v>20.04</v>
      </c>
      <c r="D9" s="124"/>
    </row>
    <row r="10" s="89" customFormat="1" ht="22" customHeight="1" spans="1:4">
      <c r="A10" s="124" t="s">
        <v>612</v>
      </c>
      <c r="B10" s="123">
        <v>126.01</v>
      </c>
      <c r="C10" s="123">
        <v>126.01</v>
      </c>
      <c r="D10" s="124"/>
    </row>
    <row r="11" s="89" customFormat="1" ht="22" customHeight="1" spans="1:4">
      <c r="A11" s="122" t="s">
        <v>614</v>
      </c>
      <c r="B11" s="125"/>
      <c r="C11" s="125"/>
      <c r="D11" s="124" t="s">
        <v>615</v>
      </c>
    </row>
    <row r="12" s="89" customFormat="1" ht="22" customHeight="1" spans="1:4">
      <c r="A12" s="124" t="s">
        <v>616</v>
      </c>
      <c r="B12" s="125"/>
      <c r="C12" s="125"/>
      <c r="D12" s="124"/>
    </row>
    <row r="13" s="89" customFormat="1" ht="22" customHeight="1" spans="1:4">
      <c r="A13" s="124" t="s">
        <v>617</v>
      </c>
      <c r="B13" s="125"/>
      <c r="C13" s="125"/>
      <c r="D13" s="124"/>
    </row>
    <row r="14" s="89" customFormat="1" ht="22" customHeight="1" spans="1:4">
      <c r="A14" s="124" t="s">
        <v>618</v>
      </c>
      <c r="B14" s="125"/>
      <c r="C14" s="125"/>
      <c r="D14" s="124"/>
    </row>
    <row r="15" s="89" customFormat="1" ht="22" customHeight="1" spans="1:4">
      <c r="A15" s="124" t="s">
        <v>619</v>
      </c>
      <c r="B15" s="125"/>
      <c r="C15" s="125"/>
      <c r="D15" s="124"/>
    </row>
    <row r="16" s="89" customFormat="1" ht="27" customHeight="1" spans="1:4">
      <c r="A16" s="124" t="s">
        <v>620</v>
      </c>
      <c r="B16" s="126">
        <f>B17+B18</f>
        <v>6.1</v>
      </c>
      <c r="C16" s="126">
        <f>C17+C18</f>
        <v>6.1</v>
      </c>
      <c r="D16" s="127"/>
    </row>
    <row r="17" s="89" customFormat="1" ht="22" customHeight="1" spans="1:4">
      <c r="A17" s="124" t="s">
        <v>621</v>
      </c>
      <c r="B17" s="126">
        <v>2.07</v>
      </c>
      <c r="C17" s="126">
        <v>2.07</v>
      </c>
      <c r="D17" s="127"/>
    </row>
    <row r="18" s="89" customFormat="1" ht="22" customHeight="1" spans="1:4">
      <c r="A18" s="124" t="s">
        <v>622</v>
      </c>
      <c r="B18" s="126">
        <v>4.03</v>
      </c>
      <c r="C18" s="126">
        <v>4.03</v>
      </c>
      <c r="D18" s="127"/>
    </row>
    <row r="19" s="89" customFormat="1" ht="27" customHeight="1" spans="1:4">
      <c r="A19" s="124" t="s">
        <v>623</v>
      </c>
      <c r="B19" s="126">
        <f>B20+B21</f>
        <v>5</v>
      </c>
      <c r="C19" s="126">
        <f>C20+C21</f>
        <v>5</v>
      </c>
      <c r="D19" s="124"/>
    </row>
    <row r="20" s="89" customFormat="1" ht="22" customHeight="1" spans="1:4">
      <c r="A20" s="124" t="s">
        <v>624</v>
      </c>
      <c r="B20" s="126">
        <v>0.7</v>
      </c>
      <c r="C20" s="126">
        <v>0.7</v>
      </c>
      <c r="D20" s="124"/>
    </row>
    <row r="21" s="89" customFormat="1" ht="22" customHeight="1" spans="1:4">
      <c r="A21" s="124" t="s">
        <v>625</v>
      </c>
      <c r="B21" s="126">
        <v>4.3</v>
      </c>
      <c r="C21" s="126">
        <v>4.3</v>
      </c>
      <c r="D21" s="124"/>
    </row>
    <row r="22" s="89" customFormat="1" ht="29" customHeight="1" spans="1:4">
      <c r="A22" s="124" t="s">
        <v>626</v>
      </c>
      <c r="B22" s="123">
        <f>B23+B24</f>
        <v>158.87</v>
      </c>
      <c r="C22" s="123">
        <f>C23+C24</f>
        <v>158.87</v>
      </c>
      <c r="D22" s="124"/>
    </row>
    <row r="23" s="89" customFormat="1" ht="22" customHeight="1" spans="1:4">
      <c r="A23" s="124" t="s">
        <v>611</v>
      </c>
      <c r="B23" s="123">
        <v>23.68</v>
      </c>
      <c r="C23" s="123">
        <v>23.68</v>
      </c>
      <c r="D23" s="124"/>
    </row>
    <row r="24" s="89" customFormat="1" ht="22" customHeight="1" spans="1:4">
      <c r="A24" s="124" t="s">
        <v>612</v>
      </c>
      <c r="B24" s="123">
        <v>135.19</v>
      </c>
      <c r="C24" s="123">
        <v>135.19</v>
      </c>
      <c r="D24" s="124"/>
    </row>
    <row r="25" s="89" customFormat="1" ht="22" customHeight="1" spans="1:4">
      <c r="A25" s="122" t="s">
        <v>627</v>
      </c>
      <c r="B25" s="123">
        <f>B26+B27</f>
        <v>160.1</v>
      </c>
      <c r="C25" s="123">
        <f>C26+C27</f>
        <v>160.1</v>
      </c>
      <c r="D25" s="124"/>
    </row>
    <row r="26" s="89" customFormat="1" ht="22" customHeight="1" spans="1:4">
      <c r="A26" s="124" t="s">
        <v>611</v>
      </c>
      <c r="B26" s="123">
        <v>24.51</v>
      </c>
      <c r="C26" s="123">
        <v>24.51</v>
      </c>
      <c r="D26" s="124"/>
    </row>
    <row r="27" s="89" customFormat="1" ht="22" customHeight="1" spans="1:4">
      <c r="A27" s="124" t="s">
        <v>612</v>
      </c>
      <c r="B27" s="123">
        <v>135.59</v>
      </c>
      <c r="C27" s="123">
        <v>135.59</v>
      </c>
      <c r="D27" s="124"/>
    </row>
    <row r="29" s="89" customFormat="1" spans="1:1">
      <c r="A29" s="89" t="s">
        <v>602</v>
      </c>
    </row>
  </sheetData>
  <mergeCells count="3">
    <mergeCell ref="A2:D2"/>
    <mergeCell ref="D11:D15"/>
    <mergeCell ref="D16:D18"/>
  </mergeCells>
  <printOptions horizontalCentered="1"/>
  <pageMargins left="0.357638888888889" right="0.357638888888889" top="0.609722222222222" bottom="0.409027777777778" header="0.511805555555556" footer="0"/>
  <pageSetup paperSize="9" fitToHeight="0" orientation="portrait" horizontalDpi="600"/>
  <headerFooter alignWithMargins="0" scaleWithDoc="0">
    <oddFooter>&amp;C第 &amp;P 页，共 &amp;N 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T37"/>
  <sheetViews>
    <sheetView zoomScale="130" zoomScaleNormal="130" workbookViewId="0">
      <pane xSplit="1" ySplit="4" topLeftCell="B5" activePane="bottomRight" state="frozen"/>
      <selection/>
      <selection pane="topRight"/>
      <selection pane="bottomLeft"/>
      <selection pane="bottomRight" activeCell="G20" sqref="G20"/>
    </sheetView>
  </sheetViews>
  <sheetFormatPr defaultColWidth="9" defaultRowHeight="13.5"/>
  <cols>
    <col min="1" max="1" width="21.375" style="87" customWidth="1"/>
    <col min="2" max="2" width="15.375" style="87" customWidth="1"/>
    <col min="3" max="3" width="13.625" style="87" customWidth="1"/>
    <col min="4" max="4" width="14.75" style="87" customWidth="1"/>
    <col min="5" max="5" width="13.25" style="87" customWidth="1"/>
    <col min="6" max="6" width="9" style="90"/>
    <col min="7" max="7" width="10.875" style="87" customWidth="1"/>
    <col min="8" max="8" width="12.625" style="90" customWidth="1"/>
    <col min="9" max="9" width="17.125" style="87" customWidth="1"/>
    <col min="10" max="16384" width="9" style="87"/>
  </cols>
  <sheetData>
    <row r="1" s="87" customFormat="1" ht="18" customHeight="1" spans="1:9">
      <c r="A1" s="91" t="s">
        <v>628</v>
      </c>
      <c r="B1" s="92"/>
      <c r="C1" s="92"/>
      <c r="D1" s="92"/>
      <c r="E1" s="92"/>
      <c r="F1" s="90"/>
      <c r="G1" s="92"/>
      <c r="H1" s="93"/>
      <c r="I1" s="90"/>
    </row>
    <row r="2" s="87" customFormat="1" ht="33" customHeight="1" spans="1:9">
      <c r="A2" s="94" t="s">
        <v>629</v>
      </c>
      <c r="B2" s="94"/>
      <c r="C2" s="94"/>
      <c r="D2" s="94"/>
      <c r="E2" s="94"/>
      <c r="F2" s="94"/>
      <c r="G2" s="94"/>
      <c r="H2" s="94"/>
      <c r="I2" s="94"/>
    </row>
    <row r="3" s="87" customFormat="1" ht="23" customHeight="1" spans="1:9">
      <c r="A3" s="92"/>
      <c r="B3" s="95"/>
      <c r="C3" s="95"/>
      <c r="D3" s="95"/>
      <c r="E3" s="95"/>
      <c r="F3" s="95"/>
      <c r="G3" s="95"/>
      <c r="H3" s="95"/>
      <c r="I3" s="112" t="s">
        <v>43</v>
      </c>
    </row>
    <row r="4" s="88" customFormat="1" ht="39" customHeight="1" spans="1:9">
      <c r="A4" s="96" t="s">
        <v>630</v>
      </c>
      <c r="B4" s="96" t="s">
        <v>631</v>
      </c>
      <c r="C4" s="96" t="s">
        <v>632</v>
      </c>
      <c r="D4" s="96" t="s">
        <v>633</v>
      </c>
      <c r="E4" s="96" t="s">
        <v>634</v>
      </c>
      <c r="F4" s="96" t="s">
        <v>635</v>
      </c>
      <c r="G4" s="96" t="s">
        <v>636</v>
      </c>
      <c r="H4" s="96" t="s">
        <v>637</v>
      </c>
      <c r="I4" s="96" t="s">
        <v>638</v>
      </c>
    </row>
    <row r="5" s="88" customFormat="1" ht="46" customHeight="1" spans="1:9">
      <c r="A5" s="97" t="s">
        <v>639</v>
      </c>
      <c r="B5" s="98" t="s">
        <v>640</v>
      </c>
      <c r="C5" s="97" t="s">
        <v>641</v>
      </c>
      <c r="D5" s="98" t="s">
        <v>642</v>
      </c>
      <c r="E5" s="99" t="s">
        <v>643</v>
      </c>
      <c r="F5" s="100">
        <v>15</v>
      </c>
      <c r="G5" s="101" t="s">
        <v>644</v>
      </c>
      <c r="H5" s="102">
        <v>8000</v>
      </c>
      <c r="I5" s="113">
        <v>45627</v>
      </c>
    </row>
    <row r="6" s="88" customFormat="1" ht="50" customHeight="1" spans="1:9">
      <c r="A6" s="99" t="s">
        <v>645</v>
      </c>
      <c r="B6" s="99" t="s">
        <v>646</v>
      </c>
      <c r="C6" s="97" t="s">
        <v>641</v>
      </c>
      <c r="D6" s="99" t="s">
        <v>642</v>
      </c>
      <c r="E6" s="97" t="s">
        <v>647</v>
      </c>
      <c r="F6" s="103">
        <v>15</v>
      </c>
      <c r="G6" s="101" t="s">
        <v>644</v>
      </c>
      <c r="H6" s="104">
        <v>2283</v>
      </c>
      <c r="I6" s="113">
        <v>45536</v>
      </c>
    </row>
    <row r="7" s="88" customFormat="1" ht="47" customHeight="1" spans="1:9">
      <c r="A7" s="99" t="s">
        <v>648</v>
      </c>
      <c r="B7" s="99" t="s">
        <v>649</v>
      </c>
      <c r="C7" s="97" t="s">
        <v>650</v>
      </c>
      <c r="D7" s="99" t="s">
        <v>651</v>
      </c>
      <c r="E7" s="97" t="s">
        <v>652</v>
      </c>
      <c r="F7" s="103">
        <v>20</v>
      </c>
      <c r="G7" s="101" t="s">
        <v>644</v>
      </c>
      <c r="H7" s="104">
        <v>30000</v>
      </c>
      <c r="I7" s="113">
        <v>45627</v>
      </c>
    </row>
    <row r="8" s="88" customFormat="1" ht="37" customHeight="1" spans="1:9">
      <c r="A8" s="105" t="s">
        <v>653</v>
      </c>
      <c r="B8" s="106"/>
      <c r="C8" s="106"/>
      <c r="D8" s="106"/>
      <c r="E8" s="106"/>
      <c r="F8" s="106"/>
      <c r="G8" s="107"/>
      <c r="H8" s="108">
        <f>SUM(H5:H7)</f>
        <v>40283</v>
      </c>
      <c r="I8" s="114"/>
    </row>
    <row r="9" s="88" customFormat="1" ht="37" customHeight="1" spans="1:9">
      <c r="A9" s="97" t="s">
        <v>654</v>
      </c>
      <c r="B9" s="97" t="s">
        <v>655</v>
      </c>
      <c r="C9" s="97" t="s">
        <v>656</v>
      </c>
      <c r="D9" s="97" t="s">
        <v>657</v>
      </c>
      <c r="E9" s="97" t="s">
        <v>657</v>
      </c>
      <c r="F9" s="97" t="s">
        <v>658</v>
      </c>
      <c r="G9" s="97" t="s">
        <v>659</v>
      </c>
      <c r="H9" s="97">
        <v>2600</v>
      </c>
      <c r="I9" s="113">
        <v>45400</v>
      </c>
    </row>
    <row r="10" s="88" customFormat="1" ht="37" customHeight="1" spans="1:9">
      <c r="A10" s="97" t="s">
        <v>660</v>
      </c>
      <c r="B10" s="97" t="s">
        <v>661</v>
      </c>
      <c r="C10" s="97" t="s">
        <v>662</v>
      </c>
      <c r="D10" s="97" t="s">
        <v>663</v>
      </c>
      <c r="E10" s="97" t="s">
        <v>663</v>
      </c>
      <c r="F10" s="97" t="s">
        <v>658</v>
      </c>
      <c r="G10" s="97" t="s">
        <v>659</v>
      </c>
      <c r="H10" s="97">
        <v>2500</v>
      </c>
      <c r="I10" s="113">
        <v>45401</v>
      </c>
    </row>
    <row r="11" s="88" customFormat="1" ht="37" customHeight="1" spans="1:9">
      <c r="A11" s="97" t="s">
        <v>664</v>
      </c>
      <c r="B11" s="97" t="s">
        <v>665</v>
      </c>
      <c r="C11" s="97" t="s">
        <v>666</v>
      </c>
      <c r="D11" s="97" t="s">
        <v>667</v>
      </c>
      <c r="E11" s="97" t="s">
        <v>667</v>
      </c>
      <c r="F11" s="97" t="s">
        <v>658</v>
      </c>
      <c r="G11" s="97" t="s">
        <v>659</v>
      </c>
      <c r="H11" s="97">
        <v>1500</v>
      </c>
      <c r="I11" s="113">
        <v>45402</v>
      </c>
    </row>
    <row r="12" s="88" customFormat="1" ht="37" customHeight="1" spans="1:9">
      <c r="A12" s="97" t="s">
        <v>668</v>
      </c>
      <c r="B12" s="97" t="s">
        <v>669</v>
      </c>
      <c r="C12" s="97" t="s">
        <v>666</v>
      </c>
      <c r="D12" s="97" t="s">
        <v>667</v>
      </c>
      <c r="E12" s="97" t="s">
        <v>667</v>
      </c>
      <c r="F12" s="97" t="s">
        <v>658</v>
      </c>
      <c r="G12" s="97" t="s">
        <v>659</v>
      </c>
      <c r="H12" s="97">
        <v>1100</v>
      </c>
      <c r="I12" s="113">
        <v>45403</v>
      </c>
    </row>
    <row r="13" s="88" customFormat="1" ht="37" customHeight="1" spans="1:9">
      <c r="A13" s="97" t="s">
        <v>670</v>
      </c>
      <c r="B13" s="97" t="s">
        <v>671</v>
      </c>
      <c r="C13" s="97" t="s">
        <v>672</v>
      </c>
      <c r="D13" s="97" t="s">
        <v>673</v>
      </c>
      <c r="E13" s="97" t="s">
        <v>673</v>
      </c>
      <c r="F13" s="97" t="s">
        <v>658</v>
      </c>
      <c r="G13" s="97" t="s">
        <v>659</v>
      </c>
      <c r="H13" s="97">
        <v>2000</v>
      </c>
      <c r="I13" s="113">
        <v>45590</v>
      </c>
    </row>
    <row r="14" s="88" customFormat="1" ht="37" customHeight="1" spans="1:9">
      <c r="A14" s="97" t="s">
        <v>674</v>
      </c>
      <c r="B14" s="97" t="s">
        <v>675</v>
      </c>
      <c r="C14" s="97" t="s">
        <v>662</v>
      </c>
      <c r="D14" s="97" t="s">
        <v>663</v>
      </c>
      <c r="E14" s="97" t="s">
        <v>663</v>
      </c>
      <c r="F14" s="97" t="s">
        <v>658</v>
      </c>
      <c r="G14" s="97" t="s">
        <v>659</v>
      </c>
      <c r="H14" s="97">
        <v>1000</v>
      </c>
      <c r="I14" s="113">
        <v>45590</v>
      </c>
    </row>
    <row r="15" s="88" customFormat="1" ht="37" customHeight="1" spans="1:9">
      <c r="A15" s="97" t="s">
        <v>676</v>
      </c>
      <c r="B15" s="97" t="s">
        <v>677</v>
      </c>
      <c r="C15" s="97" t="s">
        <v>662</v>
      </c>
      <c r="D15" s="97" t="s">
        <v>663</v>
      </c>
      <c r="E15" s="97" t="s">
        <v>663</v>
      </c>
      <c r="F15" s="97" t="s">
        <v>658</v>
      </c>
      <c r="G15" s="97" t="s">
        <v>659</v>
      </c>
      <c r="H15" s="97">
        <v>800</v>
      </c>
      <c r="I15" s="113">
        <v>45590</v>
      </c>
    </row>
    <row r="16" s="88" customFormat="1" ht="37" customHeight="1" spans="1:9">
      <c r="A16" s="97" t="s">
        <v>678</v>
      </c>
      <c r="B16" s="97" t="s">
        <v>679</v>
      </c>
      <c r="C16" s="97" t="s">
        <v>662</v>
      </c>
      <c r="D16" s="97" t="s">
        <v>680</v>
      </c>
      <c r="E16" s="97" t="s">
        <v>680</v>
      </c>
      <c r="F16" s="97" t="s">
        <v>658</v>
      </c>
      <c r="G16" s="97" t="s">
        <v>659</v>
      </c>
      <c r="H16" s="97">
        <v>1500</v>
      </c>
      <c r="I16" s="113">
        <v>45590</v>
      </c>
    </row>
    <row r="17" s="88" customFormat="1" ht="37" customHeight="1" spans="1:9">
      <c r="A17" s="105" t="s">
        <v>681</v>
      </c>
      <c r="B17" s="106"/>
      <c r="C17" s="106"/>
      <c r="D17" s="106"/>
      <c r="E17" s="106"/>
      <c r="F17" s="106"/>
      <c r="G17" s="107"/>
      <c r="H17" s="108">
        <f>SUM(H9:H16)</f>
        <v>13000</v>
      </c>
      <c r="I17" s="114"/>
    </row>
    <row r="18" s="89" customFormat="1" ht="21" customHeight="1" spans="1:254">
      <c r="A18" s="109" t="s">
        <v>682</v>
      </c>
      <c r="B18" s="109"/>
      <c r="C18" s="109"/>
      <c r="D18" s="109"/>
      <c r="E18" s="109"/>
      <c r="F18" s="110"/>
      <c r="G18" s="87"/>
      <c r="H18" s="90"/>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7"/>
      <c r="BA18" s="87"/>
      <c r="BB18" s="87"/>
      <c r="BC18" s="87"/>
      <c r="BD18" s="87"/>
      <c r="BE18" s="87"/>
      <c r="BF18" s="87"/>
      <c r="BG18" s="87"/>
      <c r="BH18" s="87"/>
      <c r="BI18" s="87"/>
      <c r="BJ18" s="87"/>
      <c r="BK18" s="87"/>
      <c r="BL18" s="87"/>
      <c r="BM18" s="87"/>
      <c r="BN18" s="87"/>
      <c r="BO18" s="87"/>
      <c r="BP18" s="87"/>
      <c r="BQ18" s="87"/>
      <c r="BR18" s="87"/>
      <c r="BS18" s="87"/>
      <c r="BT18" s="87"/>
      <c r="BU18" s="87"/>
      <c r="BV18" s="87"/>
      <c r="BW18" s="87"/>
      <c r="BX18" s="87"/>
      <c r="BY18" s="87"/>
      <c r="BZ18" s="87"/>
      <c r="CA18" s="87"/>
      <c r="CB18" s="87"/>
      <c r="CC18" s="87"/>
      <c r="CD18" s="87"/>
      <c r="CE18" s="87"/>
      <c r="CF18" s="87"/>
      <c r="CG18" s="87"/>
      <c r="CH18" s="87"/>
      <c r="CI18" s="87"/>
      <c r="CJ18" s="87"/>
      <c r="CK18" s="87"/>
      <c r="CL18" s="87"/>
      <c r="CM18" s="87"/>
      <c r="CN18" s="87"/>
      <c r="CO18" s="87"/>
      <c r="CP18" s="87"/>
      <c r="CQ18" s="87"/>
      <c r="CR18" s="87"/>
      <c r="CS18" s="87"/>
      <c r="CT18" s="87"/>
      <c r="CU18" s="87"/>
      <c r="CV18" s="87"/>
      <c r="CW18" s="87"/>
      <c r="CX18" s="87"/>
      <c r="CY18" s="87"/>
      <c r="CZ18" s="87"/>
      <c r="DA18" s="87"/>
      <c r="DB18" s="87"/>
      <c r="DC18" s="87"/>
      <c r="DD18" s="87"/>
      <c r="DE18" s="87"/>
      <c r="DF18" s="87"/>
      <c r="DG18" s="87"/>
      <c r="DH18" s="87"/>
      <c r="DI18" s="87"/>
      <c r="DJ18" s="87"/>
      <c r="DK18" s="87"/>
      <c r="DL18" s="87"/>
      <c r="DM18" s="87"/>
      <c r="DN18" s="87"/>
      <c r="DO18" s="87"/>
      <c r="DP18" s="87"/>
      <c r="DQ18" s="87"/>
      <c r="DR18" s="87"/>
      <c r="DS18" s="87"/>
      <c r="DT18" s="87"/>
      <c r="DU18" s="87"/>
      <c r="DV18" s="87"/>
      <c r="DW18" s="87"/>
      <c r="DX18" s="87"/>
      <c r="DY18" s="87"/>
      <c r="DZ18" s="87"/>
      <c r="EA18" s="87"/>
      <c r="EB18" s="87"/>
      <c r="EC18" s="87"/>
      <c r="ED18" s="87"/>
      <c r="EE18" s="87"/>
      <c r="EF18" s="87"/>
      <c r="EG18" s="87"/>
      <c r="EH18" s="87"/>
      <c r="EI18" s="87"/>
      <c r="EJ18" s="87"/>
      <c r="EK18" s="87"/>
      <c r="EL18" s="87"/>
      <c r="EM18" s="87"/>
      <c r="EN18" s="87"/>
      <c r="EO18" s="87"/>
      <c r="EP18" s="87"/>
      <c r="EQ18" s="87"/>
      <c r="ER18" s="87"/>
      <c r="ES18" s="87"/>
      <c r="ET18" s="87"/>
      <c r="EU18" s="87"/>
      <c r="EV18" s="87"/>
      <c r="EW18" s="87"/>
      <c r="EX18" s="87"/>
      <c r="EY18" s="87"/>
      <c r="EZ18" s="87"/>
      <c r="FA18" s="87"/>
      <c r="FB18" s="87"/>
      <c r="FC18" s="87"/>
      <c r="FD18" s="87"/>
      <c r="FE18" s="87"/>
      <c r="FF18" s="87"/>
      <c r="FG18" s="87"/>
      <c r="FH18" s="87"/>
      <c r="FI18" s="87"/>
      <c r="FJ18" s="87"/>
      <c r="FK18" s="87"/>
      <c r="FL18" s="87"/>
      <c r="FM18" s="87"/>
      <c r="FN18" s="87"/>
      <c r="FO18" s="87"/>
      <c r="FP18" s="87"/>
      <c r="FQ18" s="87"/>
      <c r="FR18" s="87"/>
      <c r="FS18" s="87"/>
      <c r="FT18" s="87"/>
      <c r="FU18" s="87"/>
      <c r="FV18" s="87"/>
      <c r="FW18" s="87"/>
      <c r="FX18" s="87"/>
      <c r="FY18" s="87"/>
      <c r="FZ18" s="87"/>
      <c r="GA18" s="87"/>
      <c r="GB18" s="87"/>
      <c r="GC18" s="87"/>
      <c r="GD18" s="87"/>
      <c r="GE18" s="87"/>
      <c r="GF18" s="87"/>
      <c r="GG18" s="87"/>
      <c r="GH18" s="87"/>
      <c r="GI18" s="87"/>
      <c r="GJ18" s="87"/>
      <c r="GK18" s="87"/>
      <c r="GL18" s="87"/>
      <c r="GM18" s="87"/>
      <c r="GN18" s="87"/>
      <c r="GO18" s="87"/>
      <c r="GP18" s="87"/>
      <c r="GQ18" s="87"/>
      <c r="GR18" s="87"/>
      <c r="GS18" s="87"/>
      <c r="GT18" s="87"/>
      <c r="GU18" s="87"/>
      <c r="GV18" s="87"/>
      <c r="GW18" s="87"/>
      <c r="GX18" s="87"/>
      <c r="GY18" s="87"/>
      <c r="GZ18" s="87"/>
      <c r="HA18" s="87"/>
      <c r="HB18" s="87"/>
      <c r="HC18" s="87"/>
      <c r="HD18" s="87"/>
      <c r="HE18" s="87"/>
      <c r="HF18" s="87"/>
      <c r="HG18" s="87"/>
      <c r="HH18" s="87"/>
      <c r="HI18" s="87"/>
      <c r="HJ18" s="87"/>
      <c r="HK18" s="87"/>
      <c r="HL18" s="87"/>
      <c r="HM18" s="87"/>
      <c r="HN18" s="87"/>
      <c r="HO18" s="87"/>
      <c r="HP18" s="87"/>
      <c r="HQ18" s="87"/>
      <c r="HR18" s="87"/>
      <c r="HS18" s="87"/>
      <c r="HT18" s="87"/>
      <c r="HU18" s="87"/>
      <c r="HV18" s="87"/>
      <c r="HW18" s="87"/>
      <c r="HX18" s="87"/>
      <c r="HY18" s="87"/>
      <c r="HZ18" s="87"/>
      <c r="IA18" s="87"/>
      <c r="IB18" s="87"/>
      <c r="IC18" s="87"/>
      <c r="ID18" s="87"/>
      <c r="IE18" s="87"/>
      <c r="IF18" s="87"/>
      <c r="IG18" s="87"/>
      <c r="IH18" s="87"/>
      <c r="II18" s="87"/>
      <c r="IJ18" s="87"/>
      <c r="IK18" s="87"/>
      <c r="IL18" s="87"/>
      <c r="IM18" s="87"/>
      <c r="IN18" s="87"/>
      <c r="IO18" s="87"/>
      <c r="IP18" s="87"/>
      <c r="IQ18" s="87"/>
      <c r="IR18" s="87"/>
      <c r="IS18" s="87"/>
      <c r="IT18" s="87"/>
    </row>
    <row r="19" s="89" customFormat="1" spans="1:254">
      <c r="A19" s="87"/>
      <c r="B19" s="87"/>
      <c r="C19" s="87"/>
      <c r="D19" s="87"/>
      <c r="E19" s="87"/>
      <c r="F19" s="90"/>
      <c r="G19" s="87"/>
      <c r="H19" s="90"/>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7"/>
      <c r="BA19" s="87"/>
      <c r="BB19" s="87"/>
      <c r="BC19" s="87"/>
      <c r="BD19" s="87"/>
      <c r="BE19" s="87"/>
      <c r="BF19" s="87"/>
      <c r="BG19" s="87"/>
      <c r="BH19" s="87"/>
      <c r="BI19" s="87"/>
      <c r="BJ19" s="87"/>
      <c r="BK19" s="87"/>
      <c r="BL19" s="87"/>
      <c r="BM19" s="87"/>
      <c r="BN19" s="87"/>
      <c r="BO19" s="87"/>
      <c r="BP19" s="87"/>
      <c r="BQ19" s="87"/>
      <c r="BR19" s="87"/>
      <c r="BS19" s="87"/>
      <c r="BT19" s="87"/>
      <c r="BU19" s="87"/>
      <c r="BV19" s="87"/>
      <c r="BW19" s="87"/>
      <c r="BX19" s="87"/>
      <c r="BY19" s="87"/>
      <c r="BZ19" s="87"/>
      <c r="CA19" s="87"/>
      <c r="CB19" s="87"/>
      <c r="CC19" s="87"/>
      <c r="CD19" s="87"/>
      <c r="CE19" s="87"/>
      <c r="CF19" s="87"/>
      <c r="CG19" s="87"/>
      <c r="CH19" s="87"/>
      <c r="CI19" s="87"/>
      <c r="CJ19" s="87"/>
      <c r="CK19" s="87"/>
      <c r="CL19" s="87"/>
      <c r="CM19" s="87"/>
      <c r="CN19" s="87"/>
      <c r="CO19" s="87"/>
      <c r="CP19" s="87"/>
      <c r="CQ19" s="87"/>
      <c r="CR19" s="87"/>
      <c r="CS19" s="87"/>
      <c r="CT19" s="87"/>
      <c r="CU19" s="87"/>
      <c r="CV19" s="87"/>
      <c r="CW19" s="87"/>
      <c r="CX19" s="87"/>
      <c r="CY19" s="87"/>
      <c r="CZ19" s="87"/>
      <c r="DA19" s="87"/>
      <c r="DB19" s="87"/>
      <c r="DC19" s="87"/>
      <c r="DD19" s="87"/>
      <c r="DE19" s="87"/>
      <c r="DF19" s="87"/>
      <c r="DG19" s="87"/>
      <c r="DH19" s="87"/>
      <c r="DI19" s="87"/>
      <c r="DJ19" s="87"/>
      <c r="DK19" s="87"/>
      <c r="DL19" s="87"/>
      <c r="DM19" s="87"/>
      <c r="DN19" s="87"/>
      <c r="DO19" s="87"/>
      <c r="DP19" s="87"/>
      <c r="DQ19" s="87"/>
      <c r="DR19" s="87"/>
      <c r="DS19" s="87"/>
      <c r="DT19" s="87"/>
      <c r="DU19" s="87"/>
      <c r="DV19" s="87"/>
      <c r="DW19" s="87"/>
      <c r="DX19" s="87"/>
      <c r="DY19" s="87"/>
      <c r="DZ19" s="87"/>
      <c r="EA19" s="87"/>
      <c r="EB19" s="87"/>
      <c r="EC19" s="87"/>
      <c r="ED19" s="87"/>
      <c r="EE19" s="87"/>
      <c r="EF19" s="87"/>
      <c r="EG19" s="87"/>
      <c r="EH19" s="87"/>
      <c r="EI19" s="87"/>
      <c r="EJ19" s="87"/>
      <c r="EK19" s="87"/>
      <c r="EL19" s="87"/>
      <c r="EM19" s="87"/>
      <c r="EN19" s="87"/>
      <c r="EO19" s="87"/>
      <c r="EP19" s="87"/>
      <c r="EQ19" s="87"/>
      <c r="ER19" s="87"/>
      <c r="ES19" s="87"/>
      <c r="ET19" s="87"/>
      <c r="EU19" s="87"/>
      <c r="EV19" s="87"/>
      <c r="EW19" s="87"/>
      <c r="EX19" s="87"/>
      <c r="EY19" s="87"/>
      <c r="EZ19" s="87"/>
      <c r="FA19" s="87"/>
      <c r="FB19" s="87"/>
      <c r="FC19" s="87"/>
      <c r="FD19" s="87"/>
      <c r="FE19" s="87"/>
      <c r="FF19" s="87"/>
      <c r="FG19" s="87"/>
      <c r="FH19" s="87"/>
      <c r="FI19" s="87"/>
      <c r="FJ19" s="87"/>
      <c r="FK19" s="87"/>
      <c r="FL19" s="87"/>
      <c r="FM19" s="87"/>
      <c r="FN19" s="87"/>
      <c r="FO19" s="87"/>
      <c r="FP19" s="87"/>
      <c r="FQ19" s="87"/>
      <c r="FR19" s="87"/>
      <c r="FS19" s="87"/>
      <c r="FT19" s="87"/>
      <c r="FU19" s="87"/>
      <c r="FV19" s="87"/>
      <c r="FW19" s="87"/>
      <c r="FX19" s="87"/>
      <c r="FY19" s="87"/>
      <c r="FZ19" s="87"/>
      <c r="GA19" s="87"/>
      <c r="GB19" s="87"/>
      <c r="GC19" s="87"/>
      <c r="GD19" s="87"/>
      <c r="GE19" s="87"/>
      <c r="GF19" s="87"/>
      <c r="GG19" s="87"/>
      <c r="GH19" s="87"/>
      <c r="GI19" s="87"/>
      <c r="GJ19" s="87"/>
      <c r="GK19" s="87"/>
      <c r="GL19" s="87"/>
      <c r="GM19" s="87"/>
      <c r="GN19" s="87"/>
      <c r="GO19" s="87"/>
      <c r="GP19" s="87"/>
      <c r="GQ19" s="87"/>
      <c r="GR19" s="87"/>
      <c r="GS19" s="87"/>
      <c r="GT19" s="87"/>
      <c r="GU19" s="87"/>
      <c r="GV19" s="87"/>
      <c r="GW19" s="87"/>
      <c r="GX19" s="87"/>
      <c r="GY19" s="87"/>
      <c r="GZ19" s="87"/>
      <c r="HA19" s="87"/>
      <c r="HB19" s="87"/>
      <c r="HC19" s="87"/>
      <c r="HD19" s="87"/>
      <c r="HE19" s="87"/>
      <c r="HF19" s="87"/>
      <c r="HG19" s="87"/>
      <c r="HH19" s="87"/>
      <c r="HI19" s="87"/>
      <c r="HJ19" s="87"/>
      <c r="HK19" s="87"/>
      <c r="HL19" s="87"/>
      <c r="HM19" s="87"/>
      <c r="HN19" s="87"/>
      <c r="HO19" s="87"/>
      <c r="HP19" s="87"/>
      <c r="HQ19" s="87"/>
      <c r="HR19" s="87"/>
      <c r="HS19" s="87"/>
      <c r="HT19" s="87"/>
      <c r="HU19" s="87"/>
      <c r="HV19" s="87"/>
      <c r="HW19" s="87"/>
      <c r="HX19" s="87"/>
      <c r="HY19" s="87"/>
      <c r="HZ19" s="87"/>
      <c r="IA19" s="87"/>
      <c r="IB19" s="87"/>
      <c r="IC19" s="87"/>
      <c r="ID19" s="87"/>
      <c r="IE19" s="87"/>
      <c r="IF19" s="87"/>
      <c r="IG19" s="87"/>
      <c r="IH19" s="87"/>
      <c r="II19" s="87"/>
      <c r="IJ19" s="87"/>
      <c r="IK19" s="87"/>
      <c r="IL19" s="87"/>
      <c r="IM19" s="87"/>
      <c r="IN19" s="87"/>
      <c r="IO19" s="87"/>
      <c r="IP19" s="87"/>
      <c r="IQ19" s="87"/>
      <c r="IR19" s="87"/>
      <c r="IS19" s="87"/>
      <c r="IT19" s="87"/>
    </row>
    <row r="20" s="89" customFormat="1" spans="1:254">
      <c r="A20" s="87"/>
      <c r="B20" s="87"/>
      <c r="C20" s="87"/>
      <c r="D20" s="87"/>
      <c r="E20" s="87"/>
      <c r="F20" s="90"/>
      <c r="G20" s="87"/>
      <c r="H20" s="90"/>
      <c r="I20" s="87"/>
      <c r="J20" s="87"/>
      <c r="K20" s="87"/>
      <c r="L20" s="87"/>
      <c r="M20" s="87"/>
      <c r="N20" s="87"/>
      <c r="O20" s="87"/>
      <c r="P20" s="87"/>
      <c r="Q20" s="87"/>
      <c r="R20" s="87"/>
      <c r="S20" s="87"/>
      <c r="T20" s="87"/>
      <c r="U20" s="87"/>
      <c r="V20" s="87"/>
      <c r="W20" s="87"/>
      <c r="X20" s="87"/>
      <c r="Y20" s="87"/>
      <c r="Z20" s="87"/>
      <c r="AA20" s="87"/>
      <c r="AB20" s="87"/>
      <c r="AC20" s="87"/>
      <c r="AD20" s="87"/>
      <c r="AE20" s="87"/>
      <c r="AF20" s="87"/>
      <c r="AG20" s="87"/>
      <c r="AH20" s="87"/>
      <c r="AI20" s="87"/>
      <c r="AJ20" s="87"/>
      <c r="AK20" s="87"/>
      <c r="AL20" s="87"/>
      <c r="AM20" s="87"/>
      <c r="AN20" s="87"/>
      <c r="AO20" s="87"/>
      <c r="AP20" s="87"/>
      <c r="AQ20" s="87"/>
      <c r="AR20" s="87"/>
      <c r="AS20" s="87"/>
      <c r="AT20" s="87"/>
      <c r="AU20" s="87"/>
      <c r="AV20" s="87"/>
      <c r="AW20" s="87"/>
      <c r="AX20" s="87"/>
      <c r="AY20" s="87"/>
      <c r="AZ20" s="87"/>
      <c r="BA20" s="87"/>
      <c r="BB20" s="87"/>
      <c r="BC20" s="87"/>
      <c r="BD20" s="87"/>
      <c r="BE20" s="87"/>
      <c r="BF20" s="87"/>
      <c r="BG20" s="87"/>
      <c r="BH20" s="87"/>
      <c r="BI20" s="87"/>
      <c r="BJ20" s="87"/>
      <c r="BK20" s="87"/>
      <c r="BL20" s="87"/>
      <c r="BM20" s="87"/>
      <c r="BN20" s="87"/>
      <c r="BO20" s="87"/>
      <c r="BP20" s="87"/>
      <c r="BQ20" s="87"/>
      <c r="BR20" s="87"/>
      <c r="BS20" s="87"/>
      <c r="BT20" s="87"/>
      <c r="BU20" s="87"/>
      <c r="BV20" s="87"/>
      <c r="BW20" s="87"/>
      <c r="BX20" s="87"/>
      <c r="BY20" s="87"/>
      <c r="BZ20" s="87"/>
      <c r="CA20" s="87"/>
      <c r="CB20" s="87"/>
      <c r="CC20" s="87"/>
      <c r="CD20" s="87"/>
      <c r="CE20" s="87"/>
      <c r="CF20" s="87"/>
      <c r="CG20" s="87"/>
      <c r="CH20" s="87"/>
      <c r="CI20" s="87"/>
      <c r="CJ20" s="87"/>
      <c r="CK20" s="87"/>
      <c r="CL20" s="87"/>
      <c r="CM20" s="87"/>
      <c r="CN20" s="87"/>
      <c r="CO20" s="87"/>
      <c r="CP20" s="87"/>
      <c r="CQ20" s="87"/>
      <c r="CR20" s="87"/>
      <c r="CS20" s="87"/>
      <c r="CT20" s="87"/>
      <c r="CU20" s="87"/>
      <c r="CV20" s="87"/>
      <c r="CW20" s="87"/>
      <c r="CX20" s="87"/>
      <c r="CY20" s="87"/>
      <c r="CZ20" s="87"/>
      <c r="DA20" s="87"/>
      <c r="DB20" s="87"/>
      <c r="DC20" s="87"/>
      <c r="DD20" s="87"/>
      <c r="DE20" s="87"/>
      <c r="DF20" s="87"/>
      <c r="DG20" s="87"/>
      <c r="DH20" s="87"/>
      <c r="DI20" s="87"/>
      <c r="DJ20" s="87"/>
      <c r="DK20" s="87"/>
      <c r="DL20" s="87"/>
      <c r="DM20" s="87"/>
      <c r="DN20" s="87"/>
      <c r="DO20" s="87"/>
      <c r="DP20" s="87"/>
      <c r="DQ20" s="87"/>
      <c r="DR20" s="87"/>
      <c r="DS20" s="87"/>
      <c r="DT20" s="87"/>
      <c r="DU20" s="87"/>
      <c r="DV20" s="87"/>
      <c r="DW20" s="87"/>
      <c r="DX20" s="87"/>
      <c r="DY20" s="87"/>
      <c r="DZ20" s="87"/>
      <c r="EA20" s="87"/>
      <c r="EB20" s="87"/>
      <c r="EC20" s="87"/>
      <c r="ED20" s="87"/>
      <c r="EE20" s="87"/>
      <c r="EF20" s="87"/>
      <c r="EG20" s="87"/>
      <c r="EH20" s="87"/>
      <c r="EI20" s="87"/>
      <c r="EJ20" s="87"/>
      <c r="EK20" s="87"/>
      <c r="EL20" s="87"/>
      <c r="EM20" s="87"/>
      <c r="EN20" s="87"/>
      <c r="EO20" s="87"/>
      <c r="EP20" s="87"/>
      <c r="EQ20" s="87"/>
      <c r="ER20" s="87"/>
      <c r="ES20" s="87"/>
      <c r="ET20" s="87"/>
      <c r="EU20" s="87"/>
      <c r="EV20" s="87"/>
      <c r="EW20" s="87"/>
      <c r="EX20" s="87"/>
      <c r="EY20" s="87"/>
      <c r="EZ20" s="87"/>
      <c r="FA20" s="87"/>
      <c r="FB20" s="87"/>
      <c r="FC20" s="87"/>
      <c r="FD20" s="87"/>
      <c r="FE20" s="87"/>
      <c r="FF20" s="87"/>
      <c r="FG20" s="87"/>
      <c r="FH20" s="87"/>
      <c r="FI20" s="87"/>
      <c r="FJ20" s="87"/>
      <c r="FK20" s="87"/>
      <c r="FL20" s="87"/>
      <c r="FM20" s="87"/>
      <c r="FN20" s="87"/>
      <c r="FO20" s="87"/>
      <c r="FP20" s="87"/>
      <c r="FQ20" s="87"/>
      <c r="FR20" s="87"/>
      <c r="FS20" s="87"/>
      <c r="FT20" s="87"/>
      <c r="FU20" s="87"/>
      <c r="FV20" s="87"/>
      <c r="FW20" s="87"/>
      <c r="FX20" s="87"/>
      <c r="FY20" s="87"/>
      <c r="FZ20" s="87"/>
      <c r="GA20" s="87"/>
      <c r="GB20" s="87"/>
      <c r="GC20" s="87"/>
      <c r="GD20" s="87"/>
      <c r="GE20" s="87"/>
      <c r="GF20" s="87"/>
      <c r="GG20" s="87"/>
      <c r="GH20" s="87"/>
      <c r="GI20" s="87"/>
      <c r="GJ20" s="87"/>
      <c r="GK20" s="87"/>
      <c r="GL20" s="87"/>
      <c r="GM20" s="87"/>
      <c r="GN20" s="87"/>
      <c r="GO20" s="87"/>
      <c r="GP20" s="87"/>
      <c r="GQ20" s="87"/>
      <c r="GR20" s="87"/>
      <c r="GS20" s="87"/>
      <c r="GT20" s="87"/>
      <c r="GU20" s="87"/>
      <c r="GV20" s="87"/>
      <c r="GW20" s="87"/>
      <c r="GX20" s="87"/>
      <c r="GY20" s="87"/>
      <c r="GZ20" s="87"/>
      <c r="HA20" s="87"/>
      <c r="HB20" s="87"/>
      <c r="HC20" s="87"/>
      <c r="HD20" s="87"/>
      <c r="HE20" s="87"/>
      <c r="HF20" s="87"/>
      <c r="HG20" s="87"/>
      <c r="HH20" s="87"/>
      <c r="HI20" s="87"/>
      <c r="HJ20" s="87"/>
      <c r="HK20" s="87"/>
      <c r="HL20" s="87"/>
      <c r="HM20" s="87"/>
      <c r="HN20" s="87"/>
      <c r="HO20" s="87"/>
      <c r="HP20" s="87"/>
      <c r="HQ20" s="87"/>
      <c r="HR20" s="87"/>
      <c r="HS20" s="87"/>
      <c r="HT20" s="87"/>
      <c r="HU20" s="87"/>
      <c r="HV20" s="87"/>
      <c r="HW20" s="87"/>
      <c r="HX20" s="87"/>
      <c r="HY20" s="87"/>
      <c r="HZ20" s="87"/>
      <c r="IA20" s="87"/>
      <c r="IB20" s="87"/>
      <c r="IC20" s="87"/>
      <c r="ID20" s="87"/>
      <c r="IE20" s="87"/>
      <c r="IF20" s="87"/>
      <c r="IG20" s="87"/>
      <c r="IH20" s="87"/>
      <c r="II20" s="87"/>
      <c r="IJ20" s="87"/>
      <c r="IK20" s="87"/>
      <c r="IL20" s="87"/>
      <c r="IM20" s="87"/>
      <c r="IN20" s="87"/>
      <c r="IO20" s="87"/>
      <c r="IP20" s="87"/>
      <c r="IQ20" s="87"/>
      <c r="IR20" s="87"/>
      <c r="IS20" s="87"/>
      <c r="IT20" s="87"/>
    </row>
    <row r="21" s="89" customFormat="1" spans="1:254">
      <c r="A21" s="87"/>
      <c r="B21" s="87"/>
      <c r="C21" s="87"/>
      <c r="D21" s="87"/>
      <c r="E21" s="87"/>
      <c r="F21" s="90"/>
      <c r="G21" s="87"/>
      <c r="H21" s="90"/>
      <c r="I21" s="87"/>
      <c r="J21" s="87"/>
      <c r="K21" s="87"/>
      <c r="L21" s="87"/>
      <c r="M21" s="87"/>
      <c r="N21" s="87"/>
      <c r="O21" s="87"/>
      <c r="P21" s="87"/>
      <c r="Q21" s="87"/>
      <c r="R21" s="87"/>
      <c r="S21" s="87"/>
      <c r="T21" s="87"/>
      <c r="U21" s="87"/>
      <c r="V21" s="87"/>
      <c r="W21" s="87"/>
      <c r="X21" s="87"/>
      <c r="Y21" s="87"/>
      <c r="Z21" s="87"/>
      <c r="AA21" s="87"/>
      <c r="AB21" s="87"/>
      <c r="AC21" s="87"/>
      <c r="AD21" s="87"/>
      <c r="AE21" s="87"/>
      <c r="AF21" s="87"/>
      <c r="AG21" s="87"/>
      <c r="AH21" s="87"/>
      <c r="AI21" s="87"/>
      <c r="AJ21" s="87"/>
      <c r="AK21" s="87"/>
      <c r="AL21" s="87"/>
      <c r="AM21" s="87"/>
      <c r="AN21" s="87"/>
      <c r="AO21" s="87"/>
      <c r="AP21" s="87"/>
      <c r="AQ21" s="87"/>
      <c r="AR21" s="87"/>
      <c r="AS21" s="87"/>
      <c r="AT21" s="87"/>
      <c r="AU21" s="87"/>
      <c r="AV21" s="87"/>
      <c r="AW21" s="87"/>
      <c r="AX21" s="87"/>
      <c r="AY21" s="87"/>
      <c r="AZ21" s="87"/>
      <c r="BA21" s="87"/>
      <c r="BB21" s="87"/>
      <c r="BC21" s="87"/>
      <c r="BD21" s="87"/>
      <c r="BE21" s="87"/>
      <c r="BF21" s="87"/>
      <c r="BG21" s="87"/>
      <c r="BH21" s="87"/>
      <c r="BI21" s="87"/>
      <c r="BJ21" s="87"/>
      <c r="BK21" s="87"/>
      <c r="BL21" s="87"/>
      <c r="BM21" s="87"/>
      <c r="BN21" s="87"/>
      <c r="BO21" s="87"/>
      <c r="BP21" s="87"/>
      <c r="BQ21" s="87"/>
      <c r="BR21" s="87"/>
      <c r="BS21" s="87"/>
      <c r="BT21" s="87"/>
      <c r="BU21" s="87"/>
      <c r="BV21" s="87"/>
      <c r="BW21" s="87"/>
      <c r="BX21" s="87"/>
      <c r="BY21" s="87"/>
      <c r="BZ21" s="87"/>
      <c r="CA21" s="87"/>
      <c r="CB21" s="87"/>
      <c r="CC21" s="87"/>
      <c r="CD21" s="87"/>
      <c r="CE21" s="87"/>
      <c r="CF21" s="87"/>
      <c r="CG21" s="87"/>
      <c r="CH21" s="87"/>
      <c r="CI21" s="87"/>
      <c r="CJ21" s="87"/>
      <c r="CK21" s="87"/>
      <c r="CL21" s="87"/>
      <c r="CM21" s="87"/>
      <c r="CN21" s="87"/>
      <c r="CO21" s="87"/>
      <c r="CP21" s="87"/>
      <c r="CQ21" s="87"/>
      <c r="CR21" s="87"/>
      <c r="CS21" s="87"/>
      <c r="CT21" s="87"/>
      <c r="CU21" s="87"/>
      <c r="CV21" s="87"/>
      <c r="CW21" s="87"/>
      <c r="CX21" s="87"/>
      <c r="CY21" s="87"/>
      <c r="CZ21" s="87"/>
      <c r="DA21" s="87"/>
      <c r="DB21" s="87"/>
      <c r="DC21" s="87"/>
      <c r="DD21" s="87"/>
      <c r="DE21" s="87"/>
      <c r="DF21" s="87"/>
      <c r="DG21" s="87"/>
      <c r="DH21" s="87"/>
      <c r="DI21" s="87"/>
      <c r="DJ21" s="87"/>
      <c r="DK21" s="87"/>
      <c r="DL21" s="87"/>
      <c r="DM21" s="87"/>
      <c r="DN21" s="87"/>
      <c r="DO21" s="87"/>
      <c r="DP21" s="87"/>
      <c r="DQ21" s="87"/>
      <c r="DR21" s="87"/>
      <c r="DS21" s="87"/>
      <c r="DT21" s="87"/>
      <c r="DU21" s="87"/>
      <c r="DV21" s="87"/>
      <c r="DW21" s="87"/>
      <c r="DX21" s="87"/>
      <c r="DY21" s="87"/>
      <c r="DZ21" s="87"/>
      <c r="EA21" s="87"/>
      <c r="EB21" s="87"/>
      <c r="EC21" s="87"/>
      <c r="ED21" s="87"/>
      <c r="EE21" s="87"/>
      <c r="EF21" s="87"/>
      <c r="EG21" s="87"/>
      <c r="EH21" s="87"/>
      <c r="EI21" s="87"/>
      <c r="EJ21" s="87"/>
      <c r="EK21" s="87"/>
      <c r="EL21" s="87"/>
      <c r="EM21" s="87"/>
      <c r="EN21" s="87"/>
      <c r="EO21" s="87"/>
      <c r="EP21" s="87"/>
      <c r="EQ21" s="87"/>
      <c r="ER21" s="87"/>
      <c r="ES21" s="87"/>
      <c r="ET21" s="87"/>
      <c r="EU21" s="87"/>
      <c r="EV21" s="87"/>
      <c r="EW21" s="87"/>
      <c r="EX21" s="87"/>
      <c r="EY21" s="87"/>
      <c r="EZ21" s="87"/>
      <c r="FA21" s="87"/>
      <c r="FB21" s="87"/>
      <c r="FC21" s="87"/>
      <c r="FD21" s="87"/>
      <c r="FE21" s="87"/>
      <c r="FF21" s="87"/>
      <c r="FG21" s="87"/>
      <c r="FH21" s="87"/>
      <c r="FI21" s="87"/>
      <c r="FJ21" s="87"/>
      <c r="FK21" s="87"/>
      <c r="FL21" s="87"/>
      <c r="FM21" s="87"/>
      <c r="FN21" s="87"/>
      <c r="FO21" s="87"/>
      <c r="FP21" s="87"/>
      <c r="FQ21" s="87"/>
      <c r="FR21" s="87"/>
      <c r="FS21" s="87"/>
      <c r="FT21" s="87"/>
      <c r="FU21" s="87"/>
      <c r="FV21" s="87"/>
      <c r="FW21" s="87"/>
      <c r="FX21" s="87"/>
      <c r="FY21" s="87"/>
      <c r="FZ21" s="87"/>
      <c r="GA21" s="87"/>
      <c r="GB21" s="87"/>
      <c r="GC21" s="87"/>
      <c r="GD21" s="87"/>
      <c r="GE21" s="87"/>
      <c r="GF21" s="87"/>
      <c r="GG21" s="87"/>
      <c r="GH21" s="87"/>
      <c r="GI21" s="87"/>
      <c r="GJ21" s="87"/>
      <c r="GK21" s="87"/>
      <c r="GL21" s="87"/>
      <c r="GM21" s="87"/>
      <c r="GN21" s="87"/>
      <c r="GO21" s="87"/>
      <c r="GP21" s="87"/>
      <c r="GQ21" s="87"/>
      <c r="GR21" s="87"/>
      <c r="GS21" s="87"/>
      <c r="GT21" s="87"/>
      <c r="GU21" s="87"/>
      <c r="GV21" s="87"/>
      <c r="GW21" s="87"/>
      <c r="GX21" s="87"/>
      <c r="GY21" s="87"/>
      <c r="GZ21" s="87"/>
      <c r="HA21" s="87"/>
      <c r="HB21" s="87"/>
      <c r="HC21" s="87"/>
      <c r="HD21" s="87"/>
      <c r="HE21" s="87"/>
      <c r="HF21" s="87"/>
      <c r="HG21" s="87"/>
      <c r="HH21" s="87"/>
      <c r="HI21" s="87"/>
      <c r="HJ21" s="87"/>
      <c r="HK21" s="87"/>
      <c r="HL21" s="87"/>
      <c r="HM21" s="87"/>
      <c r="HN21" s="87"/>
      <c r="HO21" s="87"/>
      <c r="HP21" s="87"/>
      <c r="HQ21" s="87"/>
      <c r="HR21" s="87"/>
      <c r="HS21" s="87"/>
      <c r="HT21" s="87"/>
      <c r="HU21" s="87"/>
      <c r="HV21" s="87"/>
      <c r="HW21" s="87"/>
      <c r="HX21" s="87"/>
      <c r="HY21" s="87"/>
      <c r="HZ21" s="87"/>
      <c r="IA21" s="87"/>
      <c r="IB21" s="87"/>
      <c r="IC21" s="87"/>
      <c r="ID21" s="87"/>
      <c r="IE21" s="87"/>
      <c r="IF21" s="87"/>
      <c r="IG21" s="87"/>
      <c r="IH21" s="87"/>
      <c r="II21" s="87"/>
      <c r="IJ21" s="87"/>
      <c r="IK21" s="87"/>
      <c r="IL21" s="87"/>
      <c r="IM21" s="87"/>
      <c r="IN21" s="87"/>
      <c r="IO21" s="87"/>
      <c r="IP21" s="87"/>
      <c r="IQ21" s="87"/>
      <c r="IR21" s="87"/>
      <c r="IS21" s="87"/>
      <c r="IT21" s="87"/>
    </row>
    <row r="22" s="89" customFormat="1" spans="1:254">
      <c r="A22" s="87"/>
      <c r="B22" s="87"/>
      <c r="C22" s="87"/>
      <c r="D22" s="87"/>
      <c r="E22" s="87"/>
      <c r="F22" s="90"/>
      <c r="G22" s="87"/>
      <c r="H22" s="90"/>
      <c r="I22" s="87"/>
      <c r="J22" s="87"/>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87"/>
      <c r="AK22" s="87"/>
      <c r="AL22" s="87"/>
      <c r="AM22" s="87"/>
      <c r="AN22" s="87"/>
      <c r="AO22" s="87"/>
      <c r="AP22" s="87"/>
      <c r="AQ22" s="87"/>
      <c r="AR22" s="87"/>
      <c r="AS22" s="87"/>
      <c r="AT22" s="87"/>
      <c r="AU22" s="87"/>
      <c r="AV22" s="87"/>
      <c r="AW22" s="87"/>
      <c r="AX22" s="87"/>
      <c r="AY22" s="87"/>
      <c r="AZ22" s="87"/>
      <c r="BA22" s="87"/>
      <c r="BB22" s="87"/>
      <c r="BC22" s="87"/>
      <c r="BD22" s="87"/>
      <c r="BE22" s="87"/>
      <c r="BF22" s="87"/>
      <c r="BG22" s="87"/>
      <c r="BH22" s="87"/>
      <c r="BI22" s="87"/>
      <c r="BJ22" s="87"/>
      <c r="BK22" s="87"/>
      <c r="BL22" s="87"/>
      <c r="BM22" s="87"/>
      <c r="BN22" s="87"/>
      <c r="BO22" s="87"/>
      <c r="BP22" s="87"/>
      <c r="BQ22" s="87"/>
      <c r="BR22" s="87"/>
      <c r="BS22" s="87"/>
      <c r="BT22" s="87"/>
      <c r="BU22" s="87"/>
      <c r="BV22" s="87"/>
      <c r="BW22" s="87"/>
      <c r="BX22" s="87"/>
      <c r="BY22" s="87"/>
      <c r="BZ22" s="87"/>
      <c r="CA22" s="87"/>
      <c r="CB22" s="87"/>
      <c r="CC22" s="87"/>
      <c r="CD22" s="87"/>
      <c r="CE22" s="87"/>
      <c r="CF22" s="87"/>
      <c r="CG22" s="87"/>
      <c r="CH22" s="87"/>
      <c r="CI22" s="87"/>
      <c r="CJ22" s="87"/>
      <c r="CK22" s="87"/>
      <c r="CL22" s="87"/>
      <c r="CM22" s="87"/>
      <c r="CN22" s="87"/>
      <c r="CO22" s="87"/>
      <c r="CP22" s="87"/>
      <c r="CQ22" s="87"/>
      <c r="CR22" s="87"/>
      <c r="CS22" s="87"/>
      <c r="CT22" s="87"/>
      <c r="CU22" s="87"/>
      <c r="CV22" s="87"/>
      <c r="CW22" s="87"/>
      <c r="CX22" s="87"/>
      <c r="CY22" s="87"/>
      <c r="CZ22" s="87"/>
      <c r="DA22" s="87"/>
      <c r="DB22" s="87"/>
      <c r="DC22" s="87"/>
      <c r="DD22" s="87"/>
      <c r="DE22" s="87"/>
      <c r="DF22" s="87"/>
      <c r="DG22" s="87"/>
      <c r="DH22" s="87"/>
      <c r="DI22" s="87"/>
      <c r="DJ22" s="87"/>
      <c r="DK22" s="87"/>
      <c r="DL22" s="87"/>
      <c r="DM22" s="87"/>
      <c r="DN22" s="87"/>
      <c r="DO22" s="87"/>
      <c r="DP22" s="87"/>
      <c r="DQ22" s="87"/>
      <c r="DR22" s="87"/>
      <c r="DS22" s="87"/>
      <c r="DT22" s="87"/>
      <c r="DU22" s="87"/>
      <c r="DV22" s="87"/>
      <c r="DW22" s="87"/>
      <c r="DX22" s="87"/>
      <c r="DY22" s="87"/>
      <c r="DZ22" s="87"/>
      <c r="EA22" s="87"/>
      <c r="EB22" s="87"/>
      <c r="EC22" s="87"/>
      <c r="ED22" s="87"/>
      <c r="EE22" s="87"/>
      <c r="EF22" s="87"/>
      <c r="EG22" s="87"/>
      <c r="EH22" s="87"/>
      <c r="EI22" s="87"/>
      <c r="EJ22" s="87"/>
      <c r="EK22" s="87"/>
      <c r="EL22" s="87"/>
      <c r="EM22" s="87"/>
      <c r="EN22" s="87"/>
      <c r="EO22" s="87"/>
      <c r="EP22" s="87"/>
      <c r="EQ22" s="87"/>
      <c r="ER22" s="87"/>
      <c r="ES22" s="87"/>
      <c r="ET22" s="87"/>
      <c r="EU22" s="87"/>
      <c r="EV22" s="87"/>
      <c r="EW22" s="87"/>
      <c r="EX22" s="87"/>
      <c r="EY22" s="87"/>
      <c r="EZ22" s="87"/>
      <c r="FA22" s="87"/>
      <c r="FB22" s="87"/>
      <c r="FC22" s="87"/>
      <c r="FD22" s="87"/>
      <c r="FE22" s="87"/>
      <c r="FF22" s="87"/>
      <c r="FG22" s="87"/>
      <c r="FH22" s="87"/>
      <c r="FI22" s="87"/>
      <c r="FJ22" s="87"/>
      <c r="FK22" s="87"/>
      <c r="FL22" s="87"/>
      <c r="FM22" s="87"/>
      <c r="FN22" s="87"/>
      <c r="FO22" s="87"/>
      <c r="FP22" s="87"/>
      <c r="FQ22" s="87"/>
      <c r="FR22" s="87"/>
      <c r="FS22" s="87"/>
      <c r="FT22" s="87"/>
      <c r="FU22" s="87"/>
      <c r="FV22" s="87"/>
      <c r="FW22" s="87"/>
      <c r="FX22" s="87"/>
      <c r="FY22" s="87"/>
      <c r="FZ22" s="87"/>
      <c r="GA22" s="87"/>
      <c r="GB22" s="87"/>
      <c r="GC22" s="87"/>
      <c r="GD22" s="87"/>
      <c r="GE22" s="87"/>
      <c r="GF22" s="87"/>
      <c r="GG22" s="87"/>
      <c r="GH22" s="87"/>
      <c r="GI22" s="87"/>
      <c r="GJ22" s="87"/>
      <c r="GK22" s="87"/>
      <c r="GL22" s="87"/>
      <c r="GM22" s="87"/>
      <c r="GN22" s="87"/>
      <c r="GO22" s="87"/>
      <c r="GP22" s="87"/>
      <c r="GQ22" s="87"/>
      <c r="GR22" s="87"/>
      <c r="GS22" s="87"/>
      <c r="GT22" s="87"/>
      <c r="GU22" s="87"/>
      <c r="GV22" s="87"/>
      <c r="GW22" s="87"/>
      <c r="GX22" s="87"/>
      <c r="GY22" s="87"/>
      <c r="GZ22" s="87"/>
      <c r="HA22" s="87"/>
      <c r="HB22" s="87"/>
      <c r="HC22" s="87"/>
      <c r="HD22" s="87"/>
      <c r="HE22" s="87"/>
      <c r="HF22" s="87"/>
      <c r="HG22" s="87"/>
      <c r="HH22" s="87"/>
      <c r="HI22" s="87"/>
      <c r="HJ22" s="87"/>
      <c r="HK22" s="87"/>
      <c r="HL22" s="87"/>
      <c r="HM22" s="87"/>
      <c r="HN22" s="87"/>
      <c r="HO22" s="87"/>
      <c r="HP22" s="87"/>
      <c r="HQ22" s="87"/>
      <c r="HR22" s="87"/>
      <c r="HS22" s="87"/>
      <c r="HT22" s="87"/>
      <c r="HU22" s="87"/>
      <c r="HV22" s="87"/>
      <c r="HW22" s="87"/>
      <c r="HX22" s="87"/>
      <c r="HY22" s="87"/>
      <c r="HZ22" s="87"/>
      <c r="IA22" s="87"/>
      <c r="IB22" s="87"/>
      <c r="IC22" s="87"/>
      <c r="ID22" s="87"/>
      <c r="IE22" s="87"/>
      <c r="IF22" s="87"/>
      <c r="IG22" s="87"/>
      <c r="IH22" s="87"/>
      <c r="II22" s="87"/>
      <c r="IJ22" s="87"/>
      <c r="IK22" s="87"/>
      <c r="IL22" s="87"/>
      <c r="IM22" s="87"/>
      <c r="IN22" s="87"/>
      <c r="IO22" s="87"/>
      <c r="IP22" s="87"/>
      <c r="IQ22" s="87"/>
      <c r="IR22" s="87"/>
      <c r="IS22" s="87"/>
      <c r="IT22" s="87"/>
    </row>
    <row r="23" s="89" customFormat="1" spans="1:254">
      <c r="A23" s="87"/>
      <c r="B23" s="87"/>
      <c r="C23" s="87"/>
      <c r="D23" s="87"/>
      <c r="E23" s="87"/>
      <c r="F23" s="90"/>
      <c r="G23" s="87"/>
      <c r="H23" s="90"/>
      <c r="I23" s="87"/>
      <c r="J23" s="87"/>
      <c r="K23" s="87"/>
      <c r="L23" s="87"/>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87"/>
      <c r="AL23" s="87"/>
      <c r="AM23" s="87"/>
      <c r="AN23" s="87"/>
      <c r="AO23" s="87"/>
      <c r="AP23" s="87"/>
      <c r="AQ23" s="87"/>
      <c r="AR23" s="87"/>
      <c r="AS23" s="87"/>
      <c r="AT23" s="87"/>
      <c r="AU23" s="87"/>
      <c r="AV23" s="87"/>
      <c r="AW23" s="87"/>
      <c r="AX23" s="87"/>
      <c r="AY23" s="87"/>
      <c r="AZ23" s="87"/>
      <c r="BA23" s="87"/>
      <c r="BB23" s="87"/>
      <c r="BC23" s="87"/>
      <c r="BD23" s="87"/>
      <c r="BE23" s="87"/>
      <c r="BF23" s="87"/>
      <c r="BG23" s="87"/>
      <c r="BH23" s="87"/>
      <c r="BI23" s="87"/>
      <c r="BJ23" s="87"/>
      <c r="BK23" s="87"/>
      <c r="BL23" s="87"/>
      <c r="BM23" s="87"/>
      <c r="BN23" s="87"/>
      <c r="BO23" s="87"/>
      <c r="BP23" s="87"/>
      <c r="BQ23" s="87"/>
      <c r="BR23" s="87"/>
      <c r="BS23" s="87"/>
      <c r="BT23" s="87"/>
      <c r="BU23" s="87"/>
      <c r="BV23" s="87"/>
      <c r="BW23" s="87"/>
      <c r="BX23" s="87"/>
      <c r="BY23" s="87"/>
      <c r="BZ23" s="87"/>
      <c r="CA23" s="87"/>
      <c r="CB23" s="87"/>
      <c r="CC23" s="87"/>
      <c r="CD23" s="87"/>
      <c r="CE23" s="87"/>
      <c r="CF23" s="87"/>
      <c r="CG23" s="87"/>
      <c r="CH23" s="87"/>
      <c r="CI23" s="87"/>
      <c r="CJ23" s="87"/>
      <c r="CK23" s="87"/>
      <c r="CL23" s="87"/>
      <c r="CM23" s="87"/>
      <c r="CN23" s="87"/>
      <c r="CO23" s="87"/>
      <c r="CP23" s="87"/>
      <c r="CQ23" s="87"/>
      <c r="CR23" s="87"/>
      <c r="CS23" s="87"/>
      <c r="CT23" s="87"/>
      <c r="CU23" s="87"/>
      <c r="CV23" s="87"/>
      <c r="CW23" s="87"/>
      <c r="CX23" s="87"/>
      <c r="CY23" s="87"/>
      <c r="CZ23" s="87"/>
      <c r="DA23" s="87"/>
      <c r="DB23" s="87"/>
      <c r="DC23" s="87"/>
      <c r="DD23" s="87"/>
      <c r="DE23" s="87"/>
      <c r="DF23" s="87"/>
      <c r="DG23" s="87"/>
      <c r="DH23" s="87"/>
      <c r="DI23" s="87"/>
      <c r="DJ23" s="87"/>
      <c r="DK23" s="87"/>
      <c r="DL23" s="87"/>
      <c r="DM23" s="87"/>
      <c r="DN23" s="87"/>
      <c r="DO23" s="87"/>
      <c r="DP23" s="87"/>
      <c r="DQ23" s="87"/>
      <c r="DR23" s="87"/>
      <c r="DS23" s="87"/>
      <c r="DT23" s="87"/>
      <c r="DU23" s="87"/>
      <c r="DV23" s="87"/>
      <c r="DW23" s="87"/>
      <c r="DX23" s="87"/>
      <c r="DY23" s="87"/>
      <c r="DZ23" s="87"/>
      <c r="EA23" s="87"/>
      <c r="EB23" s="87"/>
      <c r="EC23" s="87"/>
      <c r="ED23" s="87"/>
      <c r="EE23" s="87"/>
      <c r="EF23" s="87"/>
      <c r="EG23" s="87"/>
      <c r="EH23" s="87"/>
      <c r="EI23" s="87"/>
      <c r="EJ23" s="87"/>
      <c r="EK23" s="87"/>
      <c r="EL23" s="87"/>
      <c r="EM23" s="87"/>
      <c r="EN23" s="87"/>
      <c r="EO23" s="87"/>
      <c r="EP23" s="87"/>
      <c r="EQ23" s="87"/>
      <c r="ER23" s="87"/>
      <c r="ES23" s="87"/>
      <c r="ET23" s="87"/>
      <c r="EU23" s="87"/>
      <c r="EV23" s="87"/>
      <c r="EW23" s="87"/>
      <c r="EX23" s="87"/>
      <c r="EY23" s="87"/>
      <c r="EZ23" s="87"/>
      <c r="FA23" s="87"/>
      <c r="FB23" s="87"/>
      <c r="FC23" s="87"/>
      <c r="FD23" s="87"/>
      <c r="FE23" s="87"/>
      <c r="FF23" s="87"/>
      <c r="FG23" s="87"/>
      <c r="FH23" s="87"/>
      <c r="FI23" s="87"/>
      <c r="FJ23" s="87"/>
      <c r="FK23" s="87"/>
      <c r="FL23" s="87"/>
      <c r="FM23" s="87"/>
      <c r="FN23" s="87"/>
      <c r="FO23" s="87"/>
      <c r="FP23" s="87"/>
      <c r="FQ23" s="87"/>
      <c r="FR23" s="87"/>
      <c r="FS23" s="87"/>
      <c r="FT23" s="87"/>
      <c r="FU23" s="87"/>
      <c r="FV23" s="87"/>
      <c r="FW23" s="87"/>
      <c r="FX23" s="87"/>
      <c r="FY23" s="87"/>
      <c r="FZ23" s="87"/>
      <c r="GA23" s="87"/>
      <c r="GB23" s="87"/>
      <c r="GC23" s="87"/>
      <c r="GD23" s="87"/>
      <c r="GE23" s="87"/>
      <c r="GF23" s="87"/>
      <c r="GG23" s="87"/>
      <c r="GH23" s="87"/>
      <c r="GI23" s="87"/>
      <c r="GJ23" s="87"/>
      <c r="GK23" s="87"/>
      <c r="GL23" s="87"/>
      <c r="GM23" s="87"/>
      <c r="GN23" s="87"/>
      <c r="GO23" s="87"/>
      <c r="GP23" s="87"/>
      <c r="GQ23" s="87"/>
      <c r="GR23" s="87"/>
      <c r="GS23" s="87"/>
      <c r="GT23" s="87"/>
      <c r="GU23" s="87"/>
      <c r="GV23" s="87"/>
      <c r="GW23" s="87"/>
      <c r="GX23" s="87"/>
      <c r="GY23" s="87"/>
      <c r="GZ23" s="87"/>
      <c r="HA23" s="87"/>
      <c r="HB23" s="87"/>
      <c r="HC23" s="87"/>
      <c r="HD23" s="87"/>
      <c r="HE23" s="87"/>
      <c r="HF23" s="87"/>
      <c r="HG23" s="87"/>
      <c r="HH23" s="87"/>
      <c r="HI23" s="87"/>
      <c r="HJ23" s="87"/>
      <c r="HK23" s="87"/>
      <c r="HL23" s="87"/>
      <c r="HM23" s="87"/>
      <c r="HN23" s="87"/>
      <c r="HO23" s="87"/>
      <c r="HP23" s="87"/>
      <c r="HQ23" s="87"/>
      <c r="HR23" s="87"/>
      <c r="HS23" s="87"/>
      <c r="HT23" s="87"/>
      <c r="HU23" s="87"/>
      <c r="HV23" s="87"/>
      <c r="HW23" s="87"/>
      <c r="HX23" s="87"/>
      <c r="HY23" s="87"/>
      <c r="HZ23" s="87"/>
      <c r="IA23" s="87"/>
      <c r="IB23" s="87"/>
      <c r="IC23" s="87"/>
      <c r="ID23" s="87"/>
      <c r="IE23" s="87"/>
      <c r="IF23" s="87"/>
      <c r="IG23" s="87"/>
      <c r="IH23" s="87"/>
      <c r="II23" s="87"/>
      <c r="IJ23" s="87"/>
      <c r="IK23" s="87"/>
      <c r="IL23" s="87"/>
      <c r="IM23" s="87"/>
      <c r="IN23" s="87"/>
      <c r="IO23" s="87"/>
      <c r="IP23" s="87"/>
      <c r="IQ23" s="87"/>
      <c r="IR23" s="87"/>
      <c r="IS23" s="87"/>
      <c r="IT23" s="87"/>
    </row>
    <row r="24" s="89" customFormat="1" spans="1:254">
      <c r="A24" s="87"/>
      <c r="B24" s="87"/>
      <c r="C24" s="87"/>
      <c r="D24" s="87"/>
      <c r="E24" s="87"/>
      <c r="F24" s="90"/>
      <c r="G24" s="87"/>
      <c r="H24" s="90"/>
      <c r="I24" s="87"/>
      <c r="J24" s="87"/>
      <c r="K24" s="87"/>
      <c r="L24" s="87"/>
      <c r="M24" s="87"/>
      <c r="N24" s="87"/>
      <c r="O24" s="87"/>
      <c r="P24" s="87"/>
      <c r="Q24" s="87"/>
      <c r="R24" s="87"/>
      <c r="S24" s="87"/>
      <c r="T24" s="87"/>
      <c r="U24" s="87"/>
      <c r="V24" s="87"/>
      <c r="W24" s="87"/>
      <c r="X24" s="87"/>
      <c r="Y24" s="87"/>
      <c r="Z24" s="87"/>
      <c r="AA24" s="87"/>
      <c r="AB24" s="87"/>
      <c r="AC24" s="87"/>
      <c r="AD24" s="87"/>
      <c r="AE24" s="87"/>
      <c r="AF24" s="87"/>
      <c r="AG24" s="87"/>
      <c r="AH24" s="87"/>
      <c r="AI24" s="87"/>
      <c r="AJ24" s="87"/>
      <c r="AK24" s="87"/>
      <c r="AL24" s="87"/>
      <c r="AM24" s="87"/>
      <c r="AN24" s="87"/>
      <c r="AO24" s="87"/>
      <c r="AP24" s="87"/>
      <c r="AQ24" s="87"/>
      <c r="AR24" s="87"/>
      <c r="AS24" s="87"/>
      <c r="AT24" s="87"/>
      <c r="AU24" s="87"/>
      <c r="AV24" s="87"/>
      <c r="AW24" s="87"/>
      <c r="AX24" s="87"/>
      <c r="AY24" s="87"/>
      <c r="AZ24" s="87"/>
      <c r="BA24" s="87"/>
      <c r="BB24" s="87"/>
      <c r="BC24" s="87"/>
      <c r="BD24" s="87"/>
      <c r="BE24" s="87"/>
      <c r="BF24" s="87"/>
      <c r="BG24" s="87"/>
      <c r="BH24" s="87"/>
      <c r="BI24" s="87"/>
      <c r="BJ24" s="87"/>
      <c r="BK24" s="87"/>
      <c r="BL24" s="87"/>
      <c r="BM24" s="87"/>
      <c r="BN24" s="87"/>
      <c r="BO24" s="87"/>
      <c r="BP24" s="87"/>
      <c r="BQ24" s="87"/>
      <c r="BR24" s="87"/>
      <c r="BS24" s="87"/>
      <c r="BT24" s="87"/>
      <c r="BU24" s="87"/>
      <c r="BV24" s="87"/>
      <c r="BW24" s="87"/>
      <c r="BX24" s="87"/>
      <c r="BY24" s="87"/>
      <c r="BZ24" s="87"/>
      <c r="CA24" s="87"/>
      <c r="CB24" s="87"/>
      <c r="CC24" s="87"/>
      <c r="CD24" s="87"/>
      <c r="CE24" s="87"/>
      <c r="CF24" s="87"/>
      <c r="CG24" s="87"/>
      <c r="CH24" s="87"/>
      <c r="CI24" s="87"/>
      <c r="CJ24" s="87"/>
      <c r="CK24" s="87"/>
      <c r="CL24" s="87"/>
      <c r="CM24" s="87"/>
      <c r="CN24" s="87"/>
      <c r="CO24" s="87"/>
      <c r="CP24" s="87"/>
      <c r="CQ24" s="87"/>
      <c r="CR24" s="87"/>
      <c r="CS24" s="87"/>
      <c r="CT24" s="87"/>
      <c r="CU24" s="87"/>
      <c r="CV24" s="87"/>
      <c r="CW24" s="87"/>
      <c r="CX24" s="87"/>
      <c r="CY24" s="87"/>
      <c r="CZ24" s="87"/>
      <c r="DA24" s="87"/>
      <c r="DB24" s="87"/>
      <c r="DC24" s="87"/>
      <c r="DD24" s="87"/>
      <c r="DE24" s="87"/>
      <c r="DF24" s="87"/>
      <c r="DG24" s="87"/>
      <c r="DH24" s="87"/>
      <c r="DI24" s="87"/>
      <c r="DJ24" s="87"/>
      <c r="DK24" s="87"/>
      <c r="DL24" s="87"/>
      <c r="DM24" s="87"/>
      <c r="DN24" s="87"/>
      <c r="DO24" s="87"/>
      <c r="DP24" s="87"/>
      <c r="DQ24" s="87"/>
      <c r="DR24" s="87"/>
      <c r="DS24" s="87"/>
      <c r="DT24" s="87"/>
      <c r="DU24" s="87"/>
      <c r="DV24" s="87"/>
      <c r="DW24" s="87"/>
      <c r="DX24" s="87"/>
      <c r="DY24" s="87"/>
      <c r="DZ24" s="87"/>
      <c r="EA24" s="87"/>
      <c r="EB24" s="87"/>
      <c r="EC24" s="87"/>
      <c r="ED24" s="87"/>
      <c r="EE24" s="87"/>
      <c r="EF24" s="87"/>
      <c r="EG24" s="87"/>
      <c r="EH24" s="87"/>
      <c r="EI24" s="87"/>
      <c r="EJ24" s="87"/>
      <c r="EK24" s="87"/>
      <c r="EL24" s="87"/>
      <c r="EM24" s="87"/>
      <c r="EN24" s="87"/>
      <c r="EO24" s="87"/>
      <c r="EP24" s="87"/>
      <c r="EQ24" s="87"/>
      <c r="ER24" s="87"/>
      <c r="ES24" s="87"/>
      <c r="ET24" s="87"/>
      <c r="EU24" s="87"/>
      <c r="EV24" s="87"/>
      <c r="EW24" s="87"/>
      <c r="EX24" s="87"/>
      <c r="EY24" s="87"/>
      <c r="EZ24" s="87"/>
      <c r="FA24" s="87"/>
      <c r="FB24" s="87"/>
      <c r="FC24" s="87"/>
      <c r="FD24" s="87"/>
      <c r="FE24" s="87"/>
      <c r="FF24" s="87"/>
      <c r="FG24" s="87"/>
      <c r="FH24" s="87"/>
      <c r="FI24" s="87"/>
      <c r="FJ24" s="87"/>
      <c r="FK24" s="87"/>
      <c r="FL24" s="87"/>
      <c r="FM24" s="87"/>
      <c r="FN24" s="87"/>
      <c r="FO24" s="87"/>
      <c r="FP24" s="87"/>
      <c r="FQ24" s="87"/>
      <c r="FR24" s="87"/>
      <c r="FS24" s="87"/>
      <c r="FT24" s="87"/>
      <c r="FU24" s="87"/>
      <c r="FV24" s="87"/>
      <c r="FW24" s="87"/>
      <c r="FX24" s="87"/>
      <c r="FY24" s="87"/>
      <c r="FZ24" s="87"/>
      <c r="GA24" s="87"/>
      <c r="GB24" s="87"/>
      <c r="GC24" s="87"/>
      <c r="GD24" s="87"/>
      <c r="GE24" s="87"/>
      <c r="GF24" s="87"/>
      <c r="GG24" s="87"/>
      <c r="GH24" s="87"/>
      <c r="GI24" s="87"/>
      <c r="GJ24" s="87"/>
      <c r="GK24" s="87"/>
      <c r="GL24" s="87"/>
      <c r="GM24" s="87"/>
      <c r="GN24" s="87"/>
      <c r="GO24" s="87"/>
      <c r="GP24" s="87"/>
      <c r="GQ24" s="87"/>
      <c r="GR24" s="87"/>
      <c r="GS24" s="87"/>
      <c r="GT24" s="87"/>
      <c r="GU24" s="87"/>
      <c r="GV24" s="87"/>
      <c r="GW24" s="87"/>
      <c r="GX24" s="87"/>
      <c r="GY24" s="87"/>
      <c r="GZ24" s="87"/>
      <c r="HA24" s="87"/>
      <c r="HB24" s="87"/>
      <c r="HC24" s="87"/>
      <c r="HD24" s="87"/>
      <c r="HE24" s="87"/>
      <c r="HF24" s="87"/>
      <c r="HG24" s="87"/>
      <c r="HH24" s="87"/>
      <c r="HI24" s="87"/>
      <c r="HJ24" s="87"/>
      <c r="HK24" s="87"/>
      <c r="HL24" s="87"/>
      <c r="HM24" s="87"/>
      <c r="HN24" s="87"/>
      <c r="HO24" s="87"/>
      <c r="HP24" s="87"/>
      <c r="HQ24" s="87"/>
      <c r="HR24" s="87"/>
      <c r="HS24" s="87"/>
      <c r="HT24" s="87"/>
      <c r="HU24" s="87"/>
      <c r="HV24" s="87"/>
      <c r="HW24" s="87"/>
      <c r="HX24" s="87"/>
      <c r="HY24" s="87"/>
      <c r="HZ24" s="87"/>
      <c r="IA24" s="87"/>
      <c r="IB24" s="87"/>
      <c r="IC24" s="87"/>
      <c r="ID24" s="87"/>
      <c r="IE24" s="87"/>
      <c r="IF24" s="87"/>
      <c r="IG24" s="87"/>
      <c r="IH24" s="87"/>
      <c r="II24" s="87"/>
      <c r="IJ24" s="87"/>
      <c r="IK24" s="87"/>
      <c r="IL24" s="87"/>
      <c r="IM24" s="87"/>
      <c r="IN24" s="87"/>
      <c r="IO24" s="87"/>
      <c r="IP24" s="87"/>
      <c r="IQ24" s="87"/>
      <c r="IR24" s="87"/>
      <c r="IS24" s="87"/>
      <c r="IT24" s="87"/>
    </row>
    <row r="25" s="89" customFormat="1" spans="1:254">
      <c r="A25" s="87"/>
      <c r="B25" s="87"/>
      <c r="C25" s="87"/>
      <c r="D25" s="87"/>
      <c r="E25" s="87"/>
      <c r="F25" s="90"/>
      <c r="G25" s="87"/>
      <c r="H25" s="90"/>
      <c r="I25" s="87"/>
      <c r="J25" s="87"/>
      <c r="K25" s="87"/>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87"/>
      <c r="AL25" s="87"/>
      <c r="AM25" s="87"/>
      <c r="AN25" s="87"/>
      <c r="AO25" s="87"/>
      <c r="AP25" s="87"/>
      <c r="AQ25" s="87"/>
      <c r="AR25" s="87"/>
      <c r="AS25" s="87"/>
      <c r="AT25" s="87"/>
      <c r="AU25" s="87"/>
      <c r="AV25" s="87"/>
      <c r="AW25" s="87"/>
      <c r="AX25" s="87"/>
      <c r="AY25" s="87"/>
      <c r="AZ25" s="87"/>
      <c r="BA25" s="87"/>
      <c r="BB25" s="87"/>
      <c r="BC25" s="87"/>
      <c r="BD25" s="87"/>
      <c r="BE25" s="87"/>
      <c r="BF25" s="87"/>
      <c r="BG25" s="87"/>
      <c r="BH25" s="87"/>
      <c r="BI25" s="87"/>
      <c r="BJ25" s="87"/>
      <c r="BK25" s="87"/>
      <c r="BL25" s="87"/>
      <c r="BM25" s="87"/>
      <c r="BN25" s="87"/>
      <c r="BO25" s="87"/>
      <c r="BP25" s="87"/>
      <c r="BQ25" s="87"/>
      <c r="BR25" s="87"/>
      <c r="BS25" s="87"/>
      <c r="BT25" s="87"/>
      <c r="BU25" s="87"/>
      <c r="BV25" s="87"/>
      <c r="BW25" s="87"/>
      <c r="BX25" s="87"/>
      <c r="BY25" s="87"/>
      <c r="BZ25" s="87"/>
      <c r="CA25" s="87"/>
      <c r="CB25" s="87"/>
      <c r="CC25" s="87"/>
      <c r="CD25" s="87"/>
      <c r="CE25" s="87"/>
      <c r="CF25" s="87"/>
      <c r="CG25" s="87"/>
      <c r="CH25" s="87"/>
      <c r="CI25" s="87"/>
      <c r="CJ25" s="87"/>
      <c r="CK25" s="87"/>
      <c r="CL25" s="87"/>
      <c r="CM25" s="87"/>
      <c r="CN25" s="87"/>
      <c r="CO25" s="87"/>
      <c r="CP25" s="87"/>
      <c r="CQ25" s="87"/>
      <c r="CR25" s="87"/>
      <c r="CS25" s="87"/>
      <c r="CT25" s="87"/>
      <c r="CU25" s="87"/>
      <c r="CV25" s="87"/>
      <c r="CW25" s="87"/>
      <c r="CX25" s="87"/>
      <c r="CY25" s="87"/>
      <c r="CZ25" s="87"/>
      <c r="DA25" s="87"/>
      <c r="DB25" s="87"/>
      <c r="DC25" s="87"/>
      <c r="DD25" s="87"/>
      <c r="DE25" s="87"/>
      <c r="DF25" s="87"/>
      <c r="DG25" s="87"/>
      <c r="DH25" s="87"/>
      <c r="DI25" s="87"/>
      <c r="DJ25" s="87"/>
      <c r="DK25" s="87"/>
      <c r="DL25" s="87"/>
      <c r="DM25" s="87"/>
      <c r="DN25" s="87"/>
      <c r="DO25" s="87"/>
      <c r="DP25" s="87"/>
      <c r="DQ25" s="87"/>
      <c r="DR25" s="87"/>
      <c r="DS25" s="87"/>
      <c r="DT25" s="87"/>
      <c r="DU25" s="87"/>
      <c r="DV25" s="87"/>
      <c r="DW25" s="87"/>
      <c r="DX25" s="87"/>
      <c r="DY25" s="87"/>
      <c r="DZ25" s="87"/>
      <c r="EA25" s="87"/>
      <c r="EB25" s="87"/>
      <c r="EC25" s="87"/>
      <c r="ED25" s="87"/>
      <c r="EE25" s="87"/>
      <c r="EF25" s="87"/>
      <c r="EG25" s="87"/>
      <c r="EH25" s="87"/>
      <c r="EI25" s="87"/>
      <c r="EJ25" s="87"/>
      <c r="EK25" s="87"/>
      <c r="EL25" s="87"/>
      <c r="EM25" s="87"/>
      <c r="EN25" s="87"/>
      <c r="EO25" s="87"/>
      <c r="EP25" s="87"/>
      <c r="EQ25" s="87"/>
      <c r="ER25" s="87"/>
      <c r="ES25" s="87"/>
      <c r="ET25" s="87"/>
      <c r="EU25" s="87"/>
      <c r="EV25" s="87"/>
      <c r="EW25" s="87"/>
      <c r="EX25" s="87"/>
      <c r="EY25" s="87"/>
      <c r="EZ25" s="87"/>
      <c r="FA25" s="87"/>
      <c r="FB25" s="87"/>
      <c r="FC25" s="87"/>
      <c r="FD25" s="87"/>
      <c r="FE25" s="87"/>
      <c r="FF25" s="87"/>
      <c r="FG25" s="87"/>
      <c r="FH25" s="87"/>
      <c r="FI25" s="87"/>
      <c r="FJ25" s="87"/>
      <c r="FK25" s="87"/>
      <c r="FL25" s="87"/>
      <c r="FM25" s="87"/>
      <c r="FN25" s="87"/>
      <c r="FO25" s="87"/>
      <c r="FP25" s="87"/>
      <c r="FQ25" s="87"/>
      <c r="FR25" s="87"/>
      <c r="FS25" s="87"/>
      <c r="FT25" s="87"/>
      <c r="FU25" s="87"/>
      <c r="FV25" s="87"/>
      <c r="FW25" s="87"/>
      <c r="FX25" s="87"/>
      <c r="FY25" s="87"/>
      <c r="FZ25" s="87"/>
      <c r="GA25" s="87"/>
      <c r="GB25" s="87"/>
      <c r="GC25" s="87"/>
      <c r="GD25" s="87"/>
      <c r="GE25" s="87"/>
      <c r="GF25" s="87"/>
      <c r="GG25" s="87"/>
      <c r="GH25" s="87"/>
      <c r="GI25" s="87"/>
      <c r="GJ25" s="87"/>
      <c r="GK25" s="87"/>
      <c r="GL25" s="87"/>
      <c r="GM25" s="87"/>
      <c r="GN25" s="87"/>
      <c r="GO25" s="87"/>
      <c r="GP25" s="87"/>
      <c r="GQ25" s="87"/>
      <c r="GR25" s="87"/>
      <c r="GS25" s="87"/>
      <c r="GT25" s="87"/>
      <c r="GU25" s="87"/>
      <c r="GV25" s="87"/>
      <c r="GW25" s="87"/>
      <c r="GX25" s="87"/>
      <c r="GY25" s="87"/>
      <c r="GZ25" s="87"/>
      <c r="HA25" s="87"/>
      <c r="HB25" s="87"/>
      <c r="HC25" s="87"/>
      <c r="HD25" s="87"/>
      <c r="HE25" s="87"/>
      <c r="HF25" s="87"/>
      <c r="HG25" s="87"/>
      <c r="HH25" s="87"/>
      <c r="HI25" s="87"/>
      <c r="HJ25" s="87"/>
      <c r="HK25" s="87"/>
      <c r="HL25" s="87"/>
      <c r="HM25" s="87"/>
      <c r="HN25" s="87"/>
      <c r="HO25" s="87"/>
      <c r="HP25" s="87"/>
      <c r="HQ25" s="87"/>
      <c r="HR25" s="87"/>
      <c r="HS25" s="87"/>
      <c r="HT25" s="87"/>
      <c r="HU25" s="87"/>
      <c r="HV25" s="87"/>
      <c r="HW25" s="87"/>
      <c r="HX25" s="87"/>
      <c r="HY25" s="87"/>
      <c r="HZ25" s="87"/>
      <c r="IA25" s="87"/>
      <c r="IB25" s="87"/>
      <c r="IC25" s="87"/>
      <c r="ID25" s="87"/>
      <c r="IE25" s="87"/>
      <c r="IF25" s="87"/>
      <c r="IG25" s="87"/>
      <c r="IH25" s="87"/>
      <c r="II25" s="87"/>
      <c r="IJ25" s="87"/>
      <c r="IK25" s="87"/>
      <c r="IL25" s="87"/>
      <c r="IM25" s="87"/>
      <c r="IN25" s="87"/>
      <c r="IO25" s="87"/>
      <c r="IP25" s="87"/>
      <c r="IQ25" s="87"/>
      <c r="IR25" s="87"/>
      <c r="IS25" s="87"/>
      <c r="IT25" s="87"/>
    </row>
    <row r="26" s="89" customFormat="1" spans="1:254">
      <c r="A26" s="87"/>
      <c r="B26" s="87"/>
      <c r="C26" s="87"/>
      <c r="D26" s="87"/>
      <c r="E26" s="87"/>
      <c r="F26" s="90"/>
      <c r="G26" s="87"/>
      <c r="H26" s="90"/>
      <c r="I26" s="87"/>
      <c r="J26" s="87"/>
      <c r="K26" s="87"/>
      <c r="L26" s="87"/>
      <c r="M26" s="87"/>
      <c r="N26" s="87"/>
      <c r="O26" s="87"/>
      <c r="P26" s="87"/>
      <c r="Q26" s="87"/>
      <c r="R26" s="87"/>
      <c r="S26" s="87"/>
      <c r="T26" s="87"/>
      <c r="U26" s="87"/>
      <c r="V26" s="87"/>
      <c r="W26" s="87"/>
      <c r="X26" s="87"/>
      <c r="Y26" s="87"/>
      <c r="Z26" s="87"/>
      <c r="AA26" s="87"/>
      <c r="AB26" s="87"/>
      <c r="AC26" s="87"/>
      <c r="AD26" s="87"/>
      <c r="AE26" s="87"/>
      <c r="AF26" s="87"/>
      <c r="AG26" s="87"/>
      <c r="AH26" s="87"/>
      <c r="AI26" s="87"/>
      <c r="AJ26" s="87"/>
      <c r="AK26" s="87"/>
      <c r="AL26" s="87"/>
      <c r="AM26" s="87"/>
      <c r="AN26" s="87"/>
      <c r="AO26" s="87"/>
      <c r="AP26" s="87"/>
      <c r="AQ26" s="87"/>
      <c r="AR26" s="87"/>
      <c r="AS26" s="87"/>
      <c r="AT26" s="87"/>
      <c r="AU26" s="87"/>
      <c r="AV26" s="87"/>
      <c r="AW26" s="87"/>
      <c r="AX26" s="87"/>
      <c r="AY26" s="87"/>
      <c r="AZ26" s="87"/>
      <c r="BA26" s="87"/>
      <c r="BB26" s="87"/>
      <c r="BC26" s="87"/>
      <c r="BD26" s="87"/>
      <c r="BE26" s="87"/>
      <c r="BF26" s="87"/>
      <c r="BG26" s="87"/>
      <c r="BH26" s="87"/>
      <c r="BI26" s="87"/>
      <c r="BJ26" s="87"/>
      <c r="BK26" s="87"/>
      <c r="BL26" s="87"/>
      <c r="BM26" s="87"/>
      <c r="BN26" s="87"/>
      <c r="BO26" s="87"/>
      <c r="BP26" s="87"/>
      <c r="BQ26" s="87"/>
      <c r="BR26" s="87"/>
      <c r="BS26" s="87"/>
      <c r="BT26" s="87"/>
      <c r="BU26" s="87"/>
      <c r="BV26" s="87"/>
      <c r="BW26" s="87"/>
      <c r="BX26" s="87"/>
      <c r="BY26" s="87"/>
      <c r="BZ26" s="87"/>
      <c r="CA26" s="87"/>
      <c r="CB26" s="87"/>
      <c r="CC26" s="87"/>
      <c r="CD26" s="87"/>
      <c r="CE26" s="87"/>
      <c r="CF26" s="87"/>
      <c r="CG26" s="87"/>
      <c r="CH26" s="87"/>
      <c r="CI26" s="87"/>
      <c r="CJ26" s="87"/>
      <c r="CK26" s="87"/>
      <c r="CL26" s="87"/>
      <c r="CM26" s="87"/>
      <c r="CN26" s="87"/>
      <c r="CO26" s="87"/>
      <c r="CP26" s="87"/>
      <c r="CQ26" s="87"/>
      <c r="CR26" s="87"/>
      <c r="CS26" s="87"/>
      <c r="CT26" s="87"/>
      <c r="CU26" s="87"/>
      <c r="CV26" s="87"/>
      <c r="CW26" s="87"/>
      <c r="CX26" s="87"/>
      <c r="CY26" s="87"/>
      <c r="CZ26" s="87"/>
      <c r="DA26" s="87"/>
      <c r="DB26" s="87"/>
      <c r="DC26" s="87"/>
      <c r="DD26" s="87"/>
      <c r="DE26" s="87"/>
      <c r="DF26" s="87"/>
      <c r="DG26" s="87"/>
      <c r="DH26" s="87"/>
      <c r="DI26" s="87"/>
      <c r="DJ26" s="87"/>
      <c r="DK26" s="87"/>
      <c r="DL26" s="87"/>
      <c r="DM26" s="87"/>
      <c r="DN26" s="87"/>
      <c r="DO26" s="87"/>
      <c r="DP26" s="87"/>
      <c r="DQ26" s="87"/>
      <c r="DR26" s="87"/>
      <c r="DS26" s="87"/>
      <c r="DT26" s="87"/>
      <c r="DU26" s="87"/>
      <c r="DV26" s="87"/>
      <c r="DW26" s="87"/>
      <c r="DX26" s="87"/>
      <c r="DY26" s="87"/>
      <c r="DZ26" s="87"/>
      <c r="EA26" s="87"/>
      <c r="EB26" s="87"/>
      <c r="EC26" s="87"/>
      <c r="ED26" s="87"/>
      <c r="EE26" s="87"/>
      <c r="EF26" s="87"/>
      <c r="EG26" s="87"/>
      <c r="EH26" s="87"/>
      <c r="EI26" s="87"/>
      <c r="EJ26" s="87"/>
      <c r="EK26" s="87"/>
      <c r="EL26" s="87"/>
      <c r="EM26" s="87"/>
      <c r="EN26" s="87"/>
      <c r="EO26" s="87"/>
      <c r="EP26" s="87"/>
      <c r="EQ26" s="87"/>
      <c r="ER26" s="87"/>
      <c r="ES26" s="87"/>
      <c r="ET26" s="87"/>
      <c r="EU26" s="87"/>
      <c r="EV26" s="87"/>
      <c r="EW26" s="87"/>
      <c r="EX26" s="87"/>
      <c r="EY26" s="87"/>
      <c r="EZ26" s="87"/>
      <c r="FA26" s="87"/>
      <c r="FB26" s="87"/>
      <c r="FC26" s="87"/>
      <c r="FD26" s="87"/>
      <c r="FE26" s="87"/>
      <c r="FF26" s="87"/>
      <c r="FG26" s="87"/>
      <c r="FH26" s="87"/>
      <c r="FI26" s="87"/>
      <c r="FJ26" s="87"/>
      <c r="FK26" s="87"/>
      <c r="FL26" s="87"/>
      <c r="FM26" s="87"/>
      <c r="FN26" s="87"/>
      <c r="FO26" s="87"/>
      <c r="FP26" s="87"/>
      <c r="FQ26" s="87"/>
      <c r="FR26" s="87"/>
      <c r="FS26" s="87"/>
      <c r="FT26" s="87"/>
      <c r="FU26" s="87"/>
      <c r="FV26" s="87"/>
      <c r="FW26" s="87"/>
      <c r="FX26" s="87"/>
      <c r="FY26" s="87"/>
      <c r="FZ26" s="87"/>
      <c r="GA26" s="87"/>
      <c r="GB26" s="87"/>
      <c r="GC26" s="87"/>
      <c r="GD26" s="87"/>
      <c r="GE26" s="87"/>
      <c r="GF26" s="87"/>
      <c r="GG26" s="87"/>
      <c r="GH26" s="87"/>
      <c r="GI26" s="87"/>
      <c r="GJ26" s="87"/>
      <c r="GK26" s="87"/>
      <c r="GL26" s="87"/>
      <c r="GM26" s="87"/>
      <c r="GN26" s="87"/>
      <c r="GO26" s="87"/>
      <c r="GP26" s="87"/>
      <c r="GQ26" s="87"/>
      <c r="GR26" s="87"/>
      <c r="GS26" s="87"/>
      <c r="GT26" s="87"/>
      <c r="GU26" s="87"/>
      <c r="GV26" s="87"/>
      <c r="GW26" s="87"/>
      <c r="GX26" s="87"/>
      <c r="GY26" s="87"/>
      <c r="GZ26" s="87"/>
      <c r="HA26" s="87"/>
      <c r="HB26" s="87"/>
      <c r="HC26" s="87"/>
      <c r="HD26" s="87"/>
      <c r="HE26" s="87"/>
      <c r="HF26" s="87"/>
      <c r="HG26" s="87"/>
      <c r="HH26" s="87"/>
      <c r="HI26" s="87"/>
      <c r="HJ26" s="87"/>
      <c r="HK26" s="87"/>
      <c r="HL26" s="87"/>
      <c r="HM26" s="87"/>
      <c r="HN26" s="87"/>
      <c r="HO26" s="87"/>
      <c r="HP26" s="87"/>
      <c r="HQ26" s="87"/>
      <c r="HR26" s="87"/>
      <c r="HS26" s="87"/>
      <c r="HT26" s="87"/>
      <c r="HU26" s="87"/>
      <c r="HV26" s="87"/>
      <c r="HW26" s="87"/>
      <c r="HX26" s="87"/>
      <c r="HY26" s="87"/>
      <c r="HZ26" s="87"/>
      <c r="IA26" s="87"/>
      <c r="IB26" s="87"/>
      <c r="IC26" s="87"/>
      <c r="ID26" s="87"/>
      <c r="IE26" s="87"/>
      <c r="IF26" s="87"/>
      <c r="IG26" s="87"/>
      <c r="IH26" s="87"/>
      <c r="II26" s="87"/>
      <c r="IJ26" s="87"/>
      <c r="IK26" s="87"/>
      <c r="IL26" s="87"/>
      <c r="IM26" s="87"/>
      <c r="IN26" s="87"/>
      <c r="IO26" s="87"/>
      <c r="IP26" s="87"/>
      <c r="IQ26" s="87"/>
      <c r="IR26" s="87"/>
      <c r="IS26" s="87"/>
      <c r="IT26" s="87"/>
    </row>
    <row r="27" s="89" customFormat="1" ht="14.25" spans="1:254">
      <c r="A27" s="87"/>
      <c r="B27" s="87"/>
      <c r="C27" s="111"/>
      <c r="D27" s="87"/>
      <c r="E27" s="87"/>
      <c r="F27" s="90"/>
      <c r="G27" s="87"/>
      <c r="H27" s="90"/>
      <c r="I27" s="87"/>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7"/>
      <c r="AL27" s="87"/>
      <c r="AM27" s="87"/>
      <c r="AN27" s="87"/>
      <c r="AO27" s="87"/>
      <c r="AP27" s="87"/>
      <c r="AQ27" s="87"/>
      <c r="AR27" s="87"/>
      <c r="AS27" s="87"/>
      <c r="AT27" s="87"/>
      <c r="AU27" s="87"/>
      <c r="AV27" s="87"/>
      <c r="AW27" s="87"/>
      <c r="AX27" s="87"/>
      <c r="AY27" s="87"/>
      <c r="AZ27" s="87"/>
      <c r="BA27" s="87"/>
      <c r="BB27" s="87"/>
      <c r="BC27" s="87"/>
      <c r="BD27" s="87"/>
      <c r="BE27" s="87"/>
      <c r="BF27" s="87"/>
      <c r="BG27" s="87"/>
      <c r="BH27" s="87"/>
      <c r="BI27" s="87"/>
      <c r="BJ27" s="87"/>
      <c r="BK27" s="87"/>
      <c r="BL27" s="87"/>
      <c r="BM27" s="87"/>
      <c r="BN27" s="87"/>
      <c r="BO27" s="87"/>
      <c r="BP27" s="87"/>
      <c r="BQ27" s="87"/>
      <c r="BR27" s="87"/>
      <c r="BS27" s="87"/>
      <c r="BT27" s="87"/>
      <c r="BU27" s="87"/>
      <c r="BV27" s="87"/>
      <c r="BW27" s="87"/>
      <c r="BX27" s="87"/>
      <c r="BY27" s="87"/>
      <c r="BZ27" s="87"/>
      <c r="CA27" s="87"/>
      <c r="CB27" s="87"/>
      <c r="CC27" s="87"/>
      <c r="CD27" s="87"/>
      <c r="CE27" s="87"/>
      <c r="CF27" s="87"/>
      <c r="CG27" s="87"/>
      <c r="CH27" s="87"/>
      <c r="CI27" s="87"/>
      <c r="CJ27" s="87"/>
      <c r="CK27" s="87"/>
      <c r="CL27" s="87"/>
      <c r="CM27" s="87"/>
      <c r="CN27" s="87"/>
      <c r="CO27" s="87"/>
      <c r="CP27" s="87"/>
      <c r="CQ27" s="87"/>
      <c r="CR27" s="87"/>
      <c r="CS27" s="87"/>
      <c r="CT27" s="87"/>
      <c r="CU27" s="87"/>
      <c r="CV27" s="87"/>
      <c r="CW27" s="87"/>
      <c r="CX27" s="87"/>
      <c r="CY27" s="87"/>
      <c r="CZ27" s="87"/>
      <c r="DA27" s="87"/>
      <c r="DB27" s="87"/>
      <c r="DC27" s="87"/>
      <c r="DD27" s="87"/>
      <c r="DE27" s="87"/>
      <c r="DF27" s="87"/>
      <c r="DG27" s="87"/>
      <c r="DH27" s="87"/>
      <c r="DI27" s="87"/>
      <c r="DJ27" s="87"/>
      <c r="DK27" s="87"/>
      <c r="DL27" s="87"/>
      <c r="DM27" s="87"/>
      <c r="DN27" s="87"/>
      <c r="DO27" s="87"/>
      <c r="DP27" s="87"/>
      <c r="DQ27" s="87"/>
      <c r="DR27" s="87"/>
      <c r="DS27" s="87"/>
      <c r="DT27" s="87"/>
      <c r="DU27" s="87"/>
      <c r="DV27" s="87"/>
      <c r="DW27" s="87"/>
      <c r="DX27" s="87"/>
      <c r="DY27" s="87"/>
      <c r="DZ27" s="87"/>
      <c r="EA27" s="87"/>
      <c r="EB27" s="87"/>
      <c r="EC27" s="87"/>
      <c r="ED27" s="87"/>
      <c r="EE27" s="87"/>
      <c r="EF27" s="87"/>
      <c r="EG27" s="87"/>
      <c r="EH27" s="87"/>
      <c r="EI27" s="87"/>
      <c r="EJ27" s="87"/>
      <c r="EK27" s="87"/>
      <c r="EL27" s="87"/>
      <c r="EM27" s="87"/>
      <c r="EN27" s="87"/>
      <c r="EO27" s="87"/>
      <c r="EP27" s="87"/>
      <c r="EQ27" s="87"/>
      <c r="ER27" s="87"/>
      <c r="ES27" s="87"/>
      <c r="ET27" s="87"/>
      <c r="EU27" s="87"/>
      <c r="EV27" s="87"/>
      <c r="EW27" s="87"/>
      <c r="EX27" s="87"/>
      <c r="EY27" s="87"/>
      <c r="EZ27" s="87"/>
      <c r="FA27" s="87"/>
      <c r="FB27" s="87"/>
      <c r="FC27" s="87"/>
      <c r="FD27" s="87"/>
      <c r="FE27" s="87"/>
      <c r="FF27" s="87"/>
      <c r="FG27" s="87"/>
      <c r="FH27" s="87"/>
      <c r="FI27" s="87"/>
      <c r="FJ27" s="87"/>
      <c r="FK27" s="87"/>
      <c r="FL27" s="87"/>
      <c r="FM27" s="87"/>
      <c r="FN27" s="87"/>
      <c r="FO27" s="87"/>
      <c r="FP27" s="87"/>
      <c r="FQ27" s="87"/>
      <c r="FR27" s="87"/>
      <c r="FS27" s="87"/>
      <c r="FT27" s="87"/>
      <c r="FU27" s="87"/>
      <c r="FV27" s="87"/>
      <c r="FW27" s="87"/>
      <c r="FX27" s="87"/>
      <c r="FY27" s="87"/>
      <c r="FZ27" s="87"/>
      <c r="GA27" s="87"/>
      <c r="GB27" s="87"/>
      <c r="GC27" s="87"/>
      <c r="GD27" s="87"/>
      <c r="GE27" s="87"/>
      <c r="GF27" s="87"/>
      <c r="GG27" s="87"/>
      <c r="GH27" s="87"/>
      <c r="GI27" s="87"/>
      <c r="GJ27" s="87"/>
      <c r="GK27" s="87"/>
      <c r="GL27" s="87"/>
      <c r="GM27" s="87"/>
      <c r="GN27" s="87"/>
      <c r="GO27" s="87"/>
      <c r="GP27" s="87"/>
      <c r="GQ27" s="87"/>
      <c r="GR27" s="87"/>
      <c r="GS27" s="87"/>
      <c r="GT27" s="87"/>
      <c r="GU27" s="87"/>
      <c r="GV27" s="87"/>
      <c r="GW27" s="87"/>
      <c r="GX27" s="87"/>
      <c r="GY27" s="87"/>
      <c r="GZ27" s="87"/>
      <c r="HA27" s="87"/>
      <c r="HB27" s="87"/>
      <c r="HC27" s="87"/>
      <c r="HD27" s="87"/>
      <c r="HE27" s="87"/>
      <c r="HF27" s="87"/>
      <c r="HG27" s="87"/>
      <c r="HH27" s="87"/>
      <c r="HI27" s="87"/>
      <c r="HJ27" s="87"/>
      <c r="HK27" s="87"/>
      <c r="HL27" s="87"/>
      <c r="HM27" s="87"/>
      <c r="HN27" s="87"/>
      <c r="HO27" s="87"/>
      <c r="HP27" s="87"/>
      <c r="HQ27" s="87"/>
      <c r="HR27" s="87"/>
      <c r="HS27" s="87"/>
      <c r="HT27" s="87"/>
      <c r="HU27" s="87"/>
      <c r="HV27" s="87"/>
      <c r="HW27" s="87"/>
      <c r="HX27" s="87"/>
      <c r="HY27" s="87"/>
      <c r="HZ27" s="87"/>
      <c r="IA27" s="87"/>
      <c r="IB27" s="87"/>
      <c r="IC27" s="87"/>
      <c r="ID27" s="87"/>
      <c r="IE27" s="87"/>
      <c r="IF27" s="87"/>
      <c r="IG27" s="87"/>
      <c r="IH27" s="87"/>
      <c r="II27" s="87"/>
      <c r="IJ27" s="87"/>
      <c r="IK27" s="87"/>
      <c r="IL27" s="87"/>
      <c r="IM27" s="87"/>
      <c r="IN27" s="87"/>
      <c r="IO27" s="87"/>
      <c r="IP27" s="87"/>
      <c r="IQ27" s="87"/>
      <c r="IR27" s="87"/>
      <c r="IS27" s="87"/>
      <c r="IT27" s="87"/>
    </row>
    <row r="28" s="89" customFormat="1" spans="1:254">
      <c r="A28" s="87"/>
      <c r="B28" s="87"/>
      <c r="C28" s="87"/>
      <c r="D28" s="87"/>
      <c r="E28" s="87"/>
      <c r="F28" s="90"/>
      <c r="G28" s="87"/>
      <c r="H28" s="90"/>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87"/>
      <c r="AS28" s="87"/>
      <c r="AT28" s="87"/>
      <c r="AU28" s="87"/>
      <c r="AV28" s="87"/>
      <c r="AW28" s="87"/>
      <c r="AX28" s="87"/>
      <c r="AY28" s="87"/>
      <c r="AZ28" s="87"/>
      <c r="BA28" s="87"/>
      <c r="BB28" s="87"/>
      <c r="BC28" s="87"/>
      <c r="BD28" s="87"/>
      <c r="BE28" s="87"/>
      <c r="BF28" s="87"/>
      <c r="BG28" s="87"/>
      <c r="BH28" s="87"/>
      <c r="BI28" s="87"/>
      <c r="BJ28" s="87"/>
      <c r="BK28" s="87"/>
      <c r="BL28" s="87"/>
      <c r="BM28" s="87"/>
      <c r="BN28" s="87"/>
      <c r="BO28" s="87"/>
      <c r="BP28" s="87"/>
      <c r="BQ28" s="87"/>
      <c r="BR28" s="87"/>
      <c r="BS28" s="87"/>
      <c r="BT28" s="87"/>
      <c r="BU28" s="87"/>
      <c r="BV28" s="87"/>
      <c r="BW28" s="87"/>
      <c r="BX28" s="87"/>
      <c r="BY28" s="87"/>
      <c r="BZ28" s="87"/>
      <c r="CA28" s="87"/>
      <c r="CB28" s="87"/>
      <c r="CC28" s="87"/>
      <c r="CD28" s="87"/>
      <c r="CE28" s="87"/>
      <c r="CF28" s="87"/>
      <c r="CG28" s="87"/>
      <c r="CH28" s="87"/>
      <c r="CI28" s="87"/>
      <c r="CJ28" s="87"/>
      <c r="CK28" s="87"/>
      <c r="CL28" s="87"/>
      <c r="CM28" s="87"/>
      <c r="CN28" s="87"/>
      <c r="CO28" s="87"/>
      <c r="CP28" s="87"/>
      <c r="CQ28" s="87"/>
      <c r="CR28" s="87"/>
      <c r="CS28" s="87"/>
      <c r="CT28" s="87"/>
      <c r="CU28" s="87"/>
      <c r="CV28" s="87"/>
      <c r="CW28" s="87"/>
      <c r="CX28" s="87"/>
      <c r="CY28" s="87"/>
      <c r="CZ28" s="87"/>
      <c r="DA28" s="87"/>
      <c r="DB28" s="87"/>
      <c r="DC28" s="87"/>
      <c r="DD28" s="87"/>
      <c r="DE28" s="87"/>
      <c r="DF28" s="87"/>
      <c r="DG28" s="87"/>
      <c r="DH28" s="87"/>
      <c r="DI28" s="87"/>
      <c r="DJ28" s="87"/>
      <c r="DK28" s="87"/>
      <c r="DL28" s="87"/>
      <c r="DM28" s="87"/>
      <c r="DN28" s="87"/>
      <c r="DO28" s="87"/>
      <c r="DP28" s="87"/>
      <c r="DQ28" s="87"/>
      <c r="DR28" s="87"/>
      <c r="DS28" s="87"/>
      <c r="DT28" s="87"/>
      <c r="DU28" s="87"/>
      <c r="DV28" s="87"/>
      <c r="DW28" s="87"/>
      <c r="DX28" s="87"/>
      <c r="DY28" s="87"/>
      <c r="DZ28" s="87"/>
      <c r="EA28" s="87"/>
      <c r="EB28" s="87"/>
      <c r="EC28" s="87"/>
      <c r="ED28" s="87"/>
      <c r="EE28" s="87"/>
      <c r="EF28" s="87"/>
      <c r="EG28" s="87"/>
      <c r="EH28" s="87"/>
      <c r="EI28" s="87"/>
      <c r="EJ28" s="87"/>
      <c r="EK28" s="87"/>
      <c r="EL28" s="87"/>
      <c r="EM28" s="87"/>
      <c r="EN28" s="87"/>
      <c r="EO28" s="87"/>
      <c r="EP28" s="87"/>
      <c r="EQ28" s="87"/>
      <c r="ER28" s="87"/>
      <c r="ES28" s="87"/>
      <c r="ET28" s="87"/>
      <c r="EU28" s="87"/>
      <c r="EV28" s="87"/>
      <c r="EW28" s="87"/>
      <c r="EX28" s="87"/>
      <c r="EY28" s="87"/>
      <c r="EZ28" s="87"/>
      <c r="FA28" s="87"/>
      <c r="FB28" s="87"/>
      <c r="FC28" s="87"/>
      <c r="FD28" s="87"/>
      <c r="FE28" s="87"/>
      <c r="FF28" s="87"/>
      <c r="FG28" s="87"/>
      <c r="FH28" s="87"/>
      <c r="FI28" s="87"/>
      <c r="FJ28" s="87"/>
      <c r="FK28" s="87"/>
      <c r="FL28" s="87"/>
      <c r="FM28" s="87"/>
      <c r="FN28" s="87"/>
      <c r="FO28" s="87"/>
      <c r="FP28" s="87"/>
      <c r="FQ28" s="87"/>
      <c r="FR28" s="87"/>
      <c r="FS28" s="87"/>
      <c r="FT28" s="87"/>
      <c r="FU28" s="87"/>
      <c r="FV28" s="87"/>
      <c r="FW28" s="87"/>
      <c r="FX28" s="87"/>
      <c r="FY28" s="87"/>
      <c r="FZ28" s="87"/>
      <c r="GA28" s="87"/>
      <c r="GB28" s="87"/>
      <c r="GC28" s="87"/>
      <c r="GD28" s="87"/>
      <c r="GE28" s="87"/>
      <c r="GF28" s="87"/>
      <c r="GG28" s="87"/>
      <c r="GH28" s="87"/>
      <c r="GI28" s="87"/>
      <c r="GJ28" s="87"/>
      <c r="GK28" s="87"/>
      <c r="GL28" s="87"/>
      <c r="GM28" s="87"/>
      <c r="GN28" s="87"/>
      <c r="GO28" s="87"/>
      <c r="GP28" s="87"/>
      <c r="GQ28" s="87"/>
      <c r="GR28" s="87"/>
      <c r="GS28" s="87"/>
      <c r="GT28" s="87"/>
      <c r="GU28" s="87"/>
      <c r="GV28" s="87"/>
      <c r="GW28" s="87"/>
      <c r="GX28" s="87"/>
      <c r="GY28" s="87"/>
      <c r="GZ28" s="87"/>
      <c r="HA28" s="87"/>
      <c r="HB28" s="87"/>
      <c r="HC28" s="87"/>
      <c r="HD28" s="87"/>
      <c r="HE28" s="87"/>
      <c r="HF28" s="87"/>
      <c r="HG28" s="87"/>
      <c r="HH28" s="87"/>
      <c r="HI28" s="87"/>
      <c r="HJ28" s="87"/>
      <c r="HK28" s="87"/>
      <c r="HL28" s="87"/>
      <c r="HM28" s="87"/>
      <c r="HN28" s="87"/>
      <c r="HO28" s="87"/>
      <c r="HP28" s="87"/>
      <c r="HQ28" s="87"/>
      <c r="HR28" s="87"/>
      <c r="HS28" s="87"/>
      <c r="HT28" s="87"/>
      <c r="HU28" s="87"/>
      <c r="HV28" s="87"/>
      <c r="HW28" s="87"/>
      <c r="HX28" s="87"/>
      <c r="HY28" s="87"/>
      <c r="HZ28" s="87"/>
      <c r="IA28" s="87"/>
      <c r="IB28" s="87"/>
      <c r="IC28" s="87"/>
      <c r="ID28" s="87"/>
      <c r="IE28" s="87"/>
      <c r="IF28" s="87"/>
      <c r="IG28" s="87"/>
      <c r="IH28" s="87"/>
      <c r="II28" s="87"/>
      <c r="IJ28" s="87"/>
      <c r="IK28" s="87"/>
      <c r="IL28" s="87"/>
      <c r="IM28" s="87"/>
      <c r="IN28" s="87"/>
      <c r="IO28" s="87"/>
      <c r="IP28" s="87"/>
      <c r="IQ28" s="87"/>
      <c r="IR28" s="87"/>
      <c r="IS28" s="87"/>
      <c r="IT28" s="87"/>
    </row>
    <row r="29" s="89" customFormat="1" spans="1:254">
      <c r="A29" s="87"/>
      <c r="B29" s="87"/>
      <c r="C29" s="87"/>
      <c r="D29" s="87"/>
      <c r="E29" s="87"/>
      <c r="F29" s="90"/>
      <c r="G29" s="87"/>
      <c r="H29" s="90"/>
      <c r="I29" s="87"/>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87"/>
      <c r="AJ29" s="87"/>
      <c r="AK29" s="87"/>
      <c r="AL29" s="87"/>
      <c r="AM29" s="87"/>
      <c r="AN29" s="87"/>
      <c r="AO29" s="87"/>
      <c r="AP29" s="87"/>
      <c r="AQ29" s="87"/>
      <c r="AR29" s="87"/>
      <c r="AS29" s="87"/>
      <c r="AT29" s="87"/>
      <c r="AU29" s="87"/>
      <c r="AV29" s="87"/>
      <c r="AW29" s="87"/>
      <c r="AX29" s="87"/>
      <c r="AY29" s="87"/>
      <c r="AZ29" s="87"/>
      <c r="BA29" s="87"/>
      <c r="BB29" s="87"/>
      <c r="BC29" s="87"/>
      <c r="BD29" s="87"/>
      <c r="BE29" s="87"/>
      <c r="BF29" s="87"/>
      <c r="BG29" s="87"/>
      <c r="BH29" s="87"/>
      <c r="BI29" s="87"/>
      <c r="BJ29" s="87"/>
      <c r="BK29" s="87"/>
      <c r="BL29" s="87"/>
      <c r="BM29" s="87"/>
      <c r="BN29" s="87"/>
      <c r="BO29" s="87"/>
      <c r="BP29" s="87"/>
      <c r="BQ29" s="87"/>
      <c r="BR29" s="87"/>
      <c r="BS29" s="87"/>
      <c r="BT29" s="87"/>
      <c r="BU29" s="87"/>
      <c r="BV29" s="87"/>
      <c r="BW29" s="87"/>
      <c r="BX29" s="87"/>
      <c r="BY29" s="87"/>
      <c r="BZ29" s="87"/>
      <c r="CA29" s="87"/>
      <c r="CB29" s="87"/>
      <c r="CC29" s="87"/>
      <c r="CD29" s="87"/>
      <c r="CE29" s="87"/>
      <c r="CF29" s="87"/>
      <c r="CG29" s="87"/>
      <c r="CH29" s="87"/>
      <c r="CI29" s="87"/>
      <c r="CJ29" s="87"/>
      <c r="CK29" s="87"/>
      <c r="CL29" s="87"/>
      <c r="CM29" s="87"/>
      <c r="CN29" s="87"/>
      <c r="CO29" s="87"/>
      <c r="CP29" s="87"/>
      <c r="CQ29" s="87"/>
      <c r="CR29" s="87"/>
      <c r="CS29" s="87"/>
      <c r="CT29" s="87"/>
      <c r="CU29" s="87"/>
      <c r="CV29" s="87"/>
      <c r="CW29" s="87"/>
      <c r="CX29" s="87"/>
      <c r="CY29" s="87"/>
      <c r="CZ29" s="87"/>
      <c r="DA29" s="87"/>
      <c r="DB29" s="87"/>
      <c r="DC29" s="87"/>
      <c r="DD29" s="87"/>
      <c r="DE29" s="87"/>
      <c r="DF29" s="87"/>
      <c r="DG29" s="87"/>
      <c r="DH29" s="87"/>
      <c r="DI29" s="87"/>
      <c r="DJ29" s="87"/>
      <c r="DK29" s="87"/>
      <c r="DL29" s="87"/>
      <c r="DM29" s="87"/>
      <c r="DN29" s="87"/>
      <c r="DO29" s="87"/>
      <c r="DP29" s="87"/>
      <c r="DQ29" s="87"/>
      <c r="DR29" s="87"/>
      <c r="DS29" s="87"/>
      <c r="DT29" s="87"/>
      <c r="DU29" s="87"/>
      <c r="DV29" s="87"/>
      <c r="DW29" s="87"/>
      <c r="DX29" s="87"/>
      <c r="DY29" s="87"/>
      <c r="DZ29" s="87"/>
      <c r="EA29" s="87"/>
      <c r="EB29" s="87"/>
      <c r="EC29" s="87"/>
      <c r="ED29" s="87"/>
      <c r="EE29" s="87"/>
      <c r="EF29" s="87"/>
      <c r="EG29" s="87"/>
      <c r="EH29" s="87"/>
      <c r="EI29" s="87"/>
      <c r="EJ29" s="87"/>
      <c r="EK29" s="87"/>
      <c r="EL29" s="87"/>
      <c r="EM29" s="87"/>
      <c r="EN29" s="87"/>
      <c r="EO29" s="87"/>
      <c r="EP29" s="87"/>
      <c r="EQ29" s="87"/>
      <c r="ER29" s="87"/>
      <c r="ES29" s="87"/>
      <c r="ET29" s="87"/>
      <c r="EU29" s="87"/>
      <c r="EV29" s="87"/>
      <c r="EW29" s="87"/>
      <c r="EX29" s="87"/>
      <c r="EY29" s="87"/>
      <c r="EZ29" s="87"/>
      <c r="FA29" s="87"/>
      <c r="FB29" s="87"/>
      <c r="FC29" s="87"/>
      <c r="FD29" s="87"/>
      <c r="FE29" s="87"/>
      <c r="FF29" s="87"/>
      <c r="FG29" s="87"/>
      <c r="FH29" s="87"/>
      <c r="FI29" s="87"/>
      <c r="FJ29" s="87"/>
      <c r="FK29" s="87"/>
      <c r="FL29" s="87"/>
      <c r="FM29" s="87"/>
      <c r="FN29" s="87"/>
      <c r="FO29" s="87"/>
      <c r="FP29" s="87"/>
      <c r="FQ29" s="87"/>
      <c r="FR29" s="87"/>
      <c r="FS29" s="87"/>
      <c r="FT29" s="87"/>
      <c r="FU29" s="87"/>
      <c r="FV29" s="87"/>
      <c r="FW29" s="87"/>
      <c r="FX29" s="87"/>
      <c r="FY29" s="87"/>
      <c r="FZ29" s="87"/>
      <c r="GA29" s="87"/>
      <c r="GB29" s="87"/>
      <c r="GC29" s="87"/>
      <c r="GD29" s="87"/>
      <c r="GE29" s="87"/>
      <c r="GF29" s="87"/>
      <c r="GG29" s="87"/>
      <c r="GH29" s="87"/>
      <c r="GI29" s="87"/>
      <c r="GJ29" s="87"/>
      <c r="GK29" s="87"/>
      <c r="GL29" s="87"/>
      <c r="GM29" s="87"/>
      <c r="GN29" s="87"/>
      <c r="GO29" s="87"/>
      <c r="GP29" s="87"/>
      <c r="GQ29" s="87"/>
      <c r="GR29" s="87"/>
      <c r="GS29" s="87"/>
      <c r="GT29" s="87"/>
      <c r="GU29" s="87"/>
      <c r="GV29" s="87"/>
      <c r="GW29" s="87"/>
      <c r="GX29" s="87"/>
      <c r="GY29" s="87"/>
      <c r="GZ29" s="87"/>
      <c r="HA29" s="87"/>
      <c r="HB29" s="87"/>
      <c r="HC29" s="87"/>
      <c r="HD29" s="87"/>
      <c r="HE29" s="87"/>
      <c r="HF29" s="87"/>
      <c r="HG29" s="87"/>
      <c r="HH29" s="87"/>
      <c r="HI29" s="87"/>
      <c r="HJ29" s="87"/>
      <c r="HK29" s="87"/>
      <c r="HL29" s="87"/>
      <c r="HM29" s="87"/>
      <c r="HN29" s="87"/>
      <c r="HO29" s="87"/>
      <c r="HP29" s="87"/>
      <c r="HQ29" s="87"/>
      <c r="HR29" s="87"/>
      <c r="HS29" s="87"/>
      <c r="HT29" s="87"/>
      <c r="HU29" s="87"/>
      <c r="HV29" s="87"/>
      <c r="HW29" s="87"/>
      <c r="HX29" s="87"/>
      <c r="HY29" s="87"/>
      <c r="HZ29" s="87"/>
      <c r="IA29" s="87"/>
      <c r="IB29" s="87"/>
      <c r="IC29" s="87"/>
      <c r="ID29" s="87"/>
      <c r="IE29" s="87"/>
      <c r="IF29" s="87"/>
      <c r="IG29" s="87"/>
      <c r="IH29" s="87"/>
      <c r="II29" s="87"/>
      <c r="IJ29" s="87"/>
      <c r="IK29" s="87"/>
      <c r="IL29" s="87"/>
      <c r="IM29" s="87"/>
      <c r="IN29" s="87"/>
      <c r="IO29" s="87"/>
      <c r="IP29" s="87"/>
      <c r="IQ29" s="87"/>
      <c r="IR29" s="87"/>
      <c r="IS29" s="87"/>
      <c r="IT29" s="87"/>
    </row>
    <row r="30" s="89" customFormat="1" spans="1:254">
      <c r="A30" s="87"/>
      <c r="B30" s="87"/>
      <c r="C30" s="87"/>
      <c r="D30" s="87"/>
      <c r="E30" s="87"/>
      <c r="F30" s="90"/>
      <c r="G30" s="87"/>
      <c r="H30" s="90"/>
      <c r="I30" s="87"/>
      <c r="J30" s="87"/>
      <c r="K30" s="87"/>
      <c r="L30" s="87"/>
      <c r="M30" s="87"/>
      <c r="N30" s="87"/>
      <c r="O30" s="87"/>
      <c r="P30" s="87"/>
      <c r="Q30" s="87"/>
      <c r="R30" s="87"/>
      <c r="S30" s="87"/>
      <c r="T30" s="87"/>
      <c r="U30" s="87"/>
      <c r="V30" s="87"/>
      <c r="W30" s="87"/>
      <c r="X30" s="87"/>
      <c r="Y30" s="87"/>
      <c r="Z30" s="87"/>
      <c r="AA30" s="87"/>
      <c r="AB30" s="87"/>
      <c r="AC30" s="87"/>
      <c r="AD30" s="87"/>
      <c r="AE30" s="87"/>
      <c r="AF30" s="87"/>
      <c r="AG30" s="87"/>
      <c r="AH30" s="87"/>
      <c r="AI30" s="87"/>
      <c r="AJ30" s="87"/>
      <c r="AK30" s="87"/>
      <c r="AL30" s="87"/>
      <c r="AM30" s="87"/>
      <c r="AN30" s="87"/>
      <c r="AO30" s="87"/>
      <c r="AP30" s="87"/>
      <c r="AQ30" s="87"/>
      <c r="AR30" s="87"/>
      <c r="AS30" s="87"/>
      <c r="AT30" s="87"/>
      <c r="AU30" s="87"/>
      <c r="AV30" s="87"/>
      <c r="AW30" s="87"/>
      <c r="AX30" s="87"/>
      <c r="AY30" s="87"/>
      <c r="AZ30" s="87"/>
      <c r="BA30" s="87"/>
      <c r="BB30" s="87"/>
      <c r="BC30" s="87"/>
      <c r="BD30" s="87"/>
      <c r="BE30" s="87"/>
      <c r="BF30" s="87"/>
      <c r="BG30" s="87"/>
      <c r="BH30" s="87"/>
      <c r="BI30" s="87"/>
      <c r="BJ30" s="87"/>
      <c r="BK30" s="87"/>
      <c r="BL30" s="87"/>
      <c r="BM30" s="87"/>
      <c r="BN30" s="87"/>
      <c r="BO30" s="87"/>
      <c r="BP30" s="87"/>
      <c r="BQ30" s="87"/>
      <c r="BR30" s="87"/>
      <c r="BS30" s="87"/>
      <c r="BT30" s="87"/>
      <c r="BU30" s="87"/>
      <c r="BV30" s="87"/>
      <c r="BW30" s="87"/>
      <c r="BX30" s="87"/>
      <c r="BY30" s="87"/>
      <c r="BZ30" s="87"/>
      <c r="CA30" s="87"/>
      <c r="CB30" s="87"/>
      <c r="CC30" s="87"/>
      <c r="CD30" s="87"/>
      <c r="CE30" s="87"/>
      <c r="CF30" s="87"/>
      <c r="CG30" s="87"/>
      <c r="CH30" s="87"/>
      <c r="CI30" s="87"/>
      <c r="CJ30" s="87"/>
      <c r="CK30" s="87"/>
      <c r="CL30" s="87"/>
      <c r="CM30" s="87"/>
      <c r="CN30" s="87"/>
      <c r="CO30" s="87"/>
      <c r="CP30" s="87"/>
      <c r="CQ30" s="87"/>
      <c r="CR30" s="87"/>
      <c r="CS30" s="87"/>
      <c r="CT30" s="87"/>
      <c r="CU30" s="87"/>
      <c r="CV30" s="87"/>
      <c r="CW30" s="87"/>
      <c r="CX30" s="87"/>
      <c r="CY30" s="87"/>
      <c r="CZ30" s="87"/>
      <c r="DA30" s="87"/>
      <c r="DB30" s="87"/>
      <c r="DC30" s="87"/>
      <c r="DD30" s="87"/>
      <c r="DE30" s="87"/>
      <c r="DF30" s="87"/>
      <c r="DG30" s="87"/>
      <c r="DH30" s="87"/>
      <c r="DI30" s="87"/>
      <c r="DJ30" s="87"/>
      <c r="DK30" s="87"/>
      <c r="DL30" s="87"/>
      <c r="DM30" s="87"/>
      <c r="DN30" s="87"/>
      <c r="DO30" s="87"/>
      <c r="DP30" s="87"/>
      <c r="DQ30" s="87"/>
      <c r="DR30" s="87"/>
      <c r="DS30" s="87"/>
      <c r="DT30" s="87"/>
      <c r="DU30" s="87"/>
      <c r="DV30" s="87"/>
      <c r="DW30" s="87"/>
      <c r="DX30" s="87"/>
      <c r="DY30" s="87"/>
      <c r="DZ30" s="87"/>
      <c r="EA30" s="87"/>
      <c r="EB30" s="87"/>
      <c r="EC30" s="87"/>
      <c r="ED30" s="87"/>
      <c r="EE30" s="87"/>
      <c r="EF30" s="87"/>
      <c r="EG30" s="87"/>
      <c r="EH30" s="87"/>
      <c r="EI30" s="87"/>
      <c r="EJ30" s="87"/>
      <c r="EK30" s="87"/>
      <c r="EL30" s="87"/>
      <c r="EM30" s="87"/>
      <c r="EN30" s="87"/>
      <c r="EO30" s="87"/>
      <c r="EP30" s="87"/>
      <c r="EQ30" s="87"/>
      <c r="ER30" s="87"/>
      <c r="ES30" s="87"/>
      <c r="ET30" s="87"/>
      <c r="EU30" s="87"/>
      <c r="EV30" s="87"/>
      <c r="EW30" s="87"/>
      <c r="EX30" s="87"/>
      <c r="EY30" s="87"/>
      <c r="EZ30" s="87"/>
      <c r="FA30" s="87"/>
      <c r="FB30" s="87"/>
      <c r="FC30" s="87"/>
      <c r="FD30" s="87"/>
      <c r="FE30" s="87"/>
      <c r="FF30" s="87"/>
      <c r="FG30" s="87"/>
      <c r="FH30" s="87"/>
      <c r="FI30" s="87"/>
      <c r="FJ30" s="87"/>
      <c r="FK30" s="87"/>
      <c r="FL30" s="87"/>
      <c r="FM30" s="87"/>
      <c r="FN30" s="87"/>
      <c r="FO30" s="87"/>
      <c r="FP30" s="87"/>
      <c r="FQ30" s="87"/>
      <c r="FR30" s="87"/>
      <c r="FS30" s="87"/>
      <c r="FT30" s="87"/>
      <c r="FU30" s="87"/>
      <c r="FV30" s="87"/>
      <c r="FW30" s="87"/>
      <c r="FX30" s="87"/>
      <c r="FY30" s="87"/>
      <c r="FZ30" s="87"/>
      <c r="GA30" s="87"/>
      <c r="GB30" s="87"/>
      <c r="GC30" s="87"/>
      <c r="GD30" s="87"/>
      <c r="GE30" s="87"/>
      <c r="GF30" s="87"/>
      <c r="GG30" s="87"/>
      <c r="GH30" s="87"/>
      <c r="GI30" s="87"/>
      <c r="GJ30" s="87"/>
      <c r="GK30" s="87"/>
      <c r="GL30" s="87"/>
      <c r="GM30" s="87"/>
      <c r="GN30" s="87"/>
      <c r="GO30" s="87"/>
      <c r="GP30" s="87"/>
      <c r="GQ30" s="87"/>
      <c r="GR30" s="87"/>
      <c r="GS30" s="87"/>
      <c r="GT30" s="87"/>
      <c r="GU30" s="87"/>
      <c r="GV30" s="87"/>
      <c r="GW30" s="87"/>
      <c r="GX30" s="87"/>
      <c r="GY30" s="87"/>
      <c r="GZ30" s="87"/>
      <c r="HA30" s="87"/>
      <c r="HB30" s="87"/>
      <c r="HC30" s="87"/>
      <c r="HD30" s="87"/>
      <c r="HE30" s="87"/>
      <c r="HF30" s="87"/>
      <c r="HG30" s="87"/>
      <c r="HH30" s="87"/>
      <c r="HI30" s="87"/>
      <c r="HJ30" s="87"/>
      <c r="HK30" s="87"/>
      <c r="HL30" s="87"/>
      <c r="HM30" s="87"/>
      <c r="HN30" s="87"/>
      <c r="HO30" s="87"/>
      <c r="HP30" s="87"/>
      <c r="HQ30" s="87"/>
      <c r="HR30" s="87"/>
      <c r="HS30" s="87"/>
      <c r="HT30" s="87"/>
      <c r="HU30" s="87"/>
      <c r="HV30" s="87"/>
      <c r="HW30" s="87"/>
      <c r="HX30" s="87"/>
      <c r="HY30" s="87"/>
      <c r="HZ30" s="87"/>
      <c r="IA30" s="87"/>
      <c r="IB30" s="87"/>
      <c r="IC30" s="87"/>
      <c r="ID30" s="87"/>
      <c r="IE30" s="87"/>
      <c r="IF30" s="87"/>
      <c r="IG30" s="87"/>
      <c r="IH30" s="87"/>
      <c r="II30" s="87"/>
      <c r="IJ30" s="87"/>
      <c r="IK30" s="87"/>
      <c r="IL30" s="87"/>
      <c r="IM30" s="87"/>
      <c r="IN30" s="87"/>
      <c r="IO30" s="87"/>
      <c r="IP30" s="87"/>
      <c r="IQ30" s="87"/>
      <c r="IR30" s="87"/>
      <c r="IS30" s="87"/>
      <c r="IT30" s="87"/>
    </row>
    <row r="31" s="89" customFormat="1" spans="1:254">
      <c r="A31" s="87"/>
      <c r="B31" s="87"/>
      <c r="C31" s="87"/>
      <c r="D31" s="87"/>
      <c r="E31" s="87"/>
      <c r="F31" s="90"/>
      <c r="G31" s="87"/>
      <c r="H31" s="90"/>
      <c r="I31" s="87"/>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c r="BI31" s="87"/>
      <c r="BJ31" s="87"/>
      <c r="BK31" s="87"/>
      <c r="BL31" s="87"/>
      <c r="BM31" s="87"/>
      <c r="BN31" s="87"/>
      <c r="BO31" s="87"/>
      <c r="BP31" s="87"/>
      <c r="BQ31" s="87"/>
      <c r="BR31" s="87"/>
      <c r="BS31" s="87"/>
      <c r="BT31" s="87"/>
      <c r="BU31" s="87"/>
      <c r="BV31" s="87"/>
      <c r="BW31" s="87"/>
      <c r="BX31" s="87"/>
      <c r="BY31" s="87"/>
      <c r="BZ31" s="87"/>
      <c r="CA31" s="87"/>
      <c r="CB31" s="87"/>
      <c r="CC31" s="87"/>
      <c r="CD31" s="87"/>
      <c r="CE31" s="87"/>
      <c r="CF31" s="87"/>
      <c r="CG31" s="87"/>
      <c r="CH31" s="87"/>
      <c r="CI31" s="87"/>
      <c r="CJ31" s="87"/>
      <c r="CK31" s="87"/>
      <c r="CL31" s="87"/>
      <c r="CM31" s="87"/>
      <c r="CN31" s="87"/>
      <c r="CO31" s="87"/>
      <c r="CP31" s="87"/>
      <c r="CQ31" s="87"/>
      <c r="CR31" s="87"/>
      <c r="CS31" s="87"/>
      <c r="CT31" s="87"/>
      <c r="CU31" s="87"/>
      <c r="CV31" s="87"/>
      <c r="CW31" s="87"/>
      <c r="CX31" s="87"/>
      <c r="CY31" s="87"/>
      <c r="CZ31" s="87"/>
      <c r="DA31" s="87"/>
      <c r="DB31" s="87"/>
      <c r="DC31" s="87"/>
      <c r="DD31" s="87"/>
      <c r="DE31" s="87"/>
      <c r="DF31" s="87"/>
      <c r="DG31" s="87"/>
      <c r="DH31" s="87"/>
      <c r="DI31" s="87"/>
      <c r="DJ31" s="87"/>
      <c r="DK31" s="87"/>
      <c r="DL31" s="87"/>
      <c r="DM31" s="87"/>
      <c r="DN31" s="87"/>
      <c r="DO31" s="87"/>
      <c r="DP31" s="87"/>
      <c r="DQ31" s="87"/>
      <c r="DR31" s="87"/>
      <c r="DS31" s="87"/>
      <c r="DT31" s="87"/>
      <c r="DU31" s="87"/>
      <c r="DV31" s="87"/>
      <c r="DW31" s="87"/>
      <c r="DX31" s="87"/>
      <c r="DY31" s="87"/>
      <c r="DZ31" s="87"/>
      <c r="EA31" s="87"/>
      <c r="EB31" s="87"/>
      <c r="EC31" s="87"/>
      <c r="ED31" s="87"/>
      <c r="EE31" s="87"/>
      <c r="EF31" s="87"/>
      <c r="EG31" s="87"/>
      <c r="EH31" s="87"/>
      <c r="EI31" s="87"/>
      <c r="EJ31" s="87"/>
      <c r="EK31" s="87"/>
      <c r="EL31" s="87"/>
      <c r="EM31" s="87"/>
      <c r="EN31" s="87"/>
      <c r="EO31" s="87"/>
      <c r="EP31" s="87"/>
      <c r="EQ31" s="87"/>
      <c r="ER31" s="87"/>
      <c r="ES31" s="87"/>
      <c r="ET31" s="87"/>
      <c r="EU31" s="87"/>
      <c r="EV31" s="87"/>
      <c r="EW31" s="87"/>
      <c r="EX31" s="87"/>
      <c r="EY31" s="87"/>
      <c r="EZ31" s="87"/>
      <c r="FA31" s="87"/>
      <c r="FB31" s="87"/>
      <c r="FC31" s="87"/>
      <c r="FD31" s="87"/>
      <c r="FE31" s="87"/>
      <c r="FF31" s="87"/>
      <c r="FG31" s="87"/>
      <c r="FH31" s="87"/>
      <c r="FI31" s="87"/>
      <c r="FJ31" s="87"/>
      <c r="FK31" s="87"/>
      <c r="FL31" s="87"/>
      <c r="FM31" s="87"/>
      <c r="FN31" s="87"/>
      <c r="FO31" s="87"/>
      <c r="FP31" s="87"/>
      <c r="FQ31" s="87"/>
      <c r="FR31" s="87"/>
      <c r="FS31" s="87"/>
      <c r="FT31" s="87"/>
      <c r="FU31" s="87"/>
      <c r="FV31" s="87"/>
      <c r="FW31" s="87"/>
      <c r="FX31" s="87"/>
      <c r="FY31" s="87"/>
      <c r="FZ31" s="87"/>
      <c r="GA31" s="87"/>
      <c r="GB31" s="87"/>
      <c r="GC31" s="87"/>
      <c r="GD31" s="87"/>
      <c r="GE31" s="87"/>
      <c r="GF31" s="87"/>
      <c r="GG31" s="87"/>
      <c r="GH31" s="87"/>
      <c r="GI31" s="87"/>
      <c r="GJ31" s="87"/>
      <c r="GK31" s="87"/>
      <c r="GL31" s="87"/>
      <c r="GM31" s="87"/>
      <c r="GN31" s="87"/>
      <c r="GO31" s="87"/>
      <c r="GP31" s="87"/>
      <c r="GQ31" s="87"/>
      <c r="GR31" s="87"/>
      <c r="GS31" s="87"/>
      <c r="GT31" s="87"/>
      <c r="GU31" s="87"/>
      <c r="GV31" s="87"/>
      <c r="GW31" s="87"/>
      <c r="GX31" s="87"/>
      <c r="GY31" s="87"/>
      <c r="GZ31" s="87"/>
      <c r="HA31" s="87"/>
      <c r="HB31" s="87"/>
      <c r="HC31" s="87"/>
      <c r="HD31" s="87"/>
      <c r="HE31" s="87"/>
      <c r="HF31" s="87"/>
      <c r="HG31" s="87"/>
      <c r="HH31" s="87"/>
      <c r="HI31" s="87"/>
      <c r="HJ31" s="87"/>
      <c r="HK31" s="87"/>
      <c r="HL31" s="87"/>
      <c r="HM31" s="87"/>
      <c r="HN31" s="87"/>
      <c r="HO31" s="87"/>
      <c r="HP31" s="87"/>
      <c r="HQ31" s="87"/>
      <c r="HR31" s="87"/>
      <c r="HS31" s="87"/>
      <c r="HT31" s="87"/>
      <c r="HU31" s="87"/>
      <c r="HV31" s="87"/>
      <c r="HW31" s="87"/>
      <c r="HX31" s="87"/>
      <c r="HY31" s="87"/>
      <c r="HZ31" s="87"/>
      <c r="IA31" s="87"/>
      <c r="IB31" s="87"/>
      <c r="IC31" s="87"/>
      <c r="ID31" s="87"/>
      <c r="IE31" s="87"/>
      <c r="IF31" s="87"/>
      <c r="IG31" s="87"/>
      <c r="IH31" s="87"/>
      <c r="II31" s="87"/>
      <c r="IJ31" s="87"/>
      <c r="IK31" s="87"/>
      <c r="IL31" s="87"/>
      <c r="IM31" s="87"/>
      <c r="IN31" s="87"/>
      <c r="IO31" s="87"/>
      <c r="IP31" s="87"/>
      <c r="IQ31" s="87"/>
      <c r="IR31" s="87"/>
      <c r="IS31" s="87"/>
      <c r="IT31" s="87"/>
    </row>
    <row r="32" s="89" customFormat="1" spans="1:254">
      <c r="A32" s="87"/>
      <c r="B32" s="87"/>
      <c r="C32" s="87"/>
      <c r="D32" s="87"/>
      <c r="E32" s="87"/>
      <c r="F32" s="90"/>
      <c r="G32" s="87"/>
      <c r="H32" s="90"/>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c r="BI32" s="87"/>
      <c r="BJ32" s="87"/>
      <c r="BK32" s="87"/>
      <c r="BL32" s="87"/>
      <c r="BM32" s="87"/>
      <c r="BN32" s="87"/>
      <c r="BO32" s="87"/>
      <c r="BP32" s="87"/>
      <c r="BQ32" s="87"/>
      <c r="BR32" s="87"/>
      <c r="BS32" s="87"/>
      <c r="BT32" s="87"/>
      <c r="BU32" s="87"/>
      <c r="BV32" s="87"/>
      <c r="BW32" s="87"/>
      <c r="BX32" s="87"/>
      <c r="BY32" s="87"/>
      <c r="BZ32" s="87"/>
      <c r="CA32" s="87"/>
      <c r="CB32" s="87"/>
      <c r="CC32" s="87"/>
      <c r="CD32" s="87"/>
      <c r="CE32" s="87"/>
      <c r="CF32" s="87"/>
      <c r="CG32" s="87"/>
      <c r="CH32" s="87"/>
      <c r="CI32" s="87"/>
      <c r="CJ32" s="87"/>
      <c r="CK32" s="87"/>
      <c r="CL32" s="87"/>
      <c r="CM32" s="87"/>
      <c r="CN32" s="87"/>
      <c r="CO32" s="87"/>
      <c r="CP32" s="87"/>
      <c r="CQ32" s="87"/>
      <c r="CR32" s="87"/>
      <c r="CS32" s="87"/>
      <c r="CT32" s="87"/>
      <c r="CU32" s="87"/>
      <c r="CV32" s="87"/>
      <c r="CW32" s="87"/>
      <c r="CX32" s="87"/>
      <c r="CY32" s="87"/>
      <c r="CZ32" s="87"/>
      <c r="DA32" s="87"/>
      <c r="DB32" s="87"/>
      <c r="DC32" s="87"/>
      <c r="DD32" s="87"/>
      <c r="DE32" s="87"/>
      <c r="DF32" s="87"/>
      <c r="DG32" s="87"/>
      <c r="DH32" s="87"/>
      <c r="DI32" s="87"/>
      <c r="DJ32" s="87"/>
      <c r="DK32" s="87"/>
      <c r="DL32" s="87"/>
      <c r="DM32" s="87"/>
      <c r="DN32" s="87"/>
      <c r="DO32" s="87"/>
      <c r="DP32" s="87"/>
      <c r="DQ32" s="87"/>
      <c r="DR32" s="87"/>
      <c r="DS32" s="87"/>
      <c r="DT32" s="87"/>
      <c r="DU32" s="87"/>
      <c r="DV32" s="87"/>
      <c r="DW32" s="87"/>
      <c r="DX32" s="87"/>
      <c r="DY32" s="87"/>
      <c r="DZ32" s="87"/>
      <c r="EA32" s="87"/>
      <c r="EB32" s="87"/>
      <c r="EC32" s="87"/>
      <c r="ED32" s="87"/>
      <c r="EE32" s="87"/>
      <c r="EF32" s="87"/>
      <c r="EG32" s="87"/>
      <c r="EH32" s="87"/>
      <c r="EI32" s="87"/>
      <c r="EJ32" s="87"/>
      <c r="EK32" s="87"/>
      <c r="EL32" s="87"/>
      <c r="EM32" s="87"/>
      <c r="EN32" s="87"/>
      <c r="EO32" s="87"/>
      <c r="EP32" s="87"/>
      <c r="EQ32" s="87"/>
      <c r="ER32" s="87"/>
      <c r="ES32" s="87"/>
      <c r="ET32" s="87"/>
      <c r="EU32" s="87"/>
      <c r="EV32" s="87"/>
      <c r="EW32" s="87"/>
      <c r="EX32" s="87"/>
      <c r="EY32" s="87"/>
      <c r="EZ32" s="87"/>
      <c r="FA32" s="87"/>
      <c r="FB32" s="87"/>
      <c r="FC32" s="87"/>
      <c r="FD32" s="87"/>
      <c r="FE32" s="87"/>
      <c r="FF32" s="87"/>
      <c r="FG32" s="87"/>
      <c r="FH32" s="87"/>
      <c r="FI32" s="87"/>
      <c r="FJ32" s="87"/>
      <c r="FK32" s="87"/>
      <c r="FL32" s="87"/>
      <c r="FM32" s="87"/>
      <c r="FN32" s="87"/>
      <c r="FO32" s="87"/>
      <c r="FP32" s="87"/>
      <c r="FQ32" s="87"/>
      <c r="FR32" s="87"/>
      <c r="FS32" s="87"/>
      <c r="FT32" s="87"/>
      <c r="FU32" s="87"/>
      <c r="FV32" s="87"/>
      <c r="FW32" s="87"/>
      <c r="FX32" s="87"/>
      <c r="FY32" s="87"/>
      <c r="FZ32" s="87"/>
      <c r="GA32" s="87"/>
      <c r="GB32" s="87"/>
      <c r="GC32" s="87"/>
      <c r="GD32" s="87"/>
      <c r="GE32" s="87"/>
      <c r="GF32" s="87"/>
      <c r="GG32" s="87"/>
      <c r="GH32" s="87"/>
      <c r="GI32" s="87"/>
      <c r="GJ32" s="87"/>
      <c r="GK32" s="87"/>
      <c r="GL32" s="87"/>
      <c r="GM32" s="87"/>
      <c r="GN32" s="87"/>
      <c r="GO32" s="87"/>
      <c r="GP32" s="87"/>
      <c r="GQ32" s="87"/>
      <c r="GR32" s="87"/>
      <c r="GS32" s="87"/>
      <c r="GT32" s="87"/>
      <c r="GU32" s="87"/>
      <c r="GV32" s="87"/>
      <c r="GW32" s="87"/>
      <c r="GX32" s="87"/>
      <c r="GY32" s="87"/>
      <c r="GZ32" s="87"/>
      <c r="HA32" s="87"/>
      <c r="HB32" s="87"/>
      <c r="HC32" s="87"/>
      <c r="HD32" s="87"/>
      <c r="HE32" s="87"/>
      <c r="HF32" s="87"/>
      <c r="HG32" s="87"/>
      <c r="HH32" s="87"/>
      <c r="HI32" s="87"/>
      <c r="HJ32" s="87"/>
      <c r="HK32" s="87"/>
      <c r="HL32" s="87"/>
      <c r="HM32" s="87"/>
      <c r="HN32" s="87"/>
      <c r="HO32" s="87"/>
      <c r="HP32" s="87"/>
      <c r="HQ32" s="87"/>
      <c r="HR32" s="87"/>
      <c r="HS32" s="87"/>
      <c r="HT32" s="87"/>
      <c r="HU32" s="87"/>
      <c r="HV32" s="87"/>
      <c r="HW32" s="87"/>
      <c r="HX32" s="87"/>
      <c r="HY32" s="87"/>
      <c r="HZ32" s="87"/>
      <c r="IA32" s="87"/>
      <c r="IB32" s="87"/>
      <c r="IC32" s="87"/>
      <c r="ID32" s="87"/>
      <c r="IE32" s="87"/>
      <c r="IF32" s="87"/>
      <c r="IG32" s="87"/>
      <c r="IH32" s="87"/>
      <c r="II32" s="87"/>
      <c r="IJ32" s="87"/>
      <c r="IK32" s="87"/>
      <c r="IL32" s="87"/>
      <c r="IM32" s="87"/>
      <c r="IN32" s="87"/>
      <c r="IO32" s="87"/>
      <c r="IP32" s="87"/>
      <c r="IQ32" s="87"/>
      <c r="IR32" s="87"/>
      <c r="IS32" s="87"/>
      <c r="IT32" s="87"/>
    </row>
    <row r="33" s="89" customFormat="1" spans="1:254">
      <c r="A33" s="87"/>
      <c r="B33" s="87"/>
      <c r="C33" s="87"/>
      <c r="D33" s="87"/>
      <c r="E33" s="87"/>
      <c r="F33" s="90"/>
      <c r="G33" s="87"/>
      <c r="H33" s="90"/>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c r="AM33" s="87"/>
      <c r="AN33" s="87"/>
      <c r="AO33" s="87"/>
      <c r="AP33" s="87"/>
      <c r="AQ33" s="87"/>
      <c r="AR33" s="87"/>
      <c r="AS33" s="87"/>
      <c r="AT33" s="87"/>
      <c r="AU33" s="87"/>
      <c r="AV33" s="87"/>
      <c r="AW33" s="87"/>
      <c r="AX33" s="87"/>
      <c r="AY33" s="87"/>
      <c r="AZ33" s="87"/>
      <c r="BA33" s="87"/>
      <c r="BB33" s="87"/>
      <c r="BC33" s="87"/>
      <c r="BD33" s="87"/>
      <c r="BE33" s="87"/>
      <c r="BF33" s="87"/>
      <c r="BG33" s="87"/>
      <c r="BH33" s="87"/>
      <c r="BI33" s="87"/>
      <c r="BJ33" s="87"/>
      <c r="BK33" s="87"/>
      <c r="BL33" s="87"/>
      <c r="BM33" s="87"/>
      <c r="BN33" s="87"/>
      <c r="BO33" s="87"/>
      <c r="BP33" s="87"/>
      <c r="BQ33" s="87"/>
      <c r="BR33" s="87"/>
      <c r="BS33" s="87"/>
      <c r="BT33" s="87"/>
      <c r="BU33" s="87"/>
      <c r="BV33" s="87"/>
      <c r="BW33" s="87"/>
      <c r="BX33" s="87"/>
      <c r="BY33" s="87"/>
      <c r="BZ33" s="87"/>
      <c r="CA33" s="87"/>
      <c r="CB33" s="87"/>
      <c r="CC33" s="87"/>
      <c r="CD33" s="87"/>
      <c r="CE33" s="87"/>
      <c r="CF33" s="87"/>
      <c r="CG33" s="87"/>
      <c r="CH33" s="87"/>
      <c r="CI33" s="87"/>
      <c r="CJ33" s="87"/>
      <c r="CK33" s="87"/>
      <c r="CL33" s="87"/>
      <c r="CM33" s="87"/>
      <c r="CN33" s="87"/>
      <c r="CO33" s="87"/>
      <c r="CP33" s="87"/>
      <c r="CQ33" s="87"/>
      <c r="CR33" s="87"/>
      <c r="CS33" s="87"/>
      <c r="CT33" s="87"/>
      <c r="CU33" s="87"/>
      <c r="CV33" s="87"/>
      <c r="CW33" s="87"/>
      <c r="CX33" s="87"/>
      <c r="CY33" s="87"/>
      <c r="CZ33" s="87"/>
      <c r="DA33" s="87"/>
      <c r="DB33" s="87"/>
      <c r="DC33" s="87"/>
      <c r="DD33" s="87"/>
      <c r="DE33" s="87"/>
      <c r="DF33" s="87"/>
      <c r="DG33" s="87"/>
      <c r="DH33" s="87"/>
      <c r="DI33" s="87"/>
      <c r="DJ33" s="87"/>
      <c r="DK33" s="87"/>
      <c r="DL33" s="87"/>
      <c r="DM33" s="87"/>
      <c r="DN33" s="87"/>
      <c r="DO33" s="87"/>
      <c r="DP33" s="87"/>
      <c r="DQ33" s="87"/>
      <c r="DR33" s="87"/>
      <c r="DS33" s="87"/>
      <c r="DT33" s="87"/>
      <c r="DU33" s="87"/>
      <c r="DV33" s="87"/>
      <c r="DW33" s="87"/>
      <c r="DX33" s="87"/>
      <c r="DY33" s="87"/>
      <c r="DZ33" s="87"/>
      <c r="EA33" s="87"/>
      <c r="EB33" s="87"/>
      <c r="EC33" s="87"/>
      <c r="ED33" s="87"/>
      <c r="EE33" s="87"/>
      <c r="EF33" s="87"/>
      <c r="EG33" s="87"/>
      <c r="EH33" s="87"/>
      <c r="EI33" s="87"/>
      <c r="EJ33" s="87"/>
      <c r="EK33" s="87"/>
      <c r="EL33" s="87"/>
      <c r="EM33" s="87"/>
      <c r="EN33" s="87"/>
      <c r="EO33" s="87"/>
      <c r="EP33" s="87"/>
      <c r="EQ33" s="87"/>
      <c r="ER33" s="87"/>
      <c r="ES33" s="87"/>
      <c r="ET33" s="87"/>
      <c r="EU33" s="87"/>
      <c r="EV33" s="87"/>
      <c r="EW33" s="87"/>
      <c r="EX33" s="87"/>
      <c r="EY33" s="87"/>
      <c r="EZ33" s="87"/>
      <c r="FA33" s="87"/>
      <c r="FB33" s="87"/>
      <c r="FC33" s="87"/>
      <c r="FD33" s="87"/>
      <c r="FE33" s="87"/>
      <c r="FF33" s="87"/>
      <c r="FG33" s="87"/>
      <c r="FH33" s="87"/>
      <c r="FI33" s="87"/>
      <c r="FJ33" s="87"/>
      <c r="FK33" s="87"/>
      <c r="FL33" s="87"/>
      <c r="FM33" s="87"/>
      <c r="FN33" s="87"/>
      <c r="FO33" s="87"/>
      <c r="FP33" s="87"/>
      <c r="FQ33" s="87"/>
      <c r="FR33" s="87"/>
      <c r="FS33" s="87"/>
      <c r="FT33" s="87"/>
      <c r="FU33" s="87"/>
      <c r="FV33" s="87"/>
      <c r="FW33" s="87"/>
      <c r="FX33" s="87"/>
      <c r="FY33" s="87"/>
      <c r="FZ33" s="87"/>
      <c r="GA33" s="87"/>
      <c r="GB33" s="87"/>
      <c r="GC33" s="87"/>
      <c r="GD33" s="87"/>
      <c r="GE33" s="87"/>
      <c r="GF33" s="87"/>
      <c r="GG33" s="87"/>
      <c r="GH33" s="87"/>
      <c r="GI33" s="87"/>
      <c r="GJ33" s="87"/>
      <c r="GK33" s="87"/>
      <c r="GL33" s="87"/>
      <c r="GM33" s="87"/>
      <c r="GN33" s="87"/>
      <c r="GO33" s="87"/>
      <c r="GP33" s="87"/>
      <c r="GQ33" s="87"/>
      <c r="GR33" s="87"/>
      <c r="GS33" s="87"/>
      <c r="GT33" s="87"/>
      <c r="GU33" s="87"/>
      <c r="GV33" s="87"/>
      <c r="GW33" s="87"/>
      <c r="GX33" s="87"/>
      <c r="GY33" s="87"/>
      <c r="GZ33" s="87"/>
      <c r="HA33" s="87"/>
      <c r="HB33" s="87"/>
      <c r="HC33" s="87"/>
      <c r="HD33" s="87"/>
      <c r="HE33" s="87"/>
      <c r="HF33" s="87"/>
      <c r="HG33" s="87"/>
      <c r="HH33" s="87"/>
      <c r="HI33" s="87"/>
      <c r="HJ33" s="87"/>
      <c r="HK33" s="87"/>
      <c r="HL33" s="87"/>
      <c r="HM33" s="87"/>
      <c r="HN33" s="87"/>
      <c r="HO33" s="87"/>
      <c r="HP33" s="87"/>
      <c r="HQ33" s="87"/>
      <c r="HR33" s="87"/>
      <c r="HS33" s="87"/>
      <c r="HT33" s="87"/>
      <c r="HU33" s="87"/>
      <c r="HV33" s="87"/>
      <c r="HW33" s="87"/>
      <c r="HX33" s="87"/>
      <c r="HY33" s="87"/>
      <c r="HZ33" s="87"/>
      <c r="IA33" s="87"/>
      <c r="IB33" s="87"/>
      <c r="IC33" s="87"/>
      <c r="ID33" s="87"/>
      <c r="IE33" s="87"/>
      <c r="IF33" s="87"/>
      <c r="IG33" s="87"/>
      <c r="IH33" s="87"/>
      <c r="II33" s="87"/>
      <c r="IJ33" s="87"/>
      <c r="IK33" s="87"/>
      <c r="IL33" s="87"/>
      <c r="IM33" s="87"/>
      <c r="IN33" s="87"/>
      <c r="IO33" s="87"/>
      <c r="IP33" s="87"/>
      <c r="IQ33" s="87"/>
      <c r="IR33" s="87"/>
      <c r="IS33" s="87"/>
      <c r="IT33" s="87"/>
    </row>
    <row r="34" s="89" customFormat="1" spans="1:254">
      <c r="A34" s="87"/>
      <c r="B34" s="87"/>
      <c r="C34" s="87"/>
      <c r="D34" s="87"/>
      <c r="E34" s="87"/>
      <c r="F34" s="90"/>
      <c r="G34" s="87"/>
      <c r="H34" s="90"/>
      <c r="I34" s="87"/>
      <c r="J34" s="87"/>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87"/>
      <c r="AL34" s="87"/>
      <c r="AM34" s="87"/>
      <c r="AN34" s="87"/>
      <c r="AO34" s="87"/>
      <c r="AP34" s="87"/>
      <c r="AQ34" s="87"/>
      <c r="AR34" s="87"/>
      <c r="AS34" s="87"/>
      <c r="AT34" s="87"/>
      <c r="AU34" s="87"/>
      <c r="AV34" s="87"/>
      <c r="AW34" s="87"/>
      <c r="AX34" s="87"/>
      <c r="AY34" s="87"/>
      <c r="AZ34" s="87"/>
      <c r="BA34" s="87"/>
      <c r="BB34" s="87"/>
      <c r="BC34" s="87"/>
      <c r="BD34" s="87"/>
      <c r="BE34" s="87"/>
      <c r="BF34" s="87"/>
      <c r="BG34" s="87"/>
      <c r="BH34" s="87"/>
      <c r="BI34" s="87"/>
      <c r="BJ34" s="87"/>
      <c r="BK34" s="87"/>
      <c r="BL34" s="87"/>
      <c r="BM34" s="87"/>
      <c r="BN34" s="87"/>
      <c r="BO34" s="87"/>
      <c r="BP34" s="87"/>
      <c r="BQ34" s="87"/>
      <c r="BR34" s="87"/>
      <c r="BS34" s="87"/>
      <c r="BT34" s="87"/>
      <c r="BU34" s="87"/>
      <c r="BV34" s="87"/>
      <c r="BW34" s="87"/>
      <c r="BX34" s="87"/>
      <c r="BY34" s="87"/>
      <c r="BZ34" s="87"/>
      <c r="CA34" s="87"/>
      <c r="CB34" s="87"/>
      <c r="CC34" s="87"/>
      <c r="CD34" s="87"/>
      <c r="CE34" s="87"/>
      <c r="CF34" s="87"/>
      <c r="CG34" s="87"/>
      <c r="CH34" s="87"/>
      <c r="CI34" s="87"/>
      <c r="CJ34" s="87"/>
      <c r="CK34" s="87"/>
      <c r="CL34" s="87"/>
      <c r="CM34" s="87"/>
      <c r="CN34" s="87"/>
      <c r="CO34" s="87"/>
      <c r="CP34" s="87"/>
      <c r="CQ34" s="87"/>
      <c r="CR34" s="87"/>
      <c r="CS34" s="87"/>
      <c r="CT34" s="87"/>
      <c r="CU34" s="87"/>
      <c r="CV34" s="87"/>
      <c r="CW34" s="87"/>
      <c r="CX34" s="87"/>
      <c r="CY34" s="87"/>
      <c r="CZ34" s="87"/>
      <c r="DA34" s="87"/>
      <c r="DB34" s="87"/>
      <c r="DC34" s="87"/>
      <c r="DD34" s="87"/>
      <c r="DE34" s="87"/>
      <c r="DF34" s="87"/>
      <c r="DG34" s="87"/>
      <c r="DH34" s="87"/>
      <c r="DI34" s="87"/>
      <c r="DJ34" s="87"/>
      <c r="DK34" s="87"/>
      <c r="DL34" s="87"/>
      <c r="DM34" s="87"/>
      <c r="DN34" s="87"/>
      <c r="DO34" s="87"/>
      <c r="DP34" s="87"/>
      <c r="DQ34" s="87"/>
      <c r="DR34" s="87"/>
      <c r="DS34" s="87"/>
      <c r="DT34" s="87"/>
      <c r="DU34" s="87"/>
      <c r="DV34" s="87"/>
      <c r="DW34" s="87"/>
      <c r="DX34" s="87"/>
      <c r="DY34" s="87"/>
      <c r="DZ34" s="87"/>
      <c r="EA34" s="87"/>
      <c r="EB34" s="87"/>
      <c r="EC34" s="87"/>
      <c r="ED34" s="87"/>
      <c r="EE34" s="87"/>
      <c r="EF34" s="87"/>
      <c r="EG34" s="87"/>
      <c r="EH34" s="87"/>
      <c r="EI34" s="87"/>
      <c r="EJ34" s="87"/>
      <c r="EK34" s="87"/>
      <c r="EL34" s="87"/>
      <c r="EM34" s="87"/>
      <c r="EN34" s="87"/>
      <c r="EO34" s="87"/>
      <c r="EP34" s="87"/>
      <c r="EQ34" s="87"/>
      <c r="ER34" s="87"/>
      <c r="ES34" s="87"/>
      <c r="ET34" s="87"/>
      <c r="EU34" s="87"/>
      <c r="EV34" s="87"/>
      <c r="EW34" s="87"/>
      <c r="EX34" s="87"/>
      <c r="EY34" s="87"/>
      <c r="EZ34" s="87"/>
      <c r="FA34" s="87"/>
      <c r="FB34" s="87"/>
      <c r="FC34" s="87"/>
      <c r="FD34" s="87"/>
      <c r="FE34" s="87"/>
      <c r="FF34" s="87"/>
      <c r="FG34" s="87"/>
      <c r="FH34" s="87"/>
      <c r="FI34" s="87"/>
      <c r="FJ34" s="87"/>
      <c r="FK34" s="87"/>
      <c r="FL34" s="87"/>
      <c r="FM34" s="87"/>
      <c r="FN34" s="87"/>
      <c r="FO34" s="87"/>
      <c r="FP34" s="87"/>
      <c r="FQ34" s="87"/>
      <c r="FR34" s="87"/>
      <c r="FS34" s="87"/>
      <c r="FT34" s="87"/>
      <c r="FU34" s="87"/>
      <c r="FV34" s="87"/>
      <c r="FW34" s="87"/>
      <c r="FX34" s="87"/>
      <c r="FY34" s="87"/>
      <c r="FZ34" s="87"/>
      <c r="GA34" s="87"/>
      <c r="GB34" s="87"/>
      <c r="GC34" s="87"/>
      <c r="GD34" s="87"/>
      <c r="GE34" s="87"/>
      <c r="GF34" s="87"/>
      <c r="GG34" s="87"/>
      <c r="GH34" s="87"/>
      <c r="GI34" s="87"/>
      <c r="GJ34" s="87"/>
      <c r="GK34" s="87"/>
      <c r="GL34" s="87"/>
      <c r="GM34" s="87"/>
      <c r="GN34" s="87"/>
      <c r="GO34" s="87"/>
      <c r="GP34" s="87"/>
      <c r="GQ34" s="87"/>
      <c r="GR34" s="87"/>
      <c r="GS34" s="87"/>
      <c r="GT34" s="87"/>
      <c r="GU34" s="87"/>
      <c r="GV34" s="87"/>
      <c r="GW34" s="87"/>
      <c r="GX34" s="87"/>
      <c r="GY34" s="87"/>
      <c r="GZ34" s="87"/>
      <c r="HA34" s="87"/>
      <c r="HB34" s="87"/>
      <c r="HC34" s="87"/>
      <c r="HD34" s="87"/>
      <c r="HE34" s="87"/>
      <c r="HF34" s="87"/>
      <c r="HG34" s="87"/>
      <c r="HH34" s="87"/>
      <c r="HI34" s="87"/>
      <c r="HJ34" s="87"/>
      <c r="HK34" s="87"/>
      <c r="HL34" s="87"/>
      <c r="HM34" s="87"/>
      <c r="HN34" s="87"/>
      <c r="HO34" s="87"/>
      <c r="HP34" s="87"/>
      <c r="HQ34" s="87"/>
      <c r="HR34" s="87"/>
      <c r="HS34" s="87"/>
      <c r="HT34" s="87"/>
      <c r="HU34" s="87"/>
      <c r="HV34" s="87"/>
      <c r="HW34" s="87"/>
      <c r="HX34" s="87"/>
      <c r="HY34" s="87"/>
      <c r="HZ34" s="87"/>
      <c r="IA34" s="87"/>
      <c r="IB34" s="87"/>
      <c r="IC34" s="87"/>
      <c r="ID34" s="87"/>
      <c r="IE34" s="87"/>
      <c r="IF34" s="87"/>
      <c r="IG34" s="87"/>
      <c r="IH34" s="87"/>
      <c r="II34" s="87"/>
      <c r="IJ34" s="87"/>
      <c r="IK34" s="87"/>
      <c r="IL34" s="87"/>
      <c r="IM34" s="87"/>
      <c r="IN34" s="87"/>
      <c r="IO34" s="87"/>
      <c r="IP34" s="87"/>
      <c r="IQ34" s="87"/>
      <c r="IR34" s="87"/>
      <c r="IS34" s="87"/>
      <c r="IT34" s="87"/>
    </row>
    <row r="35" s="89" customFormat="1" spans="1:254">
      <c r="A35" s="87"/>
      <c r="B35" s="87"/>
      <c r="C35" s="87"/>
      <c r="D35" s="87"/>
      <c r="E35" s="87"/>
      <c r="F35" s="90"/>
      <c r="G35" s="87"/>
      <c r="H35" s="90"/>
      <c r="I35" s="87"/>
      <c r="J35" s="87"/>
      <c r="K35" s="87"/>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87"/>
      <c r="AK35" s="87"/>
      <c r="AL35" s="87"/>
      <c r="AM35" s="87"/>
      <c r="AN35" s="87"/>
      <c r="AO35" s="87"/>
      <c r="AP35" s="87"/>
      <c r="AQ35" s="87"/>
      <c r="AR35" s="87"/>
      <c r="AS35" s="87"/>
      <c r="AT35" s="87"/>
      <c r="AU35" s="87"/>
      <c r="AV35" s="87"/>
      <c r="AW35" s="87"/>
      <c r="AX35" s="87"/>
      <c r="AY35" s="87"/>
      <c r="AZ35" s="87"/>
      <c r="BA35" s="87"/>
      <c r="BB35" s="87"/>
      <c r="BC35" s="87"/>
      <c r="BD35" s="87"/>
      <c r="BE35" s="87"/>
      <c r="BF35" s="87"/>
      <c r="BG35" s="87"/>
      <c r="BH35" s="87"/>
      <c r="BI35" s="87"/>
      <c r="BJ35" s="87"/>
      <c r="BK35" s="87"/>
      <c r="BL35" s="87"/>
      <c r="BM35" s="87"/>
      <c r="BN35" s="87"/>
      <c r="BO35" s="87"/>
      <c r="BP35" s="87"/>
      <c r="BQ35" s="87"/>
      <c r="BR35" s="87"/>
      <c r="BS35" s="87"/>
      <c r="BT35" s="87"/>
      <c r="BU35" s="87"/>
      <c r="BV35" s="87"/>
      <c r="BW35" s="87"/>
      <c r="BX35" s="87"/>
      <c r="BY35" s="87"/>
      <c r="BZ35" s="87"/>
      <c r="CA35" s="87"/>
      <c r="CB35" s="87"/>
      <c r="CC35" s="87"/>
      <c r="CD35" s="87"/>
      <c r="CE35" s="87"/>
      <c r="CF35" s="87"/>
      <c r="CG35" s="87"/>
      <c r="CH35" s="87"/>
      <c r="CI35" s="87"/>
      <c r="CJ35" s="87"/>
      <c r="CK35" s="87"/>
      <c r="CL35" s="87"/>
      <c r="CM35" s="87"/>
      <c r="CN35" s="87"/>
      <c r="CO35" s="87"/>
      <c r="CP35" s="87"/>
      <c r="CQ35" s="87"/>
      <c r="CR35" s="87"/>
      <c r="CS35" s="87"/>
      <c r="CT35" s="87"/>
      <c r="CU35" s="87"/>
      <c r="CV35" s="87"/>
      <c r="CW35" s="87"/>
      <c r="CX35" s="87"/>
      <c r="CY35" s="87"/>
      <c r="CZ35" s="87"/>
      <c r="DA35" s="87"/>
      <c r="DB35" s="87"/>
      <c r="DC35" s="87"/>
      <c r="DD35" s="87"/>
      <c r="DE35" s="87"/>
      <c r="DF35" s="87"/>
      <c r="DG35" s="87"/>
      <c r="DH35" s="87"/>
      <c r="DI35" s="87"/>
      <c r="DJ35" s="87"/>
      <c r="DK35" s="87"/>
      <c r="DL35" s="87"/>
      <c r="DM35" s="87"/>
      <c r="DN35" s="87"/>
      <c r="DO35" s="87"/>
      <c r="DP35" s="87"/>
      <c r="DQ35" s="87"/>
      <c r="DR35" s="87"/>
      <c r="DS35" s="87"/>
      <c r="DT35" s="87"/>
      <c r="DU35" s="87"/>
      <c r="DV35" s="87"/>
      <c r="DW35" s="87"/>
      <c r="DX35" s="87"/>
      <c r="DY35" s="87"/>
      <c r="DZ35" s="87"/>
      <c r="EA35" s="87"/>
      <c r="EB35" s="87"/>
      <c r="EC35" s="87"/>
      <c r="ED35" s="87"/>
      <c r="EE35" s="87"/>
      <c r="EF35" s="87"/>
      <c r="EG35" s="87"/>
      <c r="EH35" s="87"/>
      <c r="EI35" s="87"/>
      <c r="EJ35" s="87"/>
      <c r="EK35" s="87"/>
      <c r="EL35" s="87"/>
      <c r="EM35" s="87"/>
      <c r="EN35" s="87"/>
      <c r="EO35" s="87"/>
      <c r="EP35" s="87"/>
      <c r="EQ35" s="87"/>
      <c r="ER35" s="87"/>
      <c r="ES35" s="87"/>
      <c r="ET35" s="87"/>
      <c r="EU35" s="87"/>
      <c r="EV35" s="87"/>
      <c r="EW35" s="87"/>
      <c r="EX35" s="87"/>
      <c r="EY35" s="87"/>
      <c r="EZ35" s="87"/>
      <c r="FA35" s="87"/>
      <c r="FB35" s="87"/>
      <c r="FC35" s="87"/>
      <c r="FD35" s="87"/>
      <c r="FE35" s="87"/>
      <c r="FF35" s="87"/>
      <c r="FG35" s="87"/>
      <c r="FH35" s="87"/>
      <c r="FI35" s="87"/>
      <c r="FJ35" s="87"/>
      <c r="FK35" s="87"/>
      <c r="FL35" s="87"/>
      <c r="FM35" s="87"/>
      <c r="FN35" s="87"/>
      <c r="FO35" s="87"/>
      <c r="FP35" s="87"/>
      <c r="FQ35" s="87"/>
      <c r="FR35" s="87"/>
      <c r="FS35" s="87"/>
      <c r="FT35" s="87"/>
      <c r="FU35" s="87"/>
      <c r="FV35" s="87"/>
      <c r="FW35" s="87"/>
      <c r="FX35" s="87"/>
      <c r="FY35" s="87"/>
      <c r="FZ35" s="87"/>
      <c r="GA35" s="87"/>
      <c r="GB35" s="87"/>
      <c r="GC35" s="87"/>
      <c r="GD35" s="87"/>
      <c r="GE35" s="87"/>
      <c r="GF35" s="87"/>
      <c r="GG35" s="87"/>
      <c r="GH35" s="87"/>
      <c r="GI35" s="87"/>
      <c r="GJ35" s="87"/>
      <c r="GK35" s="87"/>
      <c r="GL35" s="87"/>
      <c r="GM35" s="87"/>
      <c r="GN35" s="87"/>
      <c r="GO35" s="87"/>
      <c r="GP35" s="87"/>
      <c r="GQ35" s="87"/>
      <c r="GR35" s="87"/>
      <c r="GS35" s="87"/>
      <c r="GT35" s="87"/>
      <c r="GU35" s="87"/>
      <c r="GV35" s="87"/>
      <c r="GW35" s="87"/>
      <c r="GX35" s="87"/>
      <c r="GY35" s="87"/>
      <c r="GZ35" s="87"/>
      <c r="HA35" s="87"/>
      <c r="HB35" s="87"/>
      <c r="HC35" s="87"/>
      <c r="HD35" s="87"/>
      <c r="HE35" s="87"/>
      <c r="HF35" s="87"/>
      <c r="HG35" s="87"/>
      <c r="HH35" s="87"/>
      <c r="HI35" s="87"/>
      <c r="HJ35" s="87"/>
      <c r="HK35" s="87"/>
      <c r="HL35" s="87"/>
      <c r="HM35" s="87"/>
      <c r="HN35" s="87"/>
      <c r="HO35" s="87"/>
      <c r="HP35" s="87"/>
      <c r="HQ35" s="87"/>
      <c r="HR35" s="87"/>
      <c r="HS35" s="87"/>
      <c r="HT35" s="87"/>
      <c r="HU35" s="87"/>
      <c r="HV35" s="87"/>
      <c r="HW35" s="87"/>
      <c r="HX35" s="87"/>
      <c r="HY35" s="87"/>
      <c r="HZ35" s="87"/>
      <c r="IA35" s="87"/>
      <c r="IB35" s="87"/>
      <c r="IC35" s="87"/>
      <c r="ID35" s="87"/>
      <c r="IE35" s="87"/>
      <c r="IF35" s="87"/>
      <c r="IG35" s="87"/>
      <c r="IH35" s="87"/>
      <c r="II35" s="87"/>
      <c r="IJ35" s="87"/>
      <c r="IK35" s="87"/>
      <c r="IL35" s="87"/>
      <c r="IM35" s="87"/>
      <c r="IN35" s="87"/>
      <c r="IO35" s="87"/>
      <c r="IP35" s="87"/>
      <c r="IQ35" s="87"/>
      <c r="IR35" s="87"/>
      <c r="IS35" s="87"/>
      <c r="IT35" s="87"/>
    </row>
    <row r="37" s="89" customFormat="1" spans="1:254">
      <c r="A37" s="87"/>
      <c r="B37" s="87"/>
      <c r="C37" s="87"/>
      <c r="D37" s="87"/>
      <c r="E37" s="87"/>
      <c r="F37" s="90"/>
      <c r="G37" s="87"/>
      <c r="H37" s="90"/>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c r="AL37" s="87"/>
      <c r="AM37" s="87"/>
      <c r="AN37" s="87"/>
      <c r="AO37" s="87"/>
      <c r="AP37" s="87"/>
      <c r="AQ37" s="87"/>
      <c r="AR37" s="87"/>
      <c r="AS37" s="87"/>
      <c r="AT37" s="87"/>
      <c r="AU37" s="87"/>
      <c r="AV37" s="87"/>
      <c r="AW37" s="87"/>
      <c r="AX37" s="87"/>
      <c r="AY37" s="87"/>
      <c r="AZ37" s="87"/>
      <c r="BA37" s="87"/>
      <c r="BB37" s="87"/>
      <c r="BC37" s="87"/>
      <c r="BD37" s="87"/>
      <c r="BE37" s="87"/>
      <c r="BF37" s="87"/>
      <c r="BG37" s="87"/>
      <c r="BH37" s="87"/>
      <c r="BI37" s="87"/>
      <c r="BJ37" s="87"/>
      <c r="BK37" s="87"/>
      <c r="BL37" s="87"/>
      <c r="BM37" s="87"/>
      <c r="BN37" s="87"/>
      <c r="BO37" s="87"/>
      <c r="BP37" s="87"/>
      <c r="BQ37" s="87"/>
      <c r="BR37" s="87"/>
      <c r="BS37" s="87"/>
      <c r="BT37" s="87"/>
      <c r="BU37" s="87"/>
      <c r="BV37" s="87"/>
      <c r="BW37" s="87"/>
      <c r="BX37" s="87"/>
      <c r="BY37" s="87"/>
      <c r="BZ37" s="87"/>
      <c r="CA37" s="87"/>
      <c r="CB37" s="87"/>
      <c r="CC37" s="87"/>
      <c r="CD37" s="87"/>
      <c r="CE37" s="87"/>
      <c r="CF37" s="87"/>
      <c r="CG37" s="87"/>
      <c r="CH37" s="87"/>
      <c r="CI37" s="87"/>
      <c r="CJ37" s="87"/>
      <c r="CK37" s="87"/>
      <c r="CL37" s="87"/>
      <c r="CM37" s="87"/>
      <c r="CN37" s="87"/>
      <c r="CO37" s="87"/>
      <c r="CP37" s="87"/>
      <c r="CQ37" s="87"/>
      <c r="CR37" s="87"/>
      <c r="CS37" s="87"/>
      <c r="CT37" s="87"/>
      <c r="CU37" s="87"/>
      <c r="CV37" s="87"/>
      <c r="CW37" s="87"/>
      <c r="CX37" s="87"/>
      <c r="CY37" s="87"/>
      <c r="CZ37" s="87"/>
      <c r="DA37" s="87"/>
      <c r="DB37" s="87"/>
      <c r="DC37" s="87"/>
      <c r="DD37" s="87"/>
      <c r="DE37" s="87"/>
      <c r="DF37" s="87"/>
      <c r="DG37" s="87"/>
      <c r="DH37" s="87"/>
      <c r="DI37" s="87"/>
      <c r="DJ37" s="87"/>
      <c r="DK37" s="87"/>
      <c r="DL37" s="87"/>
      <c r="DM37" s="87"/>
      <c r="DN37" s="87"/>
      <c r="DO37" s="87"/>
      <c r="DP37" s="87"/>
      <c r="DQ37" s="87"/>
      <c r="DR37" s="87"/>
      <c r="DS37" s="87"/>
      <c r="DT37" s="87"/>
      <c r="DU37" s="87"/>
      <c r="DV37" s="87"/>
      <c r="DW37" s="87"/>
      <c r="DX37" s="87"/>
      <c r="DY37" s="87"/>
      <c r="DZ37" s="87"/>
      <c r="EA37" s="87"/>
      <c r="EB37" s="87"/>
      <c r="EC37" s="87"/>
      <c r="ED37" s="87"/>
      <c r="EE37" s="87"/>
      <c r="EF37" s="87"/>
      <c r="EG37" s="87"/>
      <c r="EH37" s="87"/>
      <c r="EI37" s="87"/>
      <c r="EJ37" s="87"/>
      <c r="EK37" s="87"/>
      <c r="EL37" s="87"/>
      <c r="EM37" s="87"/>
      <c r="EN37" s="87"/>
      <c r="EO37" s="87"/>
      <c r="EP37" s="87"/>
      <c r="EQ37" s="87"/>
      <c r="ER37" s="87"/>
      <c r="ES37" s="87"/>
      <c r="ET37" s="87"/>
      <c r="EU37" s="87"/>
      <c r="EV37" s="87"/>
      <c r="EW37" s="87"/>
      <c r="EX37" s="87"/>
      <c r="EY37" s="87"/>
      <c r="EZ37" s="87"/>
      <c r="FA37" s="87"/>
      <c r="FB37" s="87"/>
      <c r="FC37" s="87"/>
      <c r="FD37" s="87"/>
      <c r="FE37" s="87"/>
      <c r="FF37" s="87"/>
      <c r="FG37" s="87"/>
      <c r="FH37" s="87"/>
      <c r="FI37" s="87"/>
      <c r="FJ37" s="87"/>
      <c r="FK37" s="87"/>
      <c r="FL37" s="87"/>
      <c r="FM37" s="87"/>
      <c r="FN37" s="87"/>
      <c r="FO37" s="87"/>
      <c r="FP37" s="87"/>
      <c r="FQ37" s="87"/>
      <c r="FR37" s="87"/>
      <c r="FS37" s="87"/>
      <c r="FT37" s="87"/>
      <c r="FU37" s="87"/>
      <c r="FV37" s="87"/>
      <c r="FW37" s="87"/>
      <c r="FX37" s="87"/>
      <c r="FY37" s="87"/>
      <c r="FZ37" s="87"/>
      <c r="GA37" s="87"/>
      <c r="GB37" s="87"/>
      <c r="GC37" s="87"/>
      <c r="GD37" s="87"/>
      <c r="GE37" s="87"/>
      <c r="GF37" s="87"/>
      <c r="GG37" s="87"/>
      <c r="GH37" s="87"/>
      <c r="GI37" s="87"/>
      <c r="GJ37" s="87"/>
      <c r="GK37" s="87"/>
      <c r="GL37" s="87"/>
      <c r="GM37" s="87"/>
      <c r="GN37" s="87"/>
      <c r="GO37" s="87"/>
      <c r="GP37" s="87"/>
      <c r="GQ37" s="87"/>
      <c r="GR37" s="87"/>
      <c r="GS37" s="87"/>
      <c r="GT37" s="87"/>
      <c r="GU37" s="87"/>
      <c r="GV37" s="87"/>
      <c r="GW37" s="87"/>
      <c r="GX37" s="87"/>
      <c r="GY37" s="87"/>
      <c r="GZ37" s="87"/>
      <c r="HA37" s="87"/>
      <c r="HB37" s="87"/>
      <c r="HC37" s="87"/>
      <c r="HD37" s="87"/>
      <c r="HE37" s="87"/>
      <c r="HF37" s="87"/>
      <c r="HG37" s="87"/>
      <c r="HH37" s="87"/>
      <c r="HI37" s="87"/>
      <c r="HJ37" s="87"/>
      <c r="HK37" s="87"/>
      <c r="HL37" s="87"/>
      <c r="HM37" s="87"/>
      <c r="HN37" s="87"/>
      <c r="HO37" s="87"/>
      <c r="HP37" s="87"/>
      <c r="HQ37" s="87"/>
      <c r="HR37" s="87"/>
      <c r="HS37" s="87"/>
      <c r="HT37" s="87"/>
      <c r="HU37" s="87"/>
      <c r="HV37" s="87"/>
      <c r="HW37" s="87"/>
      <c r="HX37" s="87"/>
      <c r="HY37" s="87"/>
      <c r="HZ37" s="87"/>
      <c r="IA37" s="87"/>
      <c r="IB37" s="87"/>
      <c r="IC37" s="87"/>
      <c r="ID37" s="87"/>
      <c r="IE37" s="87"/>
      <c r="IF37" s="87"/>
      <c r="IG37" s="87"/>
      <c r="IH37" s="87"/>
      <c r="II37" s="87"/>
      <c r="IJ37" s="87"/>
      <c r="IK37" s="87"/>
      <c r="IL37" s="87"/>
      <c r="IM37" s="87"/>
      <c r="IN37" s="87"/>
      <c r="IO37" s="87"/>
      <c r="IP37" s="87"/>
      <c r="IQ37" s="87"/>
      <c r="IR37" s="87"/>
      <c r="IS37" s="87"/>
      <c r="IT37" s="87"/>
    </row>
  </sheetData>
  <mergeCells count="4">
    <mergeCell ref="A2:I2"/>
    <mergeCell ref="A8:G8"/>
    <mergeCell ref="A17:G17"/>
    <mergeCell ref="A18:F18"/>
  </mergeCells>
  <hyperlinks>
    <hyperlink ref="A9" r:id="rId1" display="贵阳市南明区贯城河博爱路段防洪减灾建设项目"/>
    <hyperlink ref="A10" r:id="rId1" display="南明区云关乡大洞口杨梅山滑坡应急抢险治理项目"/>
    <hyperlink ref="A11" r:id="rId1" display="贵阳市南明区贵钢片区排水管网安全治理工程"/>
    <hyperlink ref="A12" r:id="rId1" display="贵阳市南明区牛郎关片区排水管网安全治理工程"/>
    <hyperlink ref="A13" r:id="rId1" display="贵阳市南明区红岩片区供水工程"/>
    <hyperlink ref="A14" r:id="rId1" display="南明区云关乡大洞口杨梅山滑坡应急抢险治理"/>
    <hyperlink ref="A15" r:id="rId1" display="南明河壹号项目中学西侧红线外原建挡土墙重大安全隐患应急抢险处置项目"/>
    <hyperlink ref="A16" r:id="rId1" display="贵阳市华麟学校周边重大安全隐患应急抢险项目"/>
  </hyperlinks>
  <printOptions horizontalCentered="1"/>
  <pageMargins left="0.357638888888889" right="0.357638888888889" top="0.609722222222222" bottom="0.409027777777778" header="0.511805555555556" footer="0"/>
  <pageSetup paperSize="9" fitToHeight="0" orientation="landscape" horizontalDpi="600"/>
  <headerFooter alignWithMargins="0" scaleWithDoc="0">
    <oddFooter>&amp;C第 &amp;P 页，共 &amp;N 页</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59"/>
  <sheetViews>
    <sheetView workbookViewId="0">
      <pane xSplit="1" ySplit="4" topLeftCell="B5" activePane="bottomRight" state="frozen"/>
      <selection/>
      <selection pane="topRight"/>
      <selection pane="bottomLeft"/>
      <selection pane="bottomRight" activeCell="D5" sqref="D5"/>
    </sheetView>
  </sheetViews>
  <sheetFormatPr defaultColWidth="9" defaultRowHeight="14.25"/>
  <cols>
    <col min="1" max="1" width="31" style="45" customWidth="1"/>
    <col min="2" max="2" width="11.875" style="45" customWidth="1"/>
    <col min="3" max="3" width="11.875" style="46" customWidth="1"/>
    <col min="4" max="4" width="10.375" style="72" customWidth="1"/>
    <col min="5" max="5" width="10.125" style="45" customWidth="1"/>
    <col min="6" max="6" width="9" style="45"/>
    <col min="7" max="7" width="9.625" style="73" customWidth="1"/>
    <col min="8" max="8" width="14.125" style="73"/>
    <col min="9" max="16384" width="9" style="73"/>
  </cols>
  <sheetData>
    <row r="1" ht="21" customHeight="1" spans="1:1">
      <c r="A1" s="45" t="s">
        <v>683</v>
      </c>
    </row>
    <row r="2" s="1" customFormat="1" ht="30" customHeight="1" spans="1:255">
      <c r="A2" s="48" t="s">
        <v>31</v>
      </c>
      <c r="B2" s="48"/>
      <c r="C2" s="48"/>
      <c r="D2" s="48"/>
      <c r="E2" s="48"/>
      <c r="F2" s="48"/>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c r="CA2" s="45"/>
      <c r="CB2" s="45"/>
      <c r="CC2" s="45"/>
      <c r="CD2" s="45"/>
      <c r="CE2" s="45"/>
      <c r="CF2" s="45"/>
      <c r="CG2" s="45"/>
      <c r="CH2" s="45"/>
      <c r="CI2" s="45"/>
      <c r="CJ2" s="45"/>
      <c r="CK2" s="45"/>
      <c r="CL2" s="45"/>
      <c r="CM2" s="45"/>
      <c r="CN2" s="45"/>
      <c r="CO2" s="45"/>
      <c r="CP2" s="45"/>
      <c r="CQ2" s="45"/>
      <c r="CR2" s="45"/>
      <c r="CS2" s="45"/>
      <c r="CT2" s="45"/>
      <c r="CU2" s="45"/>
      <c r="CV2" s="45"/>
      <c r="CW2" s="45"/>
      <c r="CX2" s="45"/>
      <c r="CY2" s="45"/>
      <c r="CZ2" s="45"/>
      <c r="DA2" s="45"/>
      <c r="DB2" s="45"/>
      <c r="DC2" s="45"/>
      <c r="DD2" s="45"/>
      <c r="DE2" s="45"/>
      <c r="DF2" s="45"/>
      <c r="DG2" s="45"/>
      <c r="DH2" s="45"/>
      <c r="DI2" s="45"/>
      <c r="DJ2" s="45"/>
      <c r="DK2" s="45"/>
      <c r="DL2" s="45"/>
      <c r="DM2" s="45"/>
      <c r="DN2" s="45"/>
      <c r="DO2" s="45"/>
      <c r="DP2" s="45"/>
      <c r="DQ2" s="45"/>
      <c r="DR2" s="45"/>
      <c r="DS2" s="45"/>
      <c r="DT2" s="45"/>
      <c r="DU2" s="45"/>
      <c r="DV2" s="45"/>
      <c r="DW2" s="45"/>
      <c r="DX2" s="45"/>
      <c r="DY2" s="45"/>
      <c r="DZ2" s="45"/>
      <c r="EA2" s="45"/>
      <c r="EB2" s="45"/>
      <c r="EC2" s="45"/>
      <c r="ED2" s="45"/>
      <c r="EE2" s="45"/>
      <c r="EF2" s="45"/>
      <c r="EG2" s="45"/>
      <c r="EH2" s="45"/>
      <c r="EI2" s="45"/>
      <c r="EJ2" s="45"/>
      <c r="EK2" s="45"/>
      <c r="EL2" s="45"/>
      <c r="EM2" s="45"/>
      <c r="EN2" s="45"/>
      <c r="EO2" s="45"/>
      <c r="EP2" s="45"/>
      <c r="EQ2" s="45"/>
      <c r="ER2" s="45"/>
      <c r="ES2" s="45"/>
      <c r="ET2" s="45"/>
      <c r="EU2" s="45"/>
      <c r="EV2" s="45"/>
      <c r="EW2" s="45"/>
      <c r="EX2" s="45"/>
      <c r="EY2" s="45"/>
      <c r="EZ2" s="45"/>
      <c r="FA2" s="45"/>
      <c r="FB2" s="45"/>
      <c r="FC2" s="45"/>
      <c r="FD2" s="45"/>
      <c r="FE2" s="45"/>
      <c r="FF2" s="45"/>
      <c r="FG2" s="45"/>
      <c r="FH2" s="45"/>
      <c r="FI2" s="45"/>
      <c r="FJ2" s="45"/>
      <c r="FK2" s="45"/>
      <c r="FL2" s="45"/>
      <c r="FM2" s="45"/>
      <c r="FN2" s="45"/>
      <c r="FO2" s="45"/>
      <c r="FP2" s="45"/>
      <c r="FQ2" s="45"/>
      <c r="FR2" s="45"/>
      <c r="FS2" s="45"/>
      <c r="FT2" s="45"/>
      <c r="FU2" s="45"/>
      <c r="FV2" s="45"/>
      <c r="FW2" s="45"/>
      <c r="FX2" s="45"/>
      <c r="FY2" s="45"/>
      <c r="FZ2" s="45"/>
      <c r="GA2" s="45"/>
      <c r="GB2" s="45"/>
      <c r="GC2" s="45"/>
      <c r="GD2" s="45"/>
      <c r="GE2" s="45"/>
      <c r="GF2" s="45"/>
      <c r="GG2" s="45"/>
      <c r="GH2" s="45"/>
      <c r="GI2" s="45"/>
      <c r="GJ2" s="45"/>
      <c r="GK2" s="45"/>
      <c r="GL2" s="45"/>
      <c r="GM2" s="45"/>
      <c r="GN2" s="45"/>
      <c r="GO2" s="45"/>
      <c r="GP2" s="45"/>
      <c r="GQ2" s="45"/>
      <c r="GR2" s="45"/>
      <c r="GS2" s="45"/>
      <c r="GT2" s="45"/>
      <c r="GU2" s="45"/>
      <c r="GV2" s="45"/>
      <c r="GW2" s="45"/>
      <c r="GX2" s="45"/>
      <c r="GY2" s="45"/>
      <c r="GZ2" s="45"/>
      <c r="HA2" s="45"/>
      <c r="HB2" s="45"/>
      <c r="HC2" s="45"/>
      <c r="HD2" s="45"/>
      <c r="HE2" s="45"/>
      <c r="HF2" s="45"/>
      <c r="HG2" s="45"/>
      <c r="HH2" s="45"/>
      <c r="HI2" s="45"/>
      <c r="HJ2" s="45"/>
      <c r="HK2" s="45"/>
      <c r="HL2" s="45"/>
      <c r="HM2" s="45"/>
      <c r="HN2" s="45"/>
      <c r="HO2" s="45"/>
      <c r="HP2" s="45"/>
      <c r="HQ2" s="45"/>
      <c r="HR2" s="45"/>
      <c r="HS2" s="45"/>
      <c r="HT2" s="45"/>
      <c r="HU2" s="45"/>
      <c r="HV2" s="45"/>
      <c r="HW2" s="45"/>
      <c r="HX2" s="45"/>
      <c r="HY2" s="45"/>
      <c r="HZ2" s="45"/>
      <c r="IA2" s="45"/>
      <c r="IB2" s="45"/>
      <c r="IC2" s="45"/>
      <c r="ID2" s="45"/>
      <c r="IE2" s="45"/>
      <c r="IF2" s="45"/>
      <c r="IG2" s="45"/>
      <c r="IH2" s="45"/>
      <c r="II2" s="45"/>
      <c r="IJ2" s="45"/>
      <c r="IK2" s="45"/>
      <c r="IL2" s="45"/>
      <c r="IM2" s="45"/>
      <c r="IN2" s="45"/>
      <c r="IO2" s="45"/>
      <c r="IP2" s="45"/>
      <c r="IQ2" s="45"/>
      <c r="IR2" s="45"/>
      <c r="IS2" s="45"/>
      <c r="IT2" s="45"/>
      <c r="IU2" s="45"/>
    </row>
    <row r="3" s="68" customFormat="1" ht="19.5" customHeight="1" spans="1:6">
      <c r="A3" s="49"/>
      <c r="B3" s="50"/>
      <c r="C3" s="50"/>
      <c r="D3" s="74"/>
      <c r="E3" s="75" t="s">
        <v>43</v>
      </c>
      <c r="F3" s="41"/>
    </row>
    <row r="4" s="69" customFormat="1" ht="51" customHeight="1" spans="1:6">
      <c r="A4" s="53" t="s">
        <v>684</v>
      </c>
      <c r="B4" s="54" t="s">
        <v>45</v>
      </c>
      <c r="C4" s="54" t="s">
        <v>46</v>
      </c>
      <c r="D4" s="55" t="s">
        <v>47</v>
      </c>
      <c r="E4" s="56" t="s">
        <v>48</v>
      </c>
      <c r="F4" s="56" t="s">
        <v>49</v>
      </c>
    </row>
    <row r="5" s="70" customFormat="1" ht="35.1" customHeight="1" spans="1:6">
      <c r="A5" s="76" t="s">
        <v>685</v>
      </c>
      <c r="B5" s="11">
        <v>1959</v>
      </c>
      <c r="C5" s="11">
        <v>1962</v>
      </c>
      <c r="D5" s="61">
        <f>C5/B5*100</f>
        <v>100.153139356815</v>
      </c>
      <c r="E5" s="11">
        <f>C5/F5*100</f>
        <v>11.9053398058252</v>
      </c>
      <c r="F5" s="11">
        <v>16480</v>
      </c>
    </row>
    <row r="6" s="70" customFormat="1" ht="35.1" customHeight="1" spans="1:6">
      <c r="A6" s="77" t="s">
        <v>686</v>
      </c>
      <c r="B6" s="11">
        <v>1959</v>
      </c>
      <c r="C6" s="11">
        <v>1962</v>
      </c>
      <c r="D6" s="61">
        <f>C6/B6*100</f>
        <v>100.153139356815</v>
      </c>
      <c r="E6" s="11">
        <f>C6/F6*100</f>
        <v>11.9053398058252</v>
      </c>
      <c r="F6" s="11">
        <v>16480</v>
      </c>
    </row>
    <row r="7" s="70" customFormat="1" ht="35.1" customHeight="1" spans="1:6">
      <c r="A7" s="76" t="s">
        <v>687</v>
      </c>
      <c r="B7" s="11"/>
      <c r="C7" s="11">
        <v>24</v>
      </c>
      <c r="D7" s="61"/>
      <c r="E7" s="11"/>
      <c r="F7" s="11"/>
    </row>
    <row r="8" s="70" customFormat="1" ht="35.1" customHeight="1" spans="1:7">
      <c r="A8" s="77" t="s">
        <v>688</v>
      </c>
      <c r="B8" s="11"/>
      <c r="C8" s="11">
        <v>24</v>
      </c>
      <c r="D8" s="61"/>
      <c r="E8" s="11"/>
      <c r="F8" s="11"/>
      <c r="G8" s="78"/>
    </row>
    <row r="9" s="70" customFormat="1" ht="35.1" customHeight="1" spans="1:7">
      <c r="A9" s="76" t="s">
        <v>689</v>
      </c>
      <c r="B9" s="11"/>
      <c r="C9" s="11"/>
      <c r="D9" s="61"/>
      <c r="E9" s="11"/>
      <c r="F9" s="11"/>
      <c r="G9" s="79"/>
    </row>
    <row r="10" s="70" customFormat="1" ht="35.1" customHeight="1" spans="1:7">
      <c r="A10" s="76" t="s">
        <v>690</v>
      </c>
      <c r="B10" s="11"/>
      <c r="C10" s="11"/>
      <c r="D10" s="61"/>
      <c r="E10" s="11"/>
      <c r="F10" s="11"/>
      <c r="G10" s="79"/>
    </row>
    <row r="11" s="70" customFormat="1" ht="35.1" customHeight="1" spans="1:6">
      <c r="A11" s="76" t="s">
        <v>691</v>
      </c>
      <c r="B11" s="11">
        <v>3</v>
      </c>
      <c r="C11" s="11"/>
      <c r="D11" s="61"/>
      <c r="E11" s="11"/>
      <c r="F11" s="11"/>
    </row>
    <row r="12" s="70" customFormat="1" ht="35.1" customHeight="1" spans="1:6">
      <c r="A12" s="80" t="s">
        <v>692</v>
      </c>
      <c r="B12" s="11">
        <v>1962</v>
      </c>
      <c r="C12" s="11">
        <v>1986</v>
      </c>
      <c r="D12" s="61">
        <v>101.22</v>
      </c>
      <c r="E12" s="11">
        <f>C12/F12*100</f>
        <v>12.0509708737864</v>
      </c>
      <c r="F12" s="11">
        <v>16480</v>
      </c>
    </row>
    <row r="13" s="70" customFormat="1" ht="35.1" customHeight="1" spans="1:10">
      <c r="A13" s="80" t="s">
        <v>693</v>
      </c>
      <c r="B13" s="11"/>
      <c r="C13" s="11"/>
      <c r="D13" s="61"/>
      <c r="E13" s="11"/>
      <c r="F13" s="11"/>
      <c r="G13" s="79"/>
      <c r="J13" s="79"/>
    </row>
    <row r="14" s="70" customFormat="1" ht="35.1" customHeight="1" spans="1:7">
      <c r="A14" s="80" t="s">
        <v>694</v>
      </c>
      <c r="B14" s="81">
        <v>1962</v>
      </c>
      <c r="C14" s="81">
        <v>1986</v>
      </c>
      <c r="D14" s="82">
        <f>C14/B14*100</f>
        <v>101.223241590214</v>
      </c>
      <c r="E14" s="81">
        <f>C14/F14*100</f>
        <v>12.0509708737864</v>
      </c>
      <c r="F14" s="81">
        <v>16480</v>
      </c>
      <c r="G14" s="79"/>
    </row>
    <row r="15" s="71" customFormat="1" ht="25.5" customHeight="1" spans="1:6">
      <c r="A15" s="44"/>
      <c r="B15" s="83"/>
      <c r="C15" s="84"/>
      <c r="D15" s="85"/>
      <c r="E15" s="44"/>
      <c r="F15" s="44"/>
    </row>
    <row r="16" s="71" customFormat="1" ht="15" spans="1:6">
      <c r="A16" s="44"/>
      <c r="B16" s="44"/>
      <c r="C16" s="66"/>
      <c r="D16" s="86"/>
      <c r="E16" s="44"/>
      <c r="F16" s="44"/>
    </row>
    <row r="17" s="71" customFormat="1" ht="15" spans="1:6">
      <c r="A17" s="44"/>
      <c r="B17" s="44"/>
      <c r="C17" s="66"/>
      <c r="D17" s="86"/>
      <c r="E17" s="44"/>
      <c r="F17" s="44"/>
    </row>
    <row r="18" s="71" customFormat="1" ht="15" spans="1:6">
      <c r="A18" s="44"/>
      <c r="B18" s="44"/>
      <c r="C18" s="66"/>
      <c r="D18" s="86"/>
      <c r="E18" s="44"/>
      <c r="F18" s="44"/>
    </row>
    <row r="19" s="71" customFormat="1" ht="15" spans="1:6">
      <c r="A19" s="44"/>
      <c r="B19" s="44"/>
      <c r="C19" s="66"/>
      <c r="D19" s="86"/>
      <c r="E19" s="44"/>
      <c r="F19" s="44"/>
    </row>
    <row r="20" s="71" customFormat="1" ht="15" spans="1:6">
      <c r="A20" s="44"/>
      <c r="B20" s="44"/>
      <c r="C20" s="66"/>
      <c r="D20" s="86"/>
      <c r="E20" s="44"/>
      <c r="F20" s="44"/>
    </row>
    <row r="21" s="71" customFormat="1" ht="15" spans="1:6">
      <c r="A21" s="44"/>
      <c r="B21" s="44"/>
      <c r="C21" s="66"/>
      <c r="D21" s="86"/>
      <c r="E21" s="44"/>
      <c r="F21" s="44"/>
    </row>
    <row r="22" s="71" customFormat="1" ht="15" spans="1:6">
      <c r="A22" s="44"/>
      <c r="B22" s="44"/>
      <c r="C22" s="66"/>
      <c r="D22" s="86"/>
      <c r="E22" s="44"/>
      <c r="F22" s="44"/>
    </row>
    <row r="23" s="71" customFormat="1" ht="15" spans="1:6">
      <c r="A23" s="44"/>
      <c r="B23" s="44"/>
      <c r="C23" s="66"/>
      <c r="D23" s="86"/>
      <c r="E23" s="44"/>
      <c r="F23" s="44"/>
    </row>
    <row r="24" s="71" customFormat="1" ht="15" spans="1:6">
      <c r="A24" s="44"/>
      <c r="B24" s="44"/>
      <c r="C24" s="66"/>
      <c r="D24" s="86"/>
      <c r="E24" s="44"/>
      <c r="F24" s="44"/>
    </row>
    <row r="25" s="71" customFormat="1" ht="15" spans="1:6">
      <c r="A25" s="44"/>
      <c r="B25" s="44"/>
      <c r="C25" s="66"/>
      <c r="D25" s="86"/>
      <c r="E25" s="44"/>
      <c r="F25" s="44"/>
    </row>
    <row r="26" s="71" customFormat="1" ht="15" spans="1:6">
      <c r="A26" s="44"/>
      <c r="B26" s="44"/>
      <c r="C26" s="66"/>
      <c r="D26" s="86"/>
      <c r="E26" s="44"/>
      <c r="F26" s="44"/>
    </row>
    <row r="27" s="71" customFormat="1" ht="15" spans="1:6">
      <c r="A27" s="44"/>
      <c r="B27" s="44"/>
      <c r="C27" s="66"/>
      <c r="D27" s="86"/>
      <c r="E27" s="44"/>
      <c r="F27" s="44"/>
    </row>
    <row r="28" s="71" customFormat="1" ht="15" spans="1:6">
      <c r="A28" s="44"/>
      <c r="B28" s="44"/>
      <c r="C28" s="66"/>
      <c r="D28" s="86"/>
      <c r="E28" s="44"/>
      <c r="F28" s="44"/>
    </row>
    <row r="29" s="71" customFormat="1" ht="15" spans="1:6">
      <c r="A29" s="44"/>
      <c r="B29" s="44"/>
      <c r="C29" s="66"/>
      <c r="D29" s="86"/>
      <c r="E29" s="44"/>
      <c r="F29" s="44"/>
    </row>
    <row r="30" s="71" customFormat="1" ht="15" spans="1:6">
      <c r="A30" s="44"/>
      <c r="B30" s="44"/>
      <c r="C30" s="66"/>
      <c r="D30" s="86"/>
      <c r="E30" s="44"/>
      <c r="F30" s="44"/>
    </row>
    <row r="31" s="71" customFormat="1" ht="15" spans="1:6">
      <c r="A31" s="44"/>
      <c r="B31" s="44"/>
      <c r="C31" s="66"/>
      <c r="D31" s="86"/>
      <c r="E31" s="44"/>
      <c r="F31" s="44"/>
    </row>
    <row r="32" s="71" customFormat="1" ht="15" spans="1:6">
      <c r="A32" s="44"/>
      <c r="B32" s="44"/>
      <c r="C32" s="66"/>
      <c r="D32" s="86"/>
      <c r="E32" s="44"/>
      <c r="F32" s="44"/>
    </row>
    <row r="33" s="71" customFormat="1" ht="15" spans="1:6">
      <c r="A33" s="44"/>
      <c r="B33" s="44"/>
      <c r="C33" s="66"/>
      <c r="D33" s="86"/>
      <c r="E33" s="44"/>
      <c r="F33" s="44"/>
    </row>
    <row r="34" s="71" customFormat="1" ht="15" spans="1:6">
      <c r="A34" s="44"/>
      <c r="B34" s="44"/>
      <c r="C34" s="66"/>
      <c r="D34" s="86"/>
      <c r="E34" s="44"/>
      <c r="F34" s="44"/>
    </row>
    <row r="35" s="71" customFormat="1" ht="15" spans="1:6">
      <c r="A35" s="44"/>
      <c r="B35" s="44"/>
      <c r="C35" s="66"/>
      <c r="D35" s="86"/>
      <c r="E35" s="44"/>
      <c r="F35" s="44"/>
    </row>
    <row r="36" s="71" customFormat="1" ht="15" spans="1:6">
      <c r="A36" s="44"/>
      <c r="B36" s="44"/>
      <c r="C36" s="66"/>
      <c r="D36" s="86"/>
      <c r="E36" s="44"/>
      <c r="F36" s="44"/>
    </row>
    <row r="37" s="71" customFormat="1" ht="15" spans="1:6">
      <c r="A37" s="44"/>
      <c r="B37" s="44"/>
      <c r="C37" s="66"/>
      <c r="D37" s="86"/>
      <c r="E37" s="44"/>
      <c r="F37" s="44"/>
    </row>
    <row r="38" s="71" customFormat="1" ht="15" spans="1:6">
      <c r="A38" s="44"/>
      <c r="B38" s="44"/>
      <c r="C38" s="66"/>
      <c r="D38" s="86"/>
      <c r="E38" s="44"/>
      <c r="F38" s="44"/>
    </row>
    <row r="39" s="71" customFormat="1" ht="15" spans="1:6">
      <c r="A39" s="44"/>
      <c r="B39" s="44"/>
      <c r="C39" s="66"/>
      <c r="D39" s="86"/>
      <c r="E39" s="44"/>
      <c r="F39" s="44"/>
    </row>
    <row r="40" s="71" customFormat="1" ht="15" spans="1:6">
      <c r="A40" s="44"/>
      <c r="B40" s="44"/>
      <c r="C40" s="66"/>
      <c r="D40" s="86"/>
      <c r="E40" s="44"/>
      <c r="F40" s="44"/>
    </row>
    <row r="41" s="71" customFormat="1" ht="15" spans="1:6">
      <c r="A41" s="44"/>
      <c r="B41" s="44"/>
      <c r="C41" s="66"/>
      <c r="D41" s="86"/>
      <c r="E41" s="44"/>
      <c r="F41" s="44"/>
    </row>
    <row r="42" s="71" customFormat="1" ht="15" spans="1:6">
      <c r="A42" s="44"/>
      <c r="B42" s="44"/>
      <c r="C42" s="66"/>
      <c r="D42" s="86"/>
      <c r="E42" s="44"/>
      <c r="F42" s="44"/>
    </row>
    <row r="43" s="71" customFormat="1" ht="15" spans="1:6">
      <c r="A43" s="44"/>
      <c r="B43" s="44"/>
      <c r="C43" s="66"/>
      <c r="D43" s="86"/>
      <c r="E43" s="44"/>
      <c r="F43" s="44"/>
    </row>
    <row r="44" s="71" customFormat="1" ht="15" spans="1:6">
      <c r="A44" s="44"/>
      <c r="B44" s="44"/>
      <c r="C44" s="66"/>
      <c r="D44" s="86"/>
      <c r="E44" s="44"/>
      <c r="F44" s="44"/>
    </row>
    <row r="45" s="71" customFormat="1" ht="15" spans="1:6">
      <c r="A45" s="44"/>
      <c r="B45" s="44"/>
      <c r="C45" s="66"/>
      <c r="D45" s="86"/>
      <c r="E45" s="44"/>
      <c r="F45" s="44"/>
    </row>
    <row r="46" s="71" customFormat="1" ht="15" spans="1:6">
      <c r="A46" s="44"/>
      <c r="B46" s="44"/>
      <c r="C46" s="66"/>
      <c r="D46" s="86"/>
      <c r="E46" s="44"/>
      <c r="F46" s="44"/>
    </row>
    <row r="47" s="71" customFormat="1" ht="15" spans="1:6">
      <c r="A47" s="44"/>
      <c r="B47" s="44"/>
      <c r="C47" s="66"/>
      <c r="D47" s="86"/>
      <c r="E47" s="44"/>
      <c r="F47" s="44"/>
    </row>
    <row r="48" s="71" customFormat="1" ht="15" spans="1:6">
      <c r="A48" s="44"/>
      <c r="B48" s="44"/>
      <c r="C48" s="66"/>
      <c r="D48" s="86"/>
      <c r="E48" s="44"/>
      <c r="F48" s="44"/>
    </row>
    <row r="49" s="71" customFormat="1" ht="15" spans="1:6">
      <c r="A49" s="44"/>
      <c r="B49" s="44"/>
      <c r="C49" s="66"/>
      <c r="D49" s="86"/>
      <c r="E49" s="44"/>
      <c r="F49" s="44"/>
    </row>
    <row r="50" s="71" customFormat="1" ht="15" spans="1:6">
      <c r="A50" s="44"/>
      <c r="B50" s="44"/>
      <c r="C50" s="66"/>
      <c r="D50" s="86"/>
      <c r="E50" s="44"/>
      <c r="F50" s="44"/>
    </row>
    <row r="51" s="71" customFormat="1" ht="15" spans="1:6">
      <c r="A51" s="44"/>
      <c r="B51" s="44"/>
      <c r="C51" s="66"/>
      <c r="D51" s="86"/>
      <c r="E51" s="44"/>
      <c r="F51" s="44"/>
    </row>
    <row r="52" s="71" customFormat="1" ht="15" spans="1:6">
      <c r="A52" s="44"/>
      <c r="B52" s="44"/>
      <c r="C52" s="66"/>
      <c r="D52" s="86"/>
      <c r="E52" s="44"/>
      <c r="F52" s="44"/>
    </row>
    <row r="53" s="71" customFormat="1" ht="15" spans="1:6">
      <c r="A53" s="44"/>
      <c r="B53" s="44"/>
      <c r="C53" s="66"/>
      <c r="D53" s="86"/>
      <c r="E53" s="44"/>
      <c r="F53" s="44"/>
    </row>
    <row r="54" s="71" customFormat="1" ht="15" spans="1:6">
      <c r="A54" s="44"/>
      <c r="B54" s="44"/>
      <c r="C54" s="66"/>
      <c r="D54" s="86"/>
      <c r="E54" s="44"/>
      <c r="F54" s="44"/>
    </row>
    <row r="55" s="71" customFormat="1" ht="15" spans="1:6">
      <c r="A55" s="44"/>
      <c r="B55" s="44"/>
      <c r="C55" s="66"/>
      <c r="D55" s="86"/>
      <c r="E55" s="44"/>
      <c r="F55" s="44"/>
    </row>
    <row r="56" s="71" customFormat="1" ht="15" spans="1:6">
      <c r="A56" s="44"/>
      <c r="B56" s="44"/>
      <c r="C56" s="66"/>
      <c r="D56" s="86"/>
      <c r="E56" s="44"/>
      <c r="F56" s="44"/>
    </row>
    <row r="57" s="71" customFormat="1" ht="15" spans="1:6">
      <c r="A57" s="44"/>
      <c r="B57" s="44"/>
      <c r="C57" s="66"/>
      <c r="D57" s="86"/>
      <c r="E57" s="44"/>
      <c r="F57" s="44"/>
    </row>
    <row r="58" s="71" customFormat="1" ht="15" spans="1:6">
      <c r="A58" s="44"/>
      <c r="B58" s="44"/>
      <c r="C58" s="66"/>
      <c r="D58" s="86"/>
      <c r="E58" s="44"/>
      <c r="F58" s="44"/>
    </row>
    <row r="59" s="71" customFormat="1" ht="15" spans="1:6">
      <c r="A59" s="44"/>
      <c r="B59" s="44"/>
      <c r="C59" s="66"/>
      <c r="D59" s="86"/>
      <c r="E59" s="44"/>
      <c r="F59" s="44"/>
    </row>
  </sheetData>
  <mergeCells count="3">
    <mergeCell ref="A2:F2"/>
    <mergeCell ref="A3:C3"/>
    <mergeCell ref="B15:D15"/>
  </mergeCells>
  <pageMargins left="0.550694444444444" right="0.310416666666667" top="1" bottom="1" header="0.511805555555556" footer="0.511805555555556"/>
  <pageSetup paperSize="9" scale="90" orientation="portrait" horizontalDpi="600" verticalDpi="600"/>
  <headerFooter alignWithMargins="0">
    <oddFooter>&amp;C第 &amp;P 页，共 &amp;N 页</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47"/>
  <sheetViews>
    <sheetView zoomScale="115" zoomScaleNormal="115" workbookViewId="0">
      <pane xSplit="1" ySplit="4" topLeftCell="B5" activePane="bottomRight" state="frozen"/>
      <selection/>
      <selection pane="topRight"/>
      <selection pane="bottomLeft"/>
      <selection pane="bottomRight" activeCell="I17" sqref="I17"/>
    </sheetView>
  </sheetViews>
  <sheetFormatPr defaultColWidth="9" defaultRowHeight="14.25"/>
  <cols>
    <col min="1" max="1" width="27.25" style="45" customWidth="1"/>
    <col min="2" max="2" width="11.75" style="45" customWidth="1"/>
    <col min="3" max="3" width="11.75" style="46" customWidth="1"/>
    <col min="4" max="4" width="11.75" style="47" customWidth="1"/>
    <col min="5" max="5" width="11.75" style="45" customWidth="1"/>
    <col min="6" max="6" width="9.375" style="45"/>
    <col min="7" max="7" width="9.625" style="45" customWidth="1"/>
    <col min="8" max="8" width="14.125" style="45"/>
    <col min="9" max="16384" width="9" style="45"/>
  </cols>
  <sheetData>
    <row r="1" ht="18.95" customHeight="1" spans="1:1">
      <c r="A1" s="45" t="s">
        <v>695</v>
      </c>
    </row>
    <row r="2" s="1" customFormat="1" ht="30" customHeight="1" spans="1:255">
      <c r="A2" s="48" t="s">
        <v>33</v>
      </c>
      <c r="B2" s="48"/>
      <c r="C2" s="48"/>
      <c r="D2" s="48"/>
      <c r="E2" s="48"/>
      <c r="F2" s="48"/>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c r="CA2" s="45"/>
      <c r="CB2" s="45"/>
      <c r="CC2" s="45"/>
      <c r="CD2" s="45"/>
      <c r="CE2" s="45"/>
      <c r="CF2" s="45"/>
      <c r="CG2" s="45"/>
      <c r="CH2" s="45"/>
      <c r="CI2" s="45"/>
      <c r="CJ2" s="45"/>
      <c r="CK2" s="45"/>
      <c r="CL2" s="45"/>
      <c r="CM2" s="45"/>
      <c r="CN2" s="45"/>
      <c r="CO2" s="45"/>
      <c r="CP2" s="45"/>
      <c r="CQ2" s="45"/>
      <c r="CR2" s="45"/>
      <c r="CS2" s="45"/>
      <c r="CT2" s="45"/>
      <c r="CU2" s="45"/>
      <c r="CV2" s="45"/>
      <c r="CW2" s="45"/>
      <c r="CX2" s="45"/>
      <c r="CY2" s="45"/>
      <c r="CZ2" s="45"/>
      <c r="DA2" s="45"/>
      <c r="DB2" s="45"/>
      <c r="DC2" s="45"/>
      <c r="DD2" s="45"/>
      <c r="DE2" s="45"/>
      <c r="DF2" s="45"/>
      <c r="DG2" s="45"/>
      <c r="DH2" s="45"/>
      <c r="DI2" s="45"/>
      <c r="DJ2" s="45"/>
      <c r="DK2" s="45"/>
      <c r="DL2" s="45"/>
      <c r="DM2" s="45"/>
      <c r="DN2" s="45"/>
      <c r="DO2" s="45"/>
      <c r="DP2" s="45"/>
      <c r="DQ2" s="45"/>
      <c r="DR2" s="45"/>
      <c r="DS2" s="45"/>
      <c r="DT2" s="45"/>
      <c r="DU2" s="45"/>
      <c r="DV2" s="45"/>
      <c r="DW2" s="45"/>
      <c r="DX2" s="45"/>
      <c r="DY2" s="45"/>
      <c r="DZ2" s="45"/>
      <c r="EA2" s="45"/>
      <c r="EB2" s="45"/>
      <c r="EC2" s="45"/>
      <c r="ED2" s="45"/>
      <c r="EE2" s="45"/>
      <c r="EF2" s="45"/>
      <c r="EG2" s="45"/>
      <c r="EH2" s="45"/>
      <c r="EI2" s="45"/>
      <c r="EJ2" s="45"/>
      <c r="EK2" s="45"/>
      <c r="EL2" s="45"/>
      <c r="EM2" s="45"/>
      <c r="EN2" s="45"/>
      <c r="EO2" s="45"/>
      <c r="EP2" s="45"/>
      <c r="EQ2" s="45"/>
      <c r="ER2" s="45"/>
      <c r="ES2" s="45"/>
      <c r="ET2" s="45"/>
      <c r="EU2" s="45"/>
      <c r="EV2" s="45"/>
      <c r="EW2" s="45"/>
      <c r="EX2" s="45"/>
      <c r="EY2" s="45"/>
      <c r="EZ2" s="45"/>
      <c r="FA2" s="45"/>
      <c r="FB2" s="45"/>
      <c r="FC2" s="45"/>
      <c r="FD2" s="45"/>
      <c r="FE2" s="45"/>
      <c r="FF2" s="45"/>
      <c r="FG2" s="45"/>
      <c r="FH2" s="45"/>
      <c r="FI2" s="45"/>
      <c r="FJ2" s="45"/>
      <c r="FK2" s="45"/>
      <c r="FL2" s="45"/>
      <c r="FM2" s="45"/>
      <c r="FN2" s="45"/>
      <c r="FO2" s="45"/>
      <c r="FP2" s="45"/>
      <c r="FQ2" s="45"/>
      <c r="FR2" s="45"/>
      <c r="FS2" s="45"/>
      <c r="FT2" s="45"/>
      <c r="FU2" s="45"/>
      <c r="FV2" s="45"/>
      <c r="FW2" s="45"/>
      <c r="FX2" s="45"/>
      <c r="FY2" s="45"/>
      <c r="FZ2" s="45"/>
      <c r="GA2" s="45"/>
      <c r="GB2" s="45"/>
      <c r="GC2" s="45"/>
      <c r="GD2" s="45"/>
      <c r="GE2" s="45"/>
      <c r="GF2" s="45"/>
      <c r="GG2" s="45"/>
      <c r="GH2" s="45"/>
      <c r="GI2" s="45"/>
      <c r="GJ2" s="45"/>
      <c r="GK2" s="45"/>
      <c r="GL2" s="45"/>
      <c r="GM2" s="45"/>
      <c r="GN2" s="45"/>
      <c r="GO2" s="45"/>
      <c r="GP2" s="45"/>
      <c r="GQ2" s="45"/>
      <c r="GR2" s="45"/>
      <c r="GS2" s="45"/>
      <c r="GT2" s="45"/>
      <c r="GU2" s="45"/>
      <c r="GV2" s="45"/>
      <c r="GW2" s="45"/>
      <c r="GX2" s="45"/>
      <c r="GY2" s="45"/>
      <c r="GZ2" s="45"/>
      <c r="HA2" s="45"/>
      <c r="HB2" s="45"/>
      <c r="HC2" s="45"/>
      <c r="HD2" s="45"/>
      <c r="HE2" s="45"/>
      <c r="HF2" s="45"/>
      <c r="HG2" s="45"/>
      <c r="HH2" s="45"/>
      <c r="HI2" s="45"/>
      <c r="HJ2" s="45"/>
      <c r="HK2" s="45"/>
      <c r="HL2" s="45"/>
      <c r="HM2" s="45"/>
      <c r="HN2" s="45"/>
      <c r="HO2" s="45"/>
      <c r="HP2" s="45"/>
      <c r="HQ2" s="45"/>
      <c r="HR2" s="45"/>
      <c r="HS2" s="45"/>
      <c r="HT2" s="45"/>
      <c r="HU2" s="45"/>
      <c r="HV2" s="45"/>
      <c r="HW2" s="45"/>
      <c r="HX2" s="45"/>
      <c r="HY2" s="45"/>
      <c r="HZ2" s="45"/>
      <c r="IA2" s="45"/>
      <c r="IB2" s="45"/>
      <c r="IC2" s="45"/>
      <c r="ID2" s="45"/>
      <c r="IE2" s="45"/>
      <c r="IF2" s="45"/>
      <c r="IG2" s="45"/>
      <c r="IH2" s="45"/>
      <c r="II2" s="45"/>
      <c r="IJ2" s="45"/>
      <c r="IK2" s="45"/>
      <c r="IL2" s="45"/>
      <c r="IM2" s="45"/>
      <c r="IN2" s="45"/>
      <c r="IO2" s="45"/>
      <c r="IP2" s="45"/>
      <c r="IQ2" s="45"/>
      <c r="IR2" s="45"/>
      <c r="IS2" s="45"/>
      <c r="IT2" s="45"/>
      <c r="IU2" s="45"/>
    </row>
    <row r="3" s="41" customFormat="1" ht="19.5" customHeight="1" spans="1:5">
      <c r="A3" s="49"/>
      <c r="B3" s="50"/>
      <c r="C3" s="50"/>
      <c r="D3" s="51"/>
      <c r="E3" s="52" t="s">
        <v>43</v>
      </c>
    </row>
    <row r="4" s="42" customFormat="1" ht="63" customHeight="1" spans="1:6">
      <c r="A4" s="53" t="s">
        <v>684</v>
      </c>
      <c r="B4" s="54" t="s">
        <v>45</v>
      </c>
      <c r="C4" s="54" t="s">
        <v>46</v>
      </c>
      <c r="D4" s="55" t="s">
        <v>47</v>
      </c>
      <c r="E4" s="56" t="s">
        <v>48</v>
      </c>
      <c r="F4" s="56" t="s">
        <v>49</v>
      </c>
    </row>
    <row r="5" s="43" customFormat="1" ht="35.1" customHeight="1" spans="1:6">
      <c r="A5" s="57" t="s">
        <v>696</v>
      </c>
      <c r="B5" s="58"/>
      <c r="C5" s="58"/>
      <c r="D5" s="58"/>
      <c r="E5" s="58"/>
      <c r="F5" s="59"/>
    </row>
    <row r="6" s="43" customFormat="1" ht="35.1" customHeight="1" spans="1:6">
      <c r="A6" s="60" t="s">
        <v>697</v>
      </c>
      <c r="B6" s="58"/>
      <c r="C6" s="58"/>
      <c r="D6" s="58"/>
      <c r="E6" s="58"/>
      <c r="F6" s="58"/>
    </row>
    <row r="7" s="43" customFormat="1" ht="35.1" customHeight="1" spans="1:6">
      <c r="A7" s="57" t="s">
        <v>698</v>
      </c>
      <c r="B7" s="11">
        <v>1370</v>
      </c>
      <c r="C7" s="11">
        <v>1965</v>
      </c>
      <c r="D7" s="61">
        <f t="shared" ref="D7:D11" si="0">C7/B7*100</f>
        <v>143.430656934307</v>
      </c>
      <c r="E7" s="12">
        <f>C7/F7*100</f>
        <v>78.9156626506024</v>
      </c>
      <c r="F7" s="11">
        <v>2490</v>
      </c>
    </row>
    <row r="8" s="43" customFormat="1" ht="35.1" customHeight="1" spans="1:6">
      <c r="A8" s="62" t="s">
        <v>699</v>
      </c>
      <c r="B8" s="11"/>
      <c r="C8" s="11">
        <v>595</v>
      </c>
      <c r="D8" s="11"/>
      <c r="E8" s="12">
        <f t="shared" ref="E7:E13" si="1">C8/F8*100</f>
        <v>1239.58333333333</v>
      </c>
      <c r="F8" s="11">
        <v>48</v>
      </c>
    </row>
    <row r="9" s="43" customFormat="1" ht="35.1" customHeight="1" spans="1:6">
      <c r="A9" s="62" t="s">
        <v>700</v>
      </c>
      <c r="B9" s="11">
        <v>1370</v>
      </c>
      <c r="C9" s="11">
        <v>1370</v>
      </c>
      <c r="D9" s="61">
        <f t="shared" si="0"/>
        <v>100</v>
      </c>
      <c r="E9" s="12">
        <f t="shared" si="1"/>
        <v>56.1015561015561</v>
      </c>
      <c r="F9" s="11">
        <v>2442</v>
      </c>
    </row>
    <row r="10" s="43" customFormat="1" ht="35.1" customHeight="1" spans="1:7">
      <c r="A10" s="57" t="s">
        <v>701</v>
      </c>
      <c r="B10" s="11">
        <v>592</v>
      </c>
      <c r="C10" s="11">
        <v>2340</v>
      </c>
      <c r="D10" s="61">
        <f t="shared" si="0"/>
        <v>395.27027027027</v>
      </c>
      <c r="E10" s="12">
        <f t="shared" si="1"/>
        <v>15.4129890659992</v>
      </c>
      <c r="F10" s="11">
        <v>15182</v>
      </c>
      <c r="G10" s="63"/>
    </row>
    <row r="11" s="44" customFormat="1" ht="15.75" spans="1:6">
      <c r="A11" s="64" t="s">
        <v>702</v>
      </c>
      <c r="B11" s="11">
        <v>592</v>
      </c>
      <c r="C11" s="11">
        <v>1166</v>
      </c>
      <c r="D11" s="61">
        <f t="shared" si="0"/>
        <v>196.959459459459</v>
      </c>
      <c r="E11" s="12">
        <f t="shared" si="1"/>
        <v>8.30602649950135</v>
      </c>
      <c r="F11" s="11">
        <v>14038</v>
      </c>
    </row>
    <row r="12" s="44" customFormat="1" ht="15.75" spans="1:6">
      <c r="A12" s="64" t="s">
        <v>703</v>
      </c>
      <c r="B12" s="11"/>
      <c r="C12" s="11">
        <v>1174</v>
      </c>
      <c r="D12" s="11"/>
      <c r="E12" s="12">
        <f t="shared" si="1"/>
        <v>102.622377622378</v>
      </c>
      <c r="F12" s="11">
        <v>1144</v>
      </c>
    </row>
    <row r="13" s="44" customFormat="1" ht="15.75" spans="1:6">
      <c r="A13" s="65" t="s">
        <v>704</v>
      </c>
      <c r="B13" s="11">
        <v>1962</v>
      </c>
      <c r="C13" s="11">
        <v>4305</v>
      </c>
      <c r="D13" s="61">
        <f>C13/B13*100</f>
        <v>219.418960244648</v>
      </c>
      <c r="E13" s="12">
        <f t="shared" si="1"/>
        <v>24.3605703938434</v>
      </c>
      <c r="F13" s="11">
        <f>F10+F7</f>
        <v>17672</v>
      </c>
    </row>
    <row r="14" s="44" customFormat="1" ht="15" spans="3:4">
      <c r="C14" s="66"/>
      <c r="D14" s="67"/>
    </row>
    <row r="15" s="44" customFormat="1" ht="15" spans="3:4">
      <c r="C15" s="66"/>
      <c r="D15" s="67"/>
    </row>
    <row r="16" s="44" customFormat="1" ht="15" spans="3:4">
      <c r="C16" s="66"/>
      <c r="D16" s="67"/>
    </row>
    <row r="17" s="44" customFormat="1" ht="15" spans="3:4">
      <c r="C17" s="66"/>
      <c r="D17" s="67"/>
    </row>
    <row r="18" s="44" customFormat="1" ht="15" spans="3:4">
      <c r="C18" s="66"/>
      <c r="D18" s="67"/>
    </row>
    <row r="19" s="44" customFormat="1" ht="15" spans="3:4">
      <c r="C19" s="66"/>
      <c r="D19" s="67"/>
    </row>
    <row r="20" s="44" customFormat="1" ht="15" spans="3:4">
      <c r="C20" s="66"/>
      <c r="D20" s="67"/>
    </row>
    <row r="21" s="44" customFormat="1" ht="15" spans="3:4">
      <c r="C21" s="66"/>
      <c r="D21" s="67"/>
    </row>
    <row r="22" s="44" customFormat="1" ht="15" spans="3:4">
      <c r="C22" s="66"/>
      <c r="D22" s="67"/>
    </row>
    <row r="23" s="44" customFormat="1" ht="15" spans="3:4">
      <c r="C23" s="66"/>
      <c r="D23" s="67"/>
    </row>
    <row r="24" s="44" customFormat="1" ht="15" spans="3:4">
      <c r="C24" s="66"/>
      <c r="D24" s="67"/>
    </row>
    <row r="25" s="44" customFormat="1" ht="15" spans="3:4">
      <c r="C25" s="66"/>
      <c r="D25" s="67"/>
    </row>
    <row r="26" s="44" customFormat="1" ht="15" spans="3:4">
      <c r="C26" s="66"/>
      <c r="D26" s="67"/>
    </row>
    <row r="27" s="44" customFormat="1" ht="15" spans="3:4">
      <c r="C27" s="66"/>
      <c r="D27" s="67"/>
    </row>
    <row r="28" s="44" customFormat="1" ht="15" spans="3:4">
      <c r="C28" s="66"/>
      <c r="D28" s="67"/>
    </row>
    <row r="29" s="44" customFormat="1" ht="15" spans="3:4">
      <c r="C29" s="66"/>
      <c r="D29" s="67"/>
    </row>
    <row r="30" s="44" customFormat="1" ht="15" spans="3:4">
      <c r="C30" s="66"/>
      <c r="D30" s="67"/>
    </row>
    <row r="31" s="44" customFormat="1" ht="15" spans="3:4">
      <c r="C31" s="66"/>
      <c r="D31" s="67"/>
    </row>
    <row r="32" s="44" customFormat="1" ht="15" spans="3:4">
      <c r="C32" s="66"/>
      <c r="D32" s="67"/>
    </row>
    <row r="33" s="44" customFormat="1" ht="15" spans="3:4">
      <c r="C33" s="66"/>
      <c r="D33" s="67"/>
    </row>
    <row r="34" s="44" customFormat="1" ht="15" spans="3:4">
      <c r="C34" s="66"/>
      <c r="D34" s="67"/>
    </row>
    <row r="35" s="44" customFormat="1" ht="15" spans="3:4">
      <c r="C35" s="66"/>
      <c r="D35" s="67"/>
    </row>
    <row r="36" s="44" customFormat="1" ht="15" spans="3:4">
      <c r="C36" s="66"/>
      <c r="D36" s="67"/>
    </row>
    <row r="37" s="44" customFormat="1" ht="15" spans="3:4">
      <c r="C37" s="66"/>
      <c r="D37" s="67"/>
    </row>
    <row r="38" s="44" customFormat="1" ht="15" spans="3:4">
      <c r="C38" s="66"/>
      <c r="D38" s="67"/>
    </row>
    <row r="39" s="44" customFormat="1" ht="15" spans="3:4">
      <c r="C39" s="66"/>
      <c r="D39" s="67"/>
    </row>
    <row r="40" s="44" customFormat="1" ht="15" spans="3:4">
      <c r="C40" s="66"/>
      <c r="D40" s="67"/>
    </row>
    <row r="41" s="44" customFormat="1" ht="15" spans="3:4">
      <c r="C41" s="66"/>
      <c r="D41" s="67"/>
    </row>
    <row r="42" s="44" customFormat="1" ht="15" spans="3:4">
      <c r="C42" s="66"/>
      <c r="D42" s="67"/>
    </row>
    <row r="43" s="44" customFormat="1" ht="15" spans="3:4">
      <c r="C43" s="66"/>
      <c r="D43" s="67"/>
    </row>
    <row r="44" s="44" customFormat="1" ht="15" spans="3:4">
      <c r="C44" s="66"/>
      <c r="D44" s="67"/>
    </row>
    <row r="45" s="44" customFormat="1" ht="15" spans="3:4">
      <c r="C45" s="66"/>
      <c r="D45" s="67"/>
    </row>
    <row r="46" s="44" customFormat="1" ht="15" spans="3:4">
      <c r="C46" s="66"/>
      <c r="D46" s="67"/>
    </row>
    <row r="47" s="44" customFormat="1" ht="15" spans="3:4">
      <c r="C47" s="66"/>
      <c r="D47" s="67"/>
    </row>
  </sheetData>
  <mergeCells count="2">
    <mergeCell ref="A2:F2"/>
    <mergeCell ref="A3:C3"/>
  </mergeCells>
  <pageMargins left="0.751388888888889" right="0.389583333333333" top="1" bottom="1" header="0.511805555555556" footer="0.511805555555556"/>
  <pageSetup paperSize="9" scale="90" orientation="portrait" horizontalDpi="600" verticalDpi="600"/>
  <headerFooter alignWithMargins="0">
    <oddFooter>&amp;C第 &amp;P 页，共 &amp;N 页</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8"/>
  <sheetViews>
    <sheetView workbookViewId="0">
      <pane xSplit="1" ySplit="4" topLeftCell="B5" activePane="bottomRight" state="frozen"/>
      <selection/>
      <selection pane="topRight"/>
      <selection pane="bottomLeft"/>
      <selection pane="bottomRight" activeCell="A18" sqref="A18:E18"/>
    </sheetView>
  </sheetViews>
  <sheetFormatPr defaultColWidth="9" defaultRowHeight="14.25" outlineLevelCol="4"/>
  <cols>
    <col min="1" max="1" width="37.625" style="2" customWidth="1"/>
    <col min="2" max="2" width="9.375" style="1" customWidth="1"/>
    <col min="3" max="3" width="10.5" style="1" customWidth="1"/>
    <col min="4" max="4" width="13.125" style="3" customWidth="1"/>
    <col min="5" max="5" width="13.125" style="1" customWidth="1"/>
    <col min="6" max="16384" width="9" style="1"/>
  </cols>
  <sheetData>
    <row r="1" ht="20.1" customHeight="1" spans="1:1">
      <c r="A1" s="2" t="s">
        <v>705</v>
      </c>
    </row>
    <row r="2" ht="33" customHeight="1" spans="1:5">
      <c r="A2" s="21" t="s">
        <v>37</v>
      </c>
      <c r="B2" s="21"/>
      <c r="C2" s="21"/>
      <c r="D2" s="21"/>
      <c r="E2" s="21"/>
    </row>
    <row r="3" ht="24.75" customHeight="1" spans="1:5">
      <c r="A3" s="5"/>
      <c r="E3" s="1" t="s">
        <v>43</v>
      </c>
    </row>
    <row r="4" s="18" customFormat="1" ht="48" customHeight="1" spans="1:5">
      <c r="A4" s="7" t="s">
        <v>706</v>
      </c>
      <c r="B4" s="8" t="s">
        <v>707</v>
      </c>
      <c r="C4" s="8" t="s">
        <v>46</v>
      </c>
      <c r="D4" s="9" t="s">
        <v>708</v>
      </c>
      <c r="E4" s="9" t="s">
        <v>48</v>
      </c>
    </row>
    <row r="5" s="18" customFormat="1" ht="30" customHeight="1" spans="1:5">
      <c r="A5" s="7" t="s">
        <v>709</v>
      </c>
      <c r="B5" s="11"/>
      <c r="C5" s="11"/>
      <c r="D5" s="12"/>
      <c r="E5" s="12"/>
    </row>
    <row r="6" s="18" customFormat="1" ht="30" customHeight="1" spans="1:5">
      <c r="A6" s="36" t="s">
        <v>710</v>
      </c>
      <c r="B6" s="28"/>
      <c r="C6" s="37"/>
      <c r="D6" s="29"/>
      <c r="E6" s="28"/>
    </row>
    <row r="7" ht="30" customHeight="1" spans="1:5">
      <c r="A7" s="27" t="s">
        <v>711</v>
      </c>
      <c r="B7" s="28"/>
      <c r="C7" s="28"/>
      <c r="D7" s="29"/>
      <c r="E7" s="28"/>
    </row>
    <row r="8" ht="30" customHeight="1" spans="1:5">
      <c r="A8" s="27" t="s">
        <v>712</v>
      </c>
      <c r="B8" s="11"/>
      <c r="C8" s="11"/>
      <c r="D8" s="12"/>
      <c r="E8" s="12"/>
    </row>
    <row r="9" s="1" customFormat="1" ht="30" customHeight="1" spans="1:5">
      <c r="A9" s="33" t="s">
        <v>713</v>
      </c>
      <c r="B9" s="11"/>
      <c r="C9" s="11"/>
      <c r="D9" s="12"/>
      <c r="E9" s="12"/>
    </row>
    <row r="10" s="1" customFormat="1" ht="30" customHeight="1" spans="1:5">
      <c r="A10" s="33" t="s">
        <v>714</v>
      </c>
      <c r="B10" s="11"/>
      <c r="C10" s="11"/>
      <c r="D10" s="12"/>
      <c r="E10" s="12"/>
    </row>
    <row r="11" s="1" customFormat="1" ht="30" customHeight="1" spans="1:5">
      <c r="A11" s="33" t="s">
        <v>715</v>
      </c>
      <c r="B11" s="11"/>
      <c r="C11" s="11"/>
      <c r="D11" s="12"/>
      <c r="E11" s="12"/>
    </row>
    <row r="12" s="1" customFormat="1" ht="30" customHeight="1" spans="1:5">
      <c r="A12" s="33" t="s">
        <v>716</v>
      </c>
      <c r="B12" s="11"/>
      <c r="C12" s="11"/>
      <c r="D12" s="12"/>
      <c r="E12" s="12"/>
    </row>
    <row r="13" s="1" customFormat="1" ht="30" customHeight="1" spans="1:5">
      <c r="A13" s="33" t="s">
        <v>717</v>
      </c>
      <c r="B13" s="11"/>
      <c r="C13" s="11"/>
      <c r="D13" s="12"/>
      <c r="E13" s="12"/>
    </row>
    <row r="14" s="1" customFormat="1" ht="30" customHeight="1" spans="1:5">
      <c r="A14" s="27" t="s">
        <v>718</v>
      </c>
      <c r="B14" s="38"/>
      <c r="C14" s="31"/>
      <c r="D14" s="32"/>
      <c r="E14" s="31"/>
    </row>
    <row r="15" s="1" customFormat="1" ht="30" customHeight="1" spans="1:5">
      <c r="A15" s="27" t="s">
        <v>719</v>
      </c>
      <c r="B15" s="39"/>
      <c r="C15" s="31"/>
      <c r="D15" s="32"/>
      <c r="E15" s="31"/>
    </row>
    <row r="16" ht="30" customHeight="1" spans="1:5">
      <c r="A16" s="27" t="s">
        <v>720</v>
      </c>
      <c r="B16" s="40"/>
      <c r="C16" s="28"/>
      <c r="D16" s="29"/>
      <c r="E16" s="28"/>
    </row>
    <row r="17" ht="30" customHeight="1" spans="1:5">
      <c r="A17" s="27" t="s">
        <v>721</v>
      </c>
      <c r="B17" s="28"/>
      <c r="C17" s="28"/>
      <c r="D17" s="29"/>
      <c r="E17" s="28"/>
    </row>
    <row r="18" ht="30" customHeight="1" spans="1:5">
      <c r="A18" s="17" t="s">
        <v>535</v>
      </c>
      <c r="B18" s="17"/>
      <c r="C18" s="17"/>
      <c r="D18" s="17"/>
      <c r="E18" s="17"/>
    </row>
  </sheetData>
  <mergeCells count="2">
    <mergeCell ref="A2:E2"/>
    <mergeCell ref="A18:E18"/>
  </mergeCells>
  <dataValidations count="1">
    <dataValidation type="decimal" operator="between" allowBlank="1" showInputMessage="1" showErrorMessage="1" sqref="C9 C10 C11 C12 C13">
      <formula1>-99999999999999</formula1>
      <formula2>99999999999999</formula2>
    </dataValidation>
  </dataValidations>
  <pageMargins left="0.66875" right="0.200694444444444" top="1" bottom="1" header="0.511805555555556" footer="0.511805555555556"/>
  <pageSetup paperSize="9" orientation="portrait" horizontalDpi="600" verticalDpi="600"/>
  <headerFooter alignWithMargins="0">
    <oddFooter>&amp;C第 &amp;P 页，共 &amp;N 页</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
  <sheetViews>
    <sheetView workbookViewId="0">
      <pane xSplit="1" ySplit="4" topLeftCell="B5" activePane="bottomRight" state="frozen"/>
      <selection/>
      <selection pane="topRight"/>
      <selection pane="bottomLeft"/>
      <selection pane="bottomRight" activeCell="A16" sqref="A16:E16"/>
    </sheetView>
  </sheetViews>
  <sheetFormatPr defaultColWidth="9" defaultRowHeight="14.25" outlineLevelCol="6"/>
  <cols>
    <col min="1" max="1" width="44.125" style="19" customWidth="1"/>
    <col min="2" max="2" width="8.625" style="1" customWidth="1"/>
    <col min="3" max="3" width="9" style="1" customWidth="1"/>
    <col min="4" max="4" width="11.625" style="3" customWidth="1"/>
    <col min="5" max="5" width="12.5" style="1" customWidth="1"/>
    <col min="6" max="6" width="9" style="1"/>
    <col min="7" max="7" width="9" style="1" hidden="1" customWidth="1"/>
    <col min="8" max="16384" width="9" style="1"/>
  </cols>
  <sheetData>
    <row r="1" ht="20.1" customHeight="1" spans="1:1">
      <c r="A1" s="20" t="s">
        <v>722</v>
      </c>
    </row>
    <row r="2" ht="33" customHeight="1" spans="1:5">
      <c r="A2" s="21" t="s">
        <v>39</v>
      </c>
      <c r="B2" s="21"/>
      <c r="C2" s="21"/>
      <c r="D2" s="21"/>
      <c r="E2" s="21"/>
    </row>
    <row r="3" ht="20.25" customHeight="1" spans="1:5">
      <c r="A3" s="22"/>
      <c r="B3" s="23"/>
      <c r="C3" s="23"/>
      <c r="D3" s="24"/>
      <c r="E3" s="25" t="s">
        <v>43</v>
      </c>
    </row>
    <row r="4" ht="54" customHeight="1" spans="1:7">
      <c r="A4" s="7" t="s">
        <v>723</v>
      </c>
      <c r="B4" s="8" t="s">
        <v>707</v>
      </c>
      <c r="C4" s="8" t="s">
        <v>46</v>
      </c>
      <c r="D4" s="9" t="s">
        <v>708</v>
      </c>
      <c r="E4" s="9" t="s">
        <v>48</v>
      </c>
      <c r="G4" s="1" t="s">
        <v>724</v>
      </c>
    </row>
    <row r="5" s="18" customFormat="1" ht="30" customHeight="1" spans="1:7">
      <c r="A5" s="26" t="s">
        <v>725</v>
      </c>
      <c r="B5" s="11"/>
      <c r="C5" s="11"/>
      <c r="D5" s="12"/>
      <c r="E5" s="12"/>
      <c r="G5" s="11">
        <f>G6+G7+G8+G12+G13+G14+G15</f>
        <v>35245</v>
      </c>
    </row>
    <row r="6" ht="30" customHeight="1" spans="1:7">
      <c r="A6" s="27" t="s">
        <v>726</v>
      </c>
      <c r="B6" s="28"/>
      <c r="C6" s="28"/>
      <c r="D6" s="29"/>
      <c r="E6" s="28"/>
      <c r="G6" s="30"/>
    </row>
    <row r="7" s="1" customFormat="1" ht="30" customHeight="1" spans="1:7">
      <c r="A7" s="27" t="s">
        <v>727</v>
      </c>
      <c r="B7" s="31"/>
      <c r="C7" s="31"/>
      <c r="D7" s="32"/>
      <c r="E7" s="31"/>
      <c r="G7" s="30"/>
    </row>
    <row r="8" s="1" customFormat="1" ht="30" customHeight="1" spans="1:7">
      <c r="A8" s="27" t="s">
        <v>728</v>
      </c>
      <c r="B8" s="11"/>
      <c r="C8" s="11"/>
      <c r="D8" s="12"/>
      <c r="E8" s="12"/>
      <c r="G8" s="30">
        <f>SUM(G9:G10)</f>
        <v>35245</v>
      </c>
    </row>
    <row r="9" ht="30" customHeight="1" spans="1:7">
      <c r="A9" s="33" t="s">
        <v>729</v>
      </c>
      <c r="B9" s="11"/>
      <c r="C9" s="11"/>
      <c r="D9" s="12"/>
      <c r="E9" s="12"/>
      <c r="G9" s="34">
        <v>35225</v>
      </c>
    </row>
    <row r="10" s="1" customFormat="1" ht="32" customHeight="1" spans="1:7">
      <c r="A10" s="33" t="s">
        <v>730</v>
      </c>
      <c r="B10" s="11"/>
      <c r="C10" s="11"/>
      <c r="D10" s="12"/>
      <c r="E10" s="12"/>
      <c r="G10" s="34">
        <v>20</v>
      </c>
    </row>
    <row r="11" s="1" customFormat="1" ht="32" customHeight="1" spans="1:7">
      <c r="A11" s="33" t="s">
        <v>731</v>
      </c>
      <c r="B11" s="31"/>
      <c r="C11" s="11"/>
      <c r="D11" s="12"/>
      <c r="E11" s="12"/>
      <c r="G11" s="30">
        <v>0</v>
      </c>
    </row>
    <row r="12" s="1" customFormat="1" ht="30" customHeight="1" spans="1:5">
      <c r="A12" s="27" t="s">
        <v>732</v>
      </c>
      <c r="B12" s="31"/>
      <c r="C12" s="31"/>
      <c r="D12" s="32"/>
      <c r="E12" s="35"/>
    </row>
    <row r="13" ht="30" customHeight="1" spans="1:5">
      <c r="A13" s="27" t="s">
        <v>733</v>
      </c>
      <c r="B13" s="28"/>
      <c r="C13" s="28"/>
      <c r="D13" s="29"/>
      <c r="E13" s="28"/>
    </row>
    <row r="14" s="1" customFormat="1" ht="30" customHeight="1" spans="1:5">
      <c r="A14" s="27" t="s">
        <v>734</v>
      </c>
      <c r="B14" s="31"/>
      <c r="C14" s="31"/>
      <c r="D14" s="32"/>
      <c r="E14" s="31"/>
    </row>
    <row r="15" s="1" customFormat="1" ht="30" customHeight="1" spans="1:5">
      <c r="A15" s="27" t="s">
        <v>735</v>
      </c>
      <c r="B15" s="31"/>
      <c r="C15" s="31"/>
      <c r="D15" s="32"/>
      <c r="E15" s="31"/>
    </row>
    <row r="16" ht="30" customHeight="1" spans="1:5">
      <c r="A16" s="17" t="s">
        <v>535</v>
      </c>
      <c r="B16" s="17"/>
      <c r="C16" s="17"/>
      <c r="D16" s="17"/>
      <c r="E16" s="17"/>
    </row>
  </sheetData>
  <mergeCells count="2">
    <mergeCell ref="A2:E2"/>
    <mergeCell ref="A16:E16"/>
  </mergeCells>
  <dataValidations count="1">
    <dataValidation type="decimal" operator="between" allowBlank="1" showInputMessage="1" showErrorMessage="1" sqref="C9 C10 C11">
      <formula1>-99999999999999</formula1>
      <formula2>99999999999999</formula2>
    </dataValidation>
  </dataValidations>
  <pageMargins left="0.751388888888889" right="0.389583333333333" top="1" bottom="1" header="0.511805555555556" footer="0.511805555555556"/>
  <pageSetup paperSize="9" scale="95" orientation="portrait" horizontalDpi="600" verticalDpi="600"/>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7"/>
  <sheetViews>
    <sheetView zoomScale="130" zoomScaleNormal="130" workbookViewId="0">
      <pane xSplit="1" ySplit="4" topLeftCell="B5" activePane="bottomRight" state="frozen"/>
      <selection/>
      <selection pane="topRight"/>
      <selection pane="bottomLeft"/>
      <selection pane="bottomRight" activeCell="E24" sqref="E24"/>
    </sheetView>
  </sheetViews>
  <sheetFormatPr defaultColWidth="9" defaultRowHeight="14.25" outlineLevelCol="6"/>
  <cols>
    <col min="1" max="1" width="31.7" style="1" customWidth="1"/>
    <col min="2" max="2" width="12.8333333333333" style="249" customWidth="1"/>
    <col min="3" max="3" width="12.8333333333333" style="217" customWidth="1"/>
    <col min="4" max="5" width="13.875" style="30" customWidth="1"/>
    <col min="6" max="6" width="12.5" style="30" customWidth="1"/>
    <col min="7" max="7" width="9" style="1"/>
    <col min="8" max="8" width="13.75" style="1"/>
    <col min="9" max="16384" width="9" style="1"/>
  </cols>
  <sheetData>
    <row r="1" ht="21" customHeight="1" spans="1:1">
      <c r="A1" s="1" t="s">
        <v>42</v>
      </c>
    </row>
    <row r="2" ht="39" customHeight="1" spans="1:5">
      <c r="A2" s="158" t="s">
        <v>3</v>
      </c>
      <c r="B2" s="250"/>
      <c r="C2" s="251"/>
      <c r="D2" s="158"/>
      <c r="E2" s="158"/>
    </row>
    <row r="3" ht="23.1" customHeight="1" spans="6:6">
      <c r="F3" s="30" t="s">
        <v>43</v>
      </c>
    </row>
    <row r="4" ht="36" customHeight="1" spans="1:6">
      <c r="A4" s="8" t="s">
        <v>44</v>
      </c>
      <c r="B4" s="252" t="s">
        <v>45</v>
      </c>
      <c r="C4" s="253" t="s">
        <v>46</v>
      </c>
      <c r="D4" s="56" t="s">
        <v>47</v>
      </c>
      <c r="E4" s="56" t="s">
        <v>48</v>
      </c>
      <c r="F4" s="54" t="s">
        <v>49</v>
      </c>
    </row>
    <row r="5" ht="20.1" customHeight="1" spans="1:6">
      <c r="A5" s="254" t="s">
        <v>50</v>
      </c>
      <c r="B5" s="255">
        <f t="shared" ref="B5:F5" si="0">SUM(B6:B18)</f>
        <v>174200</v>
      </c>
      <c r="C5" s="256">
        <f t="shared" si="0"/>
        <v>180876</v>
      </c>
      <c r="D5" s="246">
        <f>C5/B5*100</f>
        <v>103.832376578645</v>
      </c>
      <c r="E5" s="246">
        <f>C5/F5*100</f>
        <v>102.787975223049</v>
      </c>
      <c r="F5" s="172">
        <f t="shared" si="0"/>
        <v>175970</v>
      </c>
    </row>
    <row r="6" ht="20.1" customHeight="1" spans="1:6">
      <c r="A6" s="257" t="s">
        <v>51</v>
      </c>
      <c r="B6" s="255">
        <v>67185</v>
      </c>
      <c r="C6" s="258">
        <v>69386</v>
      </c>
      <c r="D6" s="246">
        <f t="shared" ref="D6:D18" si="1">C6/B6*100</f>
        <v>103.276028875493</v>
      </c>
      <c r="E6" s="246">
        <f t="shared" ref="E5:E8" si="2">C6/F6*100</f>
        <v>97.5975469097252</v>
      </c>
      <c r="F6" s="255">
        <v>71094</v>
      </c>
    </row>
    <row r="7" ht="20.1" customHeight="1" spans="1:6">
      <c r="A7" s="257" t="s">
        <v>52</v>
      </c>
      <c r="B7" s="255">
        <v>20000</v>
      </c>
      <c r="C7" s="258">
        <v>18972</v>
      </c>
      <c r="D7" s="246">
        <f t="shared" si="1"/>
        <v>94.86</v>
      </c>
      <c r="E7" s="246">
        <f t="shared" si="2"/>
        <v>106.830339546146</v>
      </c>
      <c r="F7" s="255">
        <v>17759</v>
      </c>
    </row>
    <row r="8" ht="20.1" customHeight="1" spans="1:6">
      <c r="A8" s="257" t="s">
        <v>53</v>
      </c>
      <c r="B8" s="255">
        <v>12000</v>
      </c>
      <c r="C8" s="258">
        <v>13045</v>
      </c>
      <c r="D8" s="246">
        <f t="shared" si="1"/>
        <v>108.708333333333</v>
      </c>
      <c r="E8" s="246">
        <f t="shared" si="2"/>
        <v>109.199732127909</v>
      </c>
      <c r="F8" s="255">
        <v>11946</v>
      </c>
    </row>
    <row r="9" ht="20.1" customHeight="1" spans="1:6">
      <c r="A9" s="257" t="s">
        <v>54</v>
      </c>
      <c r="B9" s="255"/>
      <c r="C9" s="259"/>
      <c r="D9" s="246"/>
      <c r="E9" s="246"/>
      <c r="F9" s="255"/>
    </row>
    <row r="10" ht="20.1" customHeight="1" spans="1:6">
      <c r="A10" s="257" t="s">
        <v>55</v>
      </c>
      <c r="B10" s="255">
        <v>15000</v>
      </c>
      <c r="C10" s="258">
        <v>13482</v>
      </c>
      <c r="D10" s="246">
        <f t="shared" si="1"/>
        <v>89.88</v>
      </c>
      <c r="E10" s="246">
        <f t="shared" ref="E10:E17" si="3">C10/F10*100</f>
        <v>90.1685393258427</v>
      </c>
      <c r="F10" s="255">
        <v>14952</v>
      </c>
    </row>
    <row r="11" ht="20.1" customHeight="1" spans="1:6">
      <c r="A11" s="257" t="s">
        <v>56</v>
      </c>
      <c r="B11" s="255">
        <v>30000</v>
      </c>
      <c r="C11" s="258">
        <v>33826</v>
      </c>
      <c r="D11" s="246">
        <f t="shared" si="1"/>
        <v>112.753333333333</v>
      </c>
      <c r="E11" s="246">
        <f t="shared" si="3"/>
        <v>146.413885642557</v>
      </c>
      <c r="F11" s="255">
        <v>23103</v>
      </c>
    </row>
    <row r="12" ht="20.1" customHeight="1" spans="1:6">
      <c r="A12" s="257" t="s">
        <v>57</v>
      </c>
      <c r="B12" s="255">
        <v>17000</v>
      </c>
      <c r="C12" s="258">
        <v>17954</v>
      </c>
      <c r="D12" s="246">
        <f t="shared" si="1"/>
        <v>105.611764705882</v>
      </c>
      <c r="E12" s="246">
        <f t="shared" si="3"/>
        <v>95.9593800106895</v>
      </c>
      <c r="F12" s="255">
        <v>18710</v>
      </c>
    </row>
    <row r="13" ht="20.1" customHeight="1" spans="1:6">
      <c r="A13" s="257" t="s">
        <v>58</v>
      </c>
      <c r="B13" s="255">
        <v>2800</v>
      </c>
      <c r="C13" s="258">
        <v>3141</v>
      </c>
      <c r="D13" s="246">
        <f t="shared" si="1"/>
        <v>112.178571428571</v>
      </c>
      <c r="E13" s="246">
        <f t="shared" si="3"/>
        <v>108.347706105554</v>
      </c>
      <c r="F13" s="255">
        <v>2899</v>
      </c>
    </row>
    <row r="14" ht="20.1" customHeight="1" spans="1:6">
      <c r="A14" s="257" t="s">
        <v>59</v>
      </c>
      <c r="B14" s="255">
        <v>3100</v>
      </c>
      <c r="C14" s="258">
        <v>3577</v>
      </c>
      <c r="D14" s="246">
        <f t="shared" si="1"/>
        <v>115.387096774194</v>
      </c>
      <c r="E14" s="246">
        <f t="shared" si="3"/>
        <v>84.0658049353702</v>
      </c>
      <c r="F14" s="255">
        <v>4255</v>
      </c>
    </row>
    <row r="15" ht="20.1" customHeight="1" spans="1:6">
      <c r="A15" s="257" t="s">
        <v>60</v>
      </c>
      <c r="B15" s="255">
        <v>210</v>
      </c>
      <c r="C15" s="259">
        <v>221</v>
      </c>
      <c r="D15" s="246">
        <f t="shared" si="1"/>
        <v>105.238095238095</v>
      </c>
      <c r="E15" s="246">
        <f t="shared" si="3"/>
        <v>118.181818181818</v>
      </c>
      <c r="F15" s="255">
        <v>187</v>
      </c>
    </row>
    <row r="16" ht="20.1" customHeight="1" spans="1:6">
      <c r="A16" s="257" t="s">
        <v>61</v>
      </c>
      <c r="B16" s="255">
        <v>6900</v>
      </c>
      <c r="C16" s="258">
        <v>7268</v>
      </c>
      <c r="D16" s="246">
        <f t="shared" si="1"/>
        <v>105.333333333333</v>
      </c>
      <c r="E16" s="246">
        <f t="shared" si="3"/>
        <v>65.7440072365446</v>
      </c>
      <c r="F16" s="255">
        <v>11055</v>
      </c>
    </row>
    <row r="17" ht="20.1" customHeight="1" spans="1:6">
      <c r="A17" s="257" t="s">
        <v>62</v>
      </c>
      <c r="B17" s="255">
        <v>5</v>
      </c>
      <c r="C17" s="259">
        <v>4</v>
      </c>
      <c r="D17" s="246">
        <f t="shared" si="1"/>
        <v>80</v>
      </c>
      <c r="E17" s="246">
        <f t="shared" si="3"/>
        <v>40</v>
      </c>
      <c r="F17" s="255">
        <v>10</v>
      </c>
    </row>
    <row r="18" ht="20.1" customHeight="1" spans="1:6">
      <c r="A18" s="257" t="s">
        <v>63</v>
      </c>
      <c r="B18" s="255">
        <v>0</v>
      </c>
      <c r="C18" s="260"/>
      <c r="D18" s="246" t="s">
        <v>64</v>
      </c>
      <c r="E18" s="246" t="s">
        <v>64</v>
      </c>
      <c r="F18" s="255">
        <v>0</v>
      </c>
    </row>
    <row r="19" ht="20.1" customHeight="1" spans="1:6">
      <c r="A19" s="254" t="s">
        <v>65</v>
      </c>
      <c r="B19" s="255">
        <f t="shared" ref="B19:F19" si="4">SUM(B20:B26)</f>
        <v>88100</v>
      </c>
      <c r="C19" s="256">
        <f t="shared" si="4"/>
        <v>82318</v>
      </c>
      <c r="D19" s="246">
        <f t="shared" ref="D19:D22" si="5">C19/B19*100</f>
        <v>93.4370034052213</v>
      </c>
      <c r="E19" s="246">
        <f t="shared" ref="E19:E22" si="6">C19/F19*100</f>
        <v>108.070000393851</v>
      </c>
      <c r="F19" s="261">
        <f t="shared" si="4"/>
        <v>76171</v>
      </c>
    </row>
    <row r="20" ht="20.1" customHeight="1" spans="1:6">
      <c r="A20" s="257" t="s">
        <v>66</v>
      </c>
      <c r="B20" s="255">
        <v>12500</v>
      </c>
      <c r="C20" s="258">
        <v>12409</v>
      </c>
      <c r="D20" s="246">
        <f t="shared" si="5"/>
        <v>99.272</v>
      </c>
      <c r="E20" s="246">
        <f t="shared" si="6"/>
        <v>94.9498813987298</v>
      </c>
      <c r="F20" s="255">
        <v>13069</v>
      </c>
    </row>
    <row r="21" ht="20.1" customHeight="1" spans="1:6">
      <c r="A21" s="257" t="s">
        <v>67</v>
      </c>
      <c r="B21" s="255">
        <v>2800</v>
      </c>
      <c r="C21" s="258">
        <v>3165</v>
      </c>
      <c r="D21" s="246">
        <f t="shared" si="5"/>
        <v>113.035714285714</v>
      </c>
      <c r="E21" s="246">
        <f t="shared" si="6"/>
        <v>101.866752494368</v>
      </c>
      <c r="F21" s="255">
        <v>3107</v>
      </c>
    </row>
    <row r="22" ht="20.1" customHeight="1" spans="1:6">
      <c r="A22" s="257" t="s">
        <v>68</v>
      </c>
      <c r="B22" s="255">
        <v>12295</v>
      </c>
      <c r="C22" s="258">
        <v>8504</v>
      </c>
      <c r="D22" s="246">
        <f t="shared" si="5"/>
        <v>69.1663277755185</v>
      </c>
      <c r="E22" s="246">
        <f t="shared" si="6"/>
        <v>52.1621787401092</v>
      </c>
      <c r="F22" s="255">
        <v>16303</v>
      </c>
    </row>
    <row r="23" ht="20.1" customHeight="1" spans="1:6">
      <c r="A23" s="257" t="s">
        <v>69</v>
      </c>
      <c r="B23" s="255"/>
      <c r="C23" s="259"/>
      <c r="D23" s="246" t="s">
        <v>64</v>
      </c>
      <c r="E23" s="246" t="s">
        <v>64</v>
      </c>
      <c r="F23" s="255"/>
    </row>
    <row r="24" ht="20.1" customHeight="1" spans="1:6">
      <c r="A24" s="257" t="s">
        <v>70</v>
      </c>
      <c r="B24" s="255">
        <v>60500</v>
      </c>
      <c r="C24" s="258">
        <v>58235</v>
      </c>
      <c r="D24" s="246">
        <f>C24/B24*100</f>
        <v>96.2561983471074</v>
      </c>
      <c r="E24" s="246">
        <f>C24/F24*100</f>
        <v>133.285269614575</v>
      </c>
      <c r="F24" s="255">
        <v>43692</v>
      </c>
    </row>
    <row r="25" ht="20.1" customHeight="1" spans="1:6">
      <c r="A25" s="257" t="s">
        <v>71</v>
      </c>
      <c r="B25" s="255"/>
      <c r="C25" s="259">
        <v>5</v>
      </c>
      <c r="D25" s="246" t="s">
        <v>64</v>
      </c>
      <c r="E25" s="246" t="s">
        <v>64</v>
      </c>
      <c r="F25" s="262"/>
    </row>
    <row r="26" ht="20.1" customHeight="1" spans="1:6">
      <c r="A26" s="257" t="s">
        <v>72</v>
      </c>
      <c r="B26" s="255">
        <v>5</v>
      </c>
      <c r="C26" s="263"/>
      <c r="D26" s="246" t="s">
        <v>64</v>
      </c>
      <c r="E26" s="246" t="s">
        <v>64</v>
      </c>
      <c r="F26" s="262"/>
    </row>
    <row r="27" ht="20.1" customHeight="1" spans="1:7">
      <c r="A27" s="264" t="s">
        <v>73</v>
      </c>
      <c r="B27" s="262">
        <f t="shared" ref="B27:F27" si="7">B5+B19</f>
        <v>262300</v>
      </c>
      <c r="C27" s="256">
        <f t="shared" si="7"/>
        <v>263194</v>
      </c>
      <c r="D27" s="246">
        <f>C27/B27*100</f>
        <v>100.340831109417</v>
      </c>
      <c r="E27" s="246">
        <f>C27/F27*100</f>
        <v>104.383658349892</v>
      </c>
      <c r="F27" s="172">
        <f t="shared" si="7"/>
        <v>252141</v>
      </c>
      <c r="G27" s="265"/>
    </row>
  </sheetData>
  <mergeCells count="1">
    <mergeCell ref="A2:E2"/>
  </mergeCells>
  <dataValidations count="1">
    <dataValidation type="decimal" operator="between" allowBlank="1" showInputMessage="1" showErrorMessage="1" sqref="B7">
      <formula1>-99999999999999</formula1>
      <formula2>99999999999999</formula2>
    </dataValidation>
  </dataValidations>
  <pageMargins left="0.511805555555556" right="0.239583333333333" top="1" bottom="1" header="0.511805555555556" footer="0.511805555555556"/>
  <pageSetup paperSize="9" scale="90" orientation="portrait" horizontalDpi="600" verticalDpi="600"/>
  <headerFooter alignWithMargins="0">
    <oddFooter>&amp;C第 &amp;P 页，共 &amp;N 页</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H9" sqref="H9"/>
    </sheetView>
  </sheetViews>
  <sheetFormatPr defaultColWidth="9" defaultRowHeight="14.25" outlineLevelCol="4"/>
  <cols>
    <col min="1" max="1" width="49.75" style="2" customWidth="1"/>
    <col min="2" max="2" width="9.625" style="1" customWidth="1"/>
    <col min="3" max="3" width="10.375" style="1" customWidth="1"/>
    <col min="4" max="4" width="13.5" style="3" customWidth="1"/>
    <col min="5" max="16384" width="9" style="1"/>
  </cols>
  <sheetData>
    <row r="1" ht="23.1" customHeight="1" spans="1:1">
      <c r="A1" s="2" t="s">
        <v>736</v>
      </c>
    </row>
    <row r="2" ht="35.25" customHeight="1" spans="1:4">
      <c r="A2" s="4" t="s">
        <v>41</v>
      </c>
      <c r="B2" s="4"/>
      <c r="C2" s="4"/>
      <c r="D2" s="4"/>
    </row>
    <row r="3" ht="20.25" customHeight="1" spans="1:4">
      <c r="A3" s="5"/>
      <c r="D3" s="6" t="s">
        <v>43</v>
      </c>
    </row>
    <row r="4" ht="71.1" customHeight="1" spans="1:4">
      <c r="A4" s="7" t="s">
        <v>737</v>
      </c>
      <c r="B4" s="8" t="s">
        <v>707</v>
      </c>
      <c r="C4" s="8" t="s">
        <v>46</v>
      </c>
      <c r="D4" s="9" t="s">
        <v>708</v>
      </c>
    </row>
    <row r="5" ht="51" customHeight="1" spans="1:4">
      <c r="A5" s="10" t="s">
        <v>738</v>
      </c>
      <c r="B5" s="11"/>
      <c r="C5" s="11"/>
      <c r="D5" s="12"/>
    </row>
    <row r="6" s="1" customFormat="1" ht="51" customHeight="1" spans="1:4">
      <c r="A6" s="13" t="s">
        <v>739</v>
      </c>
      <c r="B6" s="14"/>
      <c r="C6" s="14"/>
      <c r="D6" s="15"/>
    </row>
    <row r="7" s="1" customFormat="1" ht="51" customHeight="1" spans="1:4">
      <c r="A7" s="16" t="s">
        <v>740</v>
      </c>
      <c r="B7" s="14"/>
      <c r="C7" s="14"/>
      <c r="D7" s="15"/>
    </row>
    <row r="8" s="1" customFormat="1" ht="51" customHeight="1" spans="1:4">
      <c r="A8" s="16" t="s">
        <v>741</v>
      </c>
      <c r="B8" s="11"/>
      <c r="C8" s="11"/>
      <c r="D8" s="12"/>
    </row>
    <row r="9" s="1" customFormat="1" ht="51" customHeight="1" spans="1:4">
      <c r="A9" s="16" t="s">
        <v>742</v>
      </c>
      <c r="B9" s="14"/>
      <c r="C9" s="14"/>
      <c r="D9" s="15"/>
    </row>
    <row r="10" s="1" customFormat="1" ht="51" customHeight="1" spans="1:4">
      <c r="A10" s="16" t="s">
        <v>743</v>
      </c>
      <c r="B10" s="14"/>
      <c r="C10" s="14"/>
      <c r="D10" s="15"/>
    </row>
    <row r="11" s="1" customFormat="1" ht="51" customHeight="1" spans="1:4">
      <c r="A11" s="16" t="s">
        <v>744</v>
      </c>
      <c r="B11" s="14"/>
      <c r="C11" s="14"/>
      <c r="D11" s="15"/>
    </row>
    <row r="12" s="1" customFormat="1" ht="51" customHeight="1" spans="1:4">
      <c r="A12" s="16" t="s">
        <v>745</v>
      </c>
      <c r="B12" s="14"/>
      <c r="C12" s="14"/>
      <c r="D12" s="15"/>
    </row>
    <row r="13" ht="22" customHeight="1" spans="1:5">
      <c r="A13" s="17" t="s">
        <v>535</v>
      </c>
      <c r="B13" s="17"/>
      <c r="C13" s="17"/>
      <c r="D13" s="17"/>
      <c r="E13" s="17"/>
    </row>
    <row r="14" ht="22" customHeight="1" spans="2:4">
      <c r="B14" s="2"/>
      <c r="C14" s="2"/>
      <c r="D14" s="2"/>
    </row>
  </sheetData>
  <mergeCells count="3">
    <mergeCell ref="A2:D2"/>
    <mergeCell ref="A13:E13"/>
    <mergeCell ref="A14:D14"/>
  </mergeCells>
  <pageMargins left="0.66875" right="0.35" top="1" bottom="1" header="0.511805555555556" footer="0.511805555555556"/>
  <pageSetup paperSize="9" orientation="portrait" horizontalDpi="600" verticalDpi="600"/>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8"/>
  <sheetViews>
    <sheetView workbookViewId="0">
      <selection activeCell="A24" sqref="$A24:$XFD24"/>
    </sheetView>
  </sheetViews>
  <sheetFormatPr defaultColWidth="9" defaultRowHeight="14.25" outlineLevelCol="7"/>
  <cols>
    <col min="1" max="1" width="27.5" style="1" customWidth="1"/>
    <col min="2" max="2" width="14.125" style="1" customWidth="1"/>
    <col min="3" max="3" width="14.25" style="230" customWidth="1"/>
    <col min="4" max="4" width="10.625" style="30" customWidth="1"/>
    <col min="5" max="5" width="17.875" style="231" customWidth="1"/>
    <col min="6" max="6" width="16.75" style="232" customWidth="1"/>
    <col min="7" max="7" width="9" style="1"/>
    <col min="8" max="8" width="13.65" style="1" customWidth="1"/>
    <col min="9" max="9" width="12.625" style="1"/>
    <col min="10" max="16384" width="9" style="1"/>
  </cols>
  <sheetData>
    <row r="1" ht="15" customHeight="1" spans="1:4">
      <c r="A1" s="233" t="s">
        <v>74</v>
      </c>
      <c r="B1" s="233"/>
      <c r="C1" s="234"/>
      <c r="D1" s="235"/>
    </row>
    <row r="2" s="1" customFormat="1" ht="22.5" customHeight="1" spans="1:6">
      <c r="A2" s="236" t="s">
        <v>5</v>
      </c>
      <c r="B2" s="236"/>
      <c r="C2" s="237"/>
      <c r="D2" s="236"/>
      <c r="E2" s="238"/>
      <c r="F2" s="238"/>
    </row>
    <row r="3" s="1" customFormat="1" ht="22" customHeight="1" spans="1:6">
      <c r="A3" s="236"/>
      <c r="B3" s="236"/>
      <c r="C3" s="237"/>
      <c r="D3" s="236"/>
      <c r="E3" s="238"/>
      <c r="F3" s="232" t="s">
        <v>75</v>
      </c>
    </row>
    <row r="4" s="1" customFormat="1" ht="37" customHeight="1" spans="1:6">
      <c r="A4" s="239" t="s">
        <v>76</v>
      </c>
      <c r="B4" s="239" t="s">
        <v>45</v>
      </c>
      <c r="C4" s="240" t="s">
        <v>77</v>
      </c>
      <c r="D4" s="241" t="s">
        <v>78</v>
      </c>
      <c r="E4" s="242" t="s">
        <v>79</v>
      </c>
      <c r="F4" s="242" t="s">
        <v>48</v>
      </c>
    </row>
    <row r="5" ht="30" customHeight="1" spans="1:8">
      <c r="A5" s="243" t="s">
        <v>80</v>
      </c>
      <c r="B5" s="244">
        <v>52069</v>
      </c>
      <c r="C5" s="244">
        <v>53471</v>
      </c>
      <c r="D5" s="244">
        <v>1438</v>
      </c>
      <c r="E5" s="245">
        <f>(C5-D5)/B5*100</f>
        <v>99.9308609729398</v>
      </c>
      <c r="F5" s="246">
        <v>74.7898454437373</v>
      </c>
      <c r="H5" s="247"/>
    </row>
    <row r="6" ht="30" customHeight="1" spans="1:8">
      <c r="A6" s="243" t="s">
        <v>81</v>
      </c>
      <c r="B6" s="244"/>
      <c r="C6" s="244"/>
      <c r="D6" s="244"/>
      <c r="E6" s="245"/>
      <c r="F6" s="246"/>
      <c r="H6" s="247"/>
    </row>
    <row r="7" ht="30" customHeight="1" spans="1:8">
      <c r="A7" s="243" t="s">
        <v>82</v>
      </c>
      <c r="B7" s="244"/>
      <c r="C7" s="244">
        <v>20</v>
      </c>
      <c r="D7" s="244">
        <v>20</v>
      </c>
      <c r="E7" s="245"/>
      <c r="F7" s="246"/>
      <c r="H7" s="247"/>
    </row>
    <row r="8" ht="30" customHeight="1" spans="1:8">
      <c r="A8" s="243" t="s">
        <v>83</v>
      </c>
      <c r="B8" s="244">
        <v>42018</v>
      </c>
      <c r="C8" s="244">
        <v>45542</v>
      </c>
      <c r="D8" s="244">
        <v>3524</v>
      </c>
      <c r="E8" s="245">
        <f t="shared" ref="E5:E16" si="0">(C8-D8)/B8*100</f>
        <v>100</v>
      </c>
      <c r="F8" s="246">
        <v>98.6868336655976</v>
      </c>
      <c r="H8" s="247"/>
    </row>
    <row r="9" ht="30" customHeight="1" spans="1:8">
      <c r="A9" s="243" t="s">
        <v>84</v>
      </c>
      <c r="B9" s="244">
        <v>118605</v>
      </c>
      <c r="C9" s="244">
        <v>137462</v>
      </c>
      <c r="D9" s="244">
        <v>18857</v>
      </c>
      <c r="E9" s="245">
        <f t="shared" si="0"/>
        <v>100</v>
      </c>
      <c r="F9" s="246">
        <v>103.29275623685</v>
      </c>
      <c r="H9" s="247"/>
    </row>
    <row r="10" ht="30" customHeight="1" spans="1:8">
      <c r="A10" s="243" t="s">
        <v>85</v>
      </c>
      <c r="B10" s="244">
        <v>565</v>
      </c>
      <c r="C10" s="244">
        <v>570</v>
      </c>
      <c r="D10" s="244">
        <v>4</v>
      </c>
      <c r="E10" s="245">
        <f t="shared" si="0"/>
        <v>100.176991150442</v>
      </c>
      <c r="F10" s="246">
        <v>52.6802218114603</v>
      </c>
      <c r="H10" s="247"/>
    </row>
    <row r="11" ht="30" customHeight="1" spans="1:8">
      <c r="A11" s="243" t="s">
        <v>86</v>
      </c>
      <c r="B11" s="244">
        <v>2097</v>
      </c>
      <c r="C11" s="244">
        <v>2846</v>
      </c>
      <c r="D11" s="244">
        <v>749</v>
      </c>
      <c r="E11" s="245">
        <f t="shared" si="0"/>
        <v>100</v>
      </c>
      <c r="F11" s="246">
        <v>66.2168450442066</v>
      </c>
      <c r="H11" s="247"/>
    </row>
    <row r="12" ht="30" customHeight="1" spans="1:8">
      <c r="A12" s="243" t="s">
        <v>87</v>
      </c>
      <c r="B12" s="244">
        <v>43955</v>
      </c>
      <c r="C12" s="244">
        <v>79997</v>
      </c>
      <c r="D12" s="244">
        <v>36482</v>
      </c>
      <c r="E12" s="245">
        <f t="shared" si="0"/>
        <v>98.9989762256854</v>
      </c>
      <c r="F12" s="246">
        <v>77.1129747445537</v>
      </c>
      <c r="H12" s="247"/>
    </row>
    <row r="13" ht="30" customHeight="1" spans="1:8">
      <c r="A13" s="243" t="s">
        <v>88</v>
      </c>
      <c r="B13" s="244">
        <v>10891</v>
      </c>
      <c r="C13" s="244">
        <v>24418</v>
      </c>
      <c r="D13" s="244">
        <v>13589</v>
      </c>
      <c r="E13" s="245">
        <f t="shared" si="0"/>
        <v>99.4307226150032</v>
      </c>
      <c r="F13" s="246">
        <v>78.5220439270669</v>
      </c>
      <c r="H13" s="247"/>
    </row>
    <row r="14" ht="30" customHeight="1" spans="1:8">
      <c r="A14" s="243" t="s">
        <v>89</v>
      </c>
      <c r="B14" s="244">
        <v>1868</v>
      </c>
      <c r="C14" s="244">
        <v>7991</v>
      </c>
      <c r="D14" s="244">
        <v>6127</v>
      </c>
      <c r="E14" s="245">
        <f t="shared" si="0"/>
        <v>99.7858672376874</v>
      </c>
      <c r="F14" s="246">
        <v>54.0297498309669</v>
      </c>
      <c r="H14" s="247"/>
    </row>
    <row r="15" ht="30" customHeight="1" spans="1:8">
      <c r="A15" s="243" t="s">
        <v>90</v>
      </c>
      <c r="B15" s="244">
        <v>23012</v>
      </c>
      <c r="C15" s="244">
        <v>86940</v>
      </c>
      <c r="D15" s="244">
        <v>64099</v>
      </c>
      <c r="E15" s="245">
        <f t="shared" si="0"/>
        <v>99.2569094385538</v>
      </c>
      <c r="F15" s="246">
        <v>269.698473756049</v>
      </c>
      <c r="H15" s="247"/>
    </row>
    <row r="16" ht="30" customHeight="1" spans="1:8">
      <c r="A16" s="243" t="s">
        <v>91</v>
      </c>
      <c r="B16" s="244">
        <v>4655</v>
      </c>
      <c r="C16" s="244">
        <v>7075</v>
      </c>
      <c r="D16" s="244">
        <v>2431</v>
      </c>
      <c r="E16" s="245">
        <f t="shared" si="0"/>
        <v>99.7636949516649</v>
      </c>
      <c r="F16" s="246">
        <v>93.2762030323006</v>
      </c>
      <c r="H16" s="247"/>
    </row>
    <row r="17" ht="30" customHeight="1" spans="1:8">
      <c r="A17" s="243" t="s">
        <v>92</v>
      </c>
      <c r="B17" s="244"/>
      <c r="C17" s="244"/>
      <c r="D17" s="244"/>
      <c r="E17" s="245"/>
      <c r="F17" s="246"/>
      <c r="H17" s="247"/>
    </row>
    <row r="18" ht="30" customHeight="1" spans="1:8">
      <c r="A18" s="243" t="s">
        <v>93</v>
      </c>
      <c r="B18" s="244">
        <v>143</v>
      </c>
      <c r="C18" s="244">
        <v>2635</v>
      </c>
      <c r="D18" s="244">
        <v>2490</v>
      </c>
      <c r="E18" s="245">
        <f t="shared" ref="E18:E28" si="1">(C18-D18)/B18*100</f>
        <v>101.398601398601</v>
      </c>
      <c r="F18" s="246">
        <v>147.867564534231</v>
      </c>
      <c r="H18" s="247"/>
    </row>
    <row r="19" ht="30" customHeight="1" spans="1:8">
      <c r="A19" s="243" t="s">
        <v>94</v>
      </c>
      <c r="B19" s="244">
        <v>124</v>
      </c>
      <c r="C19" s="244">
        <v>842</v>
      </c>
      <c r="D19" s="244">
        <v>718</v>
      </c>
      <c r="E19" s="245">
        <f t="shared" si="1"/>
        <v>100</v>
      </c>
      <c r="F19" s="246">
        <v>36.2462333189841</v>
      </c>
      <c r="H19" s="247"/>
    </row>
    <row r="20" ht="30" customHeight="1" spans="1:8">
      <c r="A20" s="243" t="s">
        <v>95</v>
      </c>
      <c r="B20" s="244"/>
      <c r="C20" s="244"/>
      <c r="D20" s="244"/>
      <c r="E20" s="245"/>
      <c r="F20" s="246"/>
      <c r="H20" s="247"/>
    </row>
    <row r="21" ht="30" customHeight="1" spans="1:8">
      <c r="A21" s="243" t="s">
        <v>96</v>
      </c>
      <c r="B21" s="244">
        <v>927</v>
      </c>
      <c r="C21" s="244">
        <v>921</v>
      </c>
      <c r="D21" s="244"/>
      <c r="E21" s="245">
        <f t="shared" si="1"/>
        <v>99.3527508090615</v>
      </c>
      <c r="F21" s="246">
        <v>117.474489795918</v>
      </c>
      <c r="H21" s="247"/>
    </row>
    <row r="22" ht="30" customHeight="1" spans="1:8">
      <c r="A22" s="243" t="s">
        <v>97</v>
      </c>
      <c r="B22" s="244">
        <v>5024</v>
      </c>
      <c r="C22" s="244">
        <v>31103</v>
      </c>
      <c r="D22" s="244">
        <v>26079</v>
      </c>
      <c r="E22" s="245">
        <f t="shared" si="1"/>
        <v>100</v>
      </c>
      <c r="F22" s="246">
        <v>142.504352606982</v>
      </c>
      <c r="H22" s="247"/>
    </row>
    <row r="23" ht="30" customHeight="1" spans="1:8">
      <c r="A23" s="243" t="s">
        <v>98</v>
      </c>
      <c r="B23" s="244">
        <v>2903</v>
      </c>
      <c r="C23" s="244">
        <v>2903</v>
      </c>
      <c r="D23" s="244"/>
      <c r="E23" s="245">
        <f t="shared" si="1"/>
        <v>100</v>
      </c>
      <c r="F23" s="246">
        <v>175.090470446321</v>
      </c>
      <c r="H23" s="247"/>
    </row>
    <row r="24" ht="30" customHeight="1" spans="1:8">
      <c r="A24" s="243" t="s">
        <v>99</v>
      </c>
      <c r="B24" s="244">
        <v>6807</v>
      </c>
      <c r="C24" s="244">
        <v>6807</v>
      </c>
      <c r="D24" s="244"/>
      <c r="E24" s="245">
        <f t="shared" si="1"/>
        <v>100</v>
      </c>
      <c r="F24" s="246">
        <v>106.67606958157</v>
      </c>
      <c r="H24" s="247"/>
    </row>
    <row r="25" ht="30" customHeight="1" spans="1:8">
      <c r="A25" s="243" t="s">
        <v>100</v>
      </c>
      <c r="B25" s="244">
        <v>100</v>
      </c>
      <c r="C25" s="244">
        <v>26</v>
      </c>
      <c r="D25" s="244"/>
      <c r="E25" s="245">
        <f t="shared" si="1"/>
        <v>26</v>
      </c>
      <c r="F25" s="246">
        <v>76.4705882352941</v>
      </c>
      <c r="H25" s="247"/>
    </row>
    <row r="26" ht="30" customHeight="1" spans="1:8">
      <c r="A26" s="243" t="s">
        <v>101</v>
      </c>
      <c r="B26" s="244">
        <v>4845</v>
      </c>
      <c r="C26" s="244">
        <v>10850</v>
      </c>
      <c r="D26" s="244">
        <v>6005</v>
      </c>
      <c r="E26" s="245">
        <f t="shared" si="1"/>
        <v>100</v>
      </c>
      <c r="F26" s="246">
        <v>159.207630227439</v>
      </c>
      <c r="H26" s="247"/>
    </row>
    <row r="27" ht="30" customHeight="1" spans="1:8">
      <c r="A27" s="243" t="s">
        <v>102</v>
      </c>
      <c r="B27" s="244">
        <v>28400</v>
      </c>
      <c r="C27" s="244">
        <v>44000</v>
      </c>
      <c r="D27" s="244">
        <v>15600</v>
      </c>
      <c r="E27" s="245">
        <f t="shared" si="1"/>
        <v>100</v>
      </c>
      <c r="F27" s="246">
        <v>232.006327445294</v>
      </c>
      <c r="H27" s="247"/>
    </row>
    <row r="28" ht="30" customHeight="1" spans="1:8">
      <c r="A28" s="248" t="s">
        <v>103</v>
      </c>
      <c r="B28" s="244">
        <f>SUM(B5:B27)</f>
        <v>349008</v>
      </c>
      <c r="C28" s="244">
        <f>SUM(C5:C27)</f>
        <v>546419</v>
      </c>
      <c r="D28" s="244">
        <f>SUM(D5:D27)</f>
        <v>198212</v>
      </c>
      <c r="E28" s="245">
        <f t="shared" si="1"/>
        <v>99.7704923669371</v>
      </c>
      <c r="F28" s="246">
        <v>107.962554260954</v>
      </c>
      <c r="H28" s="247"/>
    </row>
  </sheetData>
  <mergeCells count="1">
    <mergeCell ref="A2:F2"/>
  </mergeCells>
  <printOptions horizontalCentered="1"/>
  <pageMargins left="0.751388888888889" right="0.751388888888889" top="1" bottom="1" header="0.5" footer="0.5"/>
  <pageSetup paperSize="9" scale="74" orientation="portrait" horizontalDpi="6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29"/>
  <sheetViews>
    <sheetView tabSelected="1" workbookViewId="0">
      <pane ySplit="4" topLeftCell="A199" activePane="bottomLeft" state="frozen"/>
      <selection/>
      <selection pane="bottomLeft" activeCell="C425" sqref="C425"/>
    </sheetView>
  </sheetViews>
  <sheetFormatPr defaultColWidth="9" defaultRowHeight="13.5" outlineLevelCol="5"/>
  <cols>
    <col min="1" max="1" width="39.5" style="202" customWidth="1"/>
    <col min="2" max="2" width="12.125" style="203" customWidth="1"/>
    <col min="3" max="3" width="10.625" style="203" customWidth="1"/>
    <col min="4" max="4" width="13.625" style="204" customWidth="1"/>
    <col min="5" max="5" width="13.5" style="204" customWidth="1"/>
    <col min="6" max="6" width="12.625" style="203" customWidth="1"/>
    <col min="7" max="7" width="9" style="201"/>
    <col min="8" max="9" width="12.625" style="201"/>
    <col min="10" max="16384" width="9" style="201"/>
  </cols>
  <sheetData>
    <row r="1" ht="14.25" spans="1:6">
      <c r="A1" s="205" t="s">
        <v>104</v>
      </c>
      <c r="B1" s="206"/>
      <c r="C1" s="206"/>
      <c r="D1" s="207"/>
      <c r="E1" s="208"/>
      <c r="F1" s="209"/>
    </row>
    <row r="2" ht="21" customHeight="1" spans="1:6">
      <c r="A2" s="210" t="s">
        <v>7</v>
      </c>
      <c r="B2" s="211"/>
      <c r="C2" s="212"/>
      <c r="D2" s="213"/>
      <c r="E2" s="210"/>
      <c r="F2" s="211"/>
    </row>
    <row r="3" s="30" customFormat="1" ht="18" customHeight="1" spans="1:6">
      <c r="A3" s="214"/>
      <c r="B3" s="215"/>
      <c r="C3" s="215"/>
      <c r="D3" s="216"/>
      <c r="E3" s="208"/>
      <c r="F3" s="217" t="s">
        <v>75</v>
      </c>
    </row>
    <row r="4" s="30" customFormat="1" ht="33" customHeight="1" spans="1:6">
      <c r="A4" s="218" t="s">
        <v>76</v>
      </c>
      <c r="B4" s="218" t="s">
        <v>45</v>
      </c>
      <c r="C4" s="218" t="s">
        <v>46</v>
      </c>
      <c r="D4" s="219" t="s">
        <v>47</v>
      </c>
      <c r="E4" s="219" t="s">
        <v>48</v>
      </c>
      <c r="F4" s="218" t="s">
        <v>49</v>
      </c>
    </row>
    <row r="5" s="201" customFormat="1" ht="15" customHeight="1" spans="1:6">
      <c r="A5" s="220" t="s">
        <v>105</v>
      </c>
      <c r="B5" s="221">
        <v>349008</v>
      </c>
      <c r="C5" s="221">
        <v>546419</v>
      </c>
      <c r="D5" s="222">
        <v>156.56</v>
      </c>
      <c r="E5" s="223">
        <v>107.96</v>
      </c>
      <c r="F5" s="224">
        <v>506119</v>
      </c>
    </row>
    <row r="6" s="201" customFormat="1" ht="15" customHeight="1" spans="1:6">
      <c r="A6" s="225" t="s">
        <v>106</v>
      </c>
      <c r="B6" s="226">
        <v>52069</v>
      </c>
      <c r="C6" s="226">
        <v>53471</v>
      </c>
      <c r="D6" s="227">
        <v>102.69</v>
      </c>
      <c r="E6" s="228">
        <v>74.79</v>
      </c>
      <c r="F6" s="224">
        <v>71495</v>
      </c>
    </row>
    <row r="7" s="201" customFormat="1" ht="15" customHeight="1" spans="1:6">
      <c r="A7" s="225" t="s">
        <v>107</v>
      </c>
      <c r="B7" s="226">
        <v>1053</v>
      </c>
      <c r="C7" s="226">
        <v>1048</v>
      </c>
      <c r="D7" s="227">
        <v>99.53</v>
      </c>
      <c r="E7" s="228">
        <v>76.72</v>
      </c>
      <c r="F7" s="224">
        <v>1366</v>
      </c>
    </row>
    <row r="8" s="201" customFormat="1" ht="15" customHeight="1" spans="1:6">
      <c r="A8" s="229" t="s">
        <v>108</v>
      </c>
      <c r="B8" s="227">
        <v>841</v>
      </c>
      <c r="C8" s="227">
        <v>841</v>
      </c>
      <c r="D8" s="227">
        <v>100</v>
      </c>
      <c r="E8" s="228">
        <v>83.18</v>
      </c>
      <c r="F8" s="224">
        <v>1011</v>
      </c>
    </row>
    <row r="9" s="201" customFormat="1" ht="15" customHeight="1" spans="1:6">
      <c r="A9" s="229" t="s">
        <v>109</v>
      </c>
      <c r="B9" s="227">
        <v>120</v>
      </c>
      <c r="C9" s="227">
        <v>106</v>
      </c>
      <c r="D9" s="227">
        <v>88.33</v>
      </c>
      <c r="E9" s="228">
        <v>90.6</v>
      </c>
      <c r="F9" s="224">
        <v>117</v>
      </c>
    </row>
    <row r="10" s="201" customFormat="1" ht="15" customHeight="1" spans="1:6">
      <c r="A10" s="229" t="s">
        <v>110</v>
      </c>
      <c r="B10" s="227">
        <v>92</v>
      </c>
      <c r="C10" s="227">
        <v>93</v>
      </c>
      <c r="D10" s="227">
        <v>101.09</v>
      </c>
      <c r="E10" s="228">
        <v>39.08</v>
      </c>
      <c r="F10" s="224">
        <v>238</v>
      </c>
    </row>
    <row r="11" s="201" customFormat="1" ht="15" customHeight="1" spans="1:6">
      <c r="A11" s="229" t="s">
        <v>111</v>
      </c>
      <c r="B11" s="227">
        <v>0</v>
      </c>
      <c r="C11" s="227">
        <v>8</v>
      </c>
      <c r="D11" s="227"/>
      <c r="E11" s="228"/>
      <c r="F11" s="224">
        <v>0</v>
      </c>
    </row>
    <row r="12" s="201" customFormat="1" ht="15" customHeight="1" spans="1:6">
      <c r="A12" s="225" t="s">
        <v>112</v>
      </c>
      <c r="B12" s="227">
        <v>851</v>
      </c>
      <c r="C12" s="227">
        <v>765</v>
      </c>
      <c r="D12" s="227">
        <v>89.89</v>
      </c>
      <c r="E12" s="228">
        <v>84.81</v>
      </c>
      <c r="F12" s="224">
        <v>902</v>
      </c>
    </row>
    <row r="13" s="201" customFormat="1" ht="15" customHeight="1" spans="1:6">
      <c r="A13" s="229" t="s">
        <v>108</v>
      </c>
      <c r="B13" s="227">
        <v>675</v>
      </c>
      <c r="C13" s="227">
        <v>673</v>
      </c>
      <c r="D13" s="227">
        <v>99.7</v>
      </c>
      <c r="E13" s="228">
        <v>83.19</v>
      </c>
      <c r="F13" s="224">
        <v>809</v>
      </c>
    </row>
    <row r="14" s="201" customFormat="1" ht="15" customHeight="1" spans="1:6">
      <c r="A14" s="229" t="s">
        <v>109</v>
      </c>
      <c r="B14" s="227">
        <v>136</v>
      </c>
      <c r="C14" s="227">
        <v>63</v>
      </c>
      <c r="D14" s="227">
        <v>46.32</v>
      </c>
      <c r="E14" s="228">
        <v>74.12</v>
      </c>
      <c r="F14" s="224">
        <v>85</v>
      </c>
    </row>
    <row r="15" s="201" customFormat="1" ht="15" customHeight="1" spans="1:6">
      <c r="A15" s="229" t="s">
        <v>113</v>
      </c>
      <c r="B15" s="227">
        <v>0</v>
      </c>
      <c r="C15" s="227">
        <v>29</v>
      </c>
      <c r="D15" s="227"/>
      <c r="E15" s="228"/>
      <c r="F15" s="224">
        <v>8</v>
      </c>
    </row>
    <row r="16" s="201" customFormat="1" ht="15" customHeight="1" spans="1:6">
      <c r="A16" s="229" t="s">
        <v>114</v>
      </c>
      <c r="B16" s="227">
        <v>40</v>
      </c>
      <c r="C16" s="227">
        <v>0</v>
      </c>
      <c r="D16" s="227">
        <v>0</v>
      </c>
      <c r="E16" s="228">
        <v>0</v>
      </c>
      <c r="F16" s="224">
        <v>0</v>
      </c>
    </row>
    <row r="17" s="201" customFormat="1" ht="15" customHeight="1" spans="1:6">
      <c r="A17" s="225" t="s">
        <v>115</v>
      </c>
      <c r="B17" s="226">
        <v>28747</v>
      </c>
      <c r="C17" s="226">
        <v>28449</v>
      </c>
      <c r="D17" s="227">
        <v>98.96</v>
      </c>
      <c r="E17" s="228">
        <v>94.36</v>
      </c>
      <c r="F17" s="224">
        <v>30151</v>
      </c>
    </row>
    <row r="18" s="201" customFormat="1" ht="15" customHeight="1" spans="1:6">
      <c r="A18" s="229" t="s">
        <v>108</v>
      </c>
      <c r="B18" s="226">
        <v>15442</v>
      </c>
      <c r="C18" s="226">
        <v>15429</v>
      </c>
      <c r="D18" s="227">
        <v>99.92</v>
      </c>
      <c r="E18" s="228">
        <v>87.13</v>
      </c>
      <c r="F18" s="224">
        <v>17709</v>
      </c>
    </row>
    <row r="19" s="201" customFormat="1" ht="15" customHeight="1" spans="1:6">
      <c r="A19" s="229" t="s">
        <v>109</v>
      </c>
      <c r="B19" s="226">
        <v>2576</v>
      </c>
      <c r="C19" s="226">
        <v>2711</v>
      </c>
      <c r="D19" s="227">
        <v>105.24</v>
      </c>
      <c r="E19" s="228">
        <v>92.53</v>
      </c>
      <c r="F19" s="224">
        <v>2930</v>
      </c>
    </row>
    <row r="20" s="201" customFormat="1" ht="15" customHeight="1" spans="1:6">
      <c r="A20" s="229" t="s">
        <v>116</v>
      </c>
      <c r="B20" s="226">
        <v>8717</v>
      </c>
      <c r="C20" s="226">
        <v>8297</v>
      </c>
      <c r="D20" s="227">
        <v>95.18</v>
      </c>
      <c r="E20" s="228">
        <v>111.52</v>
      </c>
      <c r="F20" s="224">
        <v>7440</v>
      </c>
    </row>
    <row r="21" s="201" customFormat="1" ht="15" customHeight="1" spans="1:6">
      <c r="A21" s="229" t="s">
        <v>117</v>
      </c>
      <c r="B21" s="226">
        <v>2012</v>
      </c>
      <c r="C21" s="226">
        <v>2012</v>
      </c>
      <c r="D21" s="227">
        <v>100</v>
      </c>
      <c r="E21" s="228">
        <v>97.48</v>
      </c>
      <c r="F21" s="224">
        <v>2072</v>
      </c>
    </row>
    <row r="22" s="201" customFormat="1" ht="15" customHeight="1" spans="1:6">
      <c r="A22" s="225" t="s">
        <v>118</v>
      </c>
      <c r="B22" s="227">
        <v>842</v>
      </c>
      <c r="C22" s="226">
        <v>1285</v>
      </c>
      <c r="D22" s="227">
        <v>152.61</v>
      </c>
      <c r="E22" s="228">
        <v>192.94</v>
      </c>
      <c r="F22" s="224">
        <v>666</v>
      </c>
    </row>
    <row r="23" s="201" customFormat="1" ht="15" customHeight="1" spans="1:6">
      <c r="A23" s="229" t="s">
        <v>108</v>
      </c>
      <c r="B23" s="227">
        <v>635</v>
      </c>
      <c r="C23" s="227">
        <v>610</v>
      </c>
      <c r="D23" s="227">
        <v>96.06</v>
      </c>
      <c r="E23" s="228">
        <v>105.9</v>
      </c>
      <c r="F23" s="224">
        <v>576</v>
      </c>
    </row>
    <row r="24" s="201" customFormat="1" ht="15" customHeight="1" spans="1:6">
      <c r="A24" s="229" t="s">
        <v>109</v>
      </c>
      <c r="B24" s="227">
        <v>207</v>
      </c>
      <c r="C24" s="227">
        <v>354</v>
      </c>
      <c r="D24" s="227">
        <v>171.01</v>
      </c>
      <c r="E24" s="228"/>
      <c r="F24" s="224">
        <v>0</v>
      </c>
    </row>
    <row r="25" s="201" customFormat="1" ht="15" customHeight="1" spans="1:6">
      <c r="A25" s="229" t="s">
        <v>119</v>
      </c>
      <c r="B25" s="227">
        <v>0</v>
      </c>
      <c r="C25" s="227">
        <v>321</v>
      </c>
      <c r="D25" s="227"/>
      <c r="E25" s="228">
        <v>356.67</v>
      </c>
      <c r="F25" s="224">
        <v>90</v>
      </c>
    </row>
    <row r="26" s="201" customFormat="1" ht="15" customHeight="1" spans="1:6">
      <c r="A26" s="225" t="s">
        <v>120</v>
      </c>
      <c r="B26" s="227">
        <v>609</v>
      </c>
      <c r="C26" s="227">
        <v>960</v>
      </c>
      <c r="D26" s="227">
        <v>157.64</v>
      </c>
      <c r="E26" s="228">
        <v>159.47</v>
      </c>
      <c r="F26" s="224">
        <v>602</v>
      </c>
    </row>
    <row r="27" s="201" customFormat="1" ht="15" customHeight="1" spans="1:6">
      <c r="A27" s="229" t="s">
        <v>108</v>
      </c>
      <c r="B27" s="227">
        <v>408</v>
      </c>
      <c r="C27" s="227">
        <v>402</v>
      </c>
      <c r="D27" s="227">
        <v>98.53</v>
      </c>
      <c r="E27" s="228">
        <v>83.58</v>
      </c>
      <c r="F27" s="224">
        <v>481</v>
      </c>
    </row>
    <row r="28" s="201" customFormat="1" ht="15" customHeight="1" spans="1:6">
      <c r="A28" s="229" t="s">
        <v>109</v>
      </c>
      <c r="B28" s="227">
        <v>183</v>
      </c>
      <c r="C28" s="227">
        <v>196</v>
      </c>
      <c r="D28" s="227">
        <v>107.1</v>
      </c>
      <c r="E28" s="228">
        <v>280</v>
      </c>
      <c r="F28" s="224">
        <v>70</v>
      </c>
    </row>
    <row r="29" s="201" customFormat="1" ht="15" customHeight="1" spans="1:6">
      <c r="A29" s="229" t="s">
        <v>121</v>
      </c>
      <c r="B29" s="227">
        <v>0</v>
      </c>
      <c r="C29" s="227">
        <v>37</v>
      </c>
      <c r="D29" s="227"/>
      <c r="E29" s="228">
        <v>168.18</v>
      </c>
      <c r="F29" s="224">
        <v>22</v>
      </c>
    </row>
    <row r="30" s="201" customFormat="1" ht="15" customHeight="1" spans="1:6">
      <c r="A30" s="229" t="s">
        <v>122</v>
      </c>
      <c r="B30" s="227">
        <v>0</v>
      </c>
      <c r="C30" s="227">
        <v>264</v>
      </c>
      <c r="D30" s="227"/>
      <c r="E30" s="228"/>
      <c r="F30" s="224">
        <v>0</v>
      </c>
    </row>
    <row r="31" s="201" customFormat="1" ht="15" customHeight="1" spans="1:6">
      <c r="A31" s="229" t="s">
        <v>123</v>
      </c>
      <c r="B31" s="227">
        <v>18</v>
      </c>
      <c r="C31" s="227">
        <v>61</v>
      </c>
      <c r="D31" s="227">
        <v>338.89</v>
      </c>
      <c r="E31" s="228">
        <v>210.34</v>
      </c>
      <c r="F31" s="224">
        <v>29</v>
      </c>
    </row>
    <row r="32" s="201" customFormat="1" ht="15" customHeight="1" spans="1:6">
      <c r="A32" s="225" t="s">
        <v>124</v>
      </c>
      <c r="B32" s="226">
        <v>1387</v>
      </c>
      <c r="C32" s="226">
        <v>1719</v>
      </c>
      <c r="D32" s="227">
        <v>123.94</v>
      </c>
      <c r="E32" s="228">
        <v>95.02</v>
      </c>
      <c r="F32" s="224">
        <v>1809</v>
      </c>
    </row>
    <row r="33" s="201" customFormat="1" ht="15" customHeight="1" spans="1:6">
      <c r="A33" s="229" t="s">
        <v>108</v>
      </c>
      <c r="B33" s="227">
        <v>374</v>
      </c>
      <c r="C33" s="227">
        <v>374</v>
      </c>
      <c r="D33" s="227">
        <v>100</v>
      </c>
      <c r="E33" s="228">
        <v>98.94</v>
      </c>
      <c r="F33" s="224">
        <v>378</v>
      </c>
    </row>
    <row r="34" s="201" customFormat="1" ht="15" customHeight="1" spans="1:6">
      <c r="A34" s="229" t="s">
        <v>109</v>
      </c>
      <c r="B34" s="227">
        <v>11</v>
      </c>
      <c r="C34" s="227">
        <v>19</v>
      </c>
      <c r="D34" s="227">
        <v>172.73</v>
      </c>
      <c r="E34" s="228"/>
      <c r="F34" s="224">
        <v>0</v>
      </c>
    </row>
    <row r="35" s="201" customFormat="1" ht="15" customHeight="1" spans="1:6">
      <c r="A35" s="229" t="s">
        <v>125</v>
      </c>
      <c r="B35" s="227">
        <v>90</v>
      </c>
      <c r="C35" s="227">
        <v>96</v>
      </c>
      <c r="D35" s="227">
        <v>106.67</v>
      </c>
      <c r="E35" s="228">
        <v>85.71</v>
      </c>
      <c r="F35" s="224">
        <v>112</v>
      </c>
    </row>
    <row r="36" s="201" customFormat="1" ht="15" customHeight="1" spans="1:6">
      <c r="A36" s="229" t="s">
        <v>126</v>
      </c>
      <c r="B36" s="227">
        <v>179</v>
      </c>
      <c r="C36" s="227">
        <v>524</v>
      </c>
      <c r="D36" s="227">
        <v>292.74</v>
      </c>
      <c r="E36" s="228">
        <v>93.07</v>
      </c>
      <c r="F36" s="224">
        <v>563</v>
      </c>
    </row>
    <row r="37" s="201" customFormat="1" ht="15" customHeight="1" spans="1:6">
      <c r="A37" s="229" t="s">
        <v>116</v>
      </c>
      <c r="B37" s="227">
        <v>733</v>
      </c>
      <c r="C37" s="227">
        <v>695</v>
      </c>
      <c r="D37" s="227">
        <v>94.82</v>
      </c>
      <c r="E37" s="228">
        <v>95.99</v>
      </c>
      <c r="F37" s="224">
        <v>724</v>
      </c>
    </row>
    <row r="38" s="201" customFormat="1" ht="15" customHeight="1" spans="1:6">
      <c r="A38" s="229" t="s">
        <v>127</v>
      </c>
      <c r="B38" s="227">
        <v>0</v>
      </c>
      <c r="C38" s="227">
        <v>11</v>
      </c>
      <c r="D38" s="227"/>
      <c r="E38" s="228">
        <v>34.38</v>
      </c>
      <c r="F38" s="224">
        <v>32</v>
      </c>
    </row>
    <row r="39" s="201" customFormat="1" ht="15" customHeight="1" spans="1:6">
      <c r="A39" s="225" t="s">
        <v>128</v>
      </c>
      <c r="B39" s="226">
        <v>3896</v>
      </c>
      <c r="C39" s="226">
        <v>3896</v>
      </c>
      <c r="D39" s="227">
        <v>100</v>
      </c>
      <c r="E39" s="228">
        <v>83.43</v>
      </c>
      <c r="F39" s="224">
        <v>4670</v>
      </c>
    </row>
    <row r="40" s="201" customFormat="1" ht="15" customHeight="1" spans="1:6">
      <c r="A40" s="229" t="s">
        <v>129</v>
      </c>
      <c r="B40" s="226">
        <v>3896</v>
      </c>
      <c r="C40" s="226">
        <v>3896</v>
      </c>
      <c r="D40" s="227">
        <v>100</v>
      </c>
      <c r="E40" s="228">
        <v>83.43</v>
      </c>
      <c r="F40" s="224">
        <v>4670</v>
      </c>
    </row>
    <row r="41" s="201" customFormat="1" ht="15" customHeight="1" spans="1:6">
      <c r="A41" s="225" t="s">
        <v>130</v>
      </c>
      <c r="B41" s="227">
        <v>0</v>
      </c>
      <c r="C41" s="227">
        <v>0</v>
      </c>
      <c r="D41" s="227"/>
      <c r="E41" s="228">
        <v>0</v>
      </c>
      <c r="F41" s="224">
        <v>23</v>
      </c>
    </row>
    <row r="42" s="201" customFormat="1" ht="15" customHeight="1" spans="1:6">
      <c r="A42" s="229" t="s">
        <v>108</v>
      </c>
      <c r="B42" s="227">
        <v>0</v>
      </c>
      <c r="C42" s="227">
        <v>0</v>
      </c>
      <c r="D42" s="227"/>
      <c r="E42" s="228">
        <v>0</v>
      </c>
      <c r="F42" s="224">
        <v>23</v>
      </c>
    </row>
    <row r="43" s="201" customFormat="1" ht="15" customHeight="1" spans="1:6">
      <c r="A43" s="225" t="s">
        <v>131</v>
      </c>
      <c r="B43" s="226">
        <v>2565</v>
      </c>
      <c r="C43" s="226">
        <v>2614</v>
      </c>
      <c r="D43" s="227">
        <v>101.91</v>
      </c>
      <c r="E43" s="228">
        <v>95.16</v>
      </c>
      <c r="F43" s="224">
        <v>2747</v>
      </c>
    </row>
    <row r="44" s="201" customFormat="1" ht="15" customHeight="1" spans="1:6">
      <c r="A44" s="229" t="s">
        <v>108</v>
      </c>
      <c r="B44" s="226">
        <v>1632</v>
      </c>
      <c r="C44" s="226">
        <v>1629</v>
      </c>
      <c r="D44" s="227">
        <v>99.82</v>
      </c>
      <c r="E44" s="228">
        <v>89.11</v>
      </c>
      <c r="F44" s="224">
        <v>1828</v>
      </c>
    </row>
    <row r="45" s="201" customFormat="1" ht="15" customHeight="1" spans="1:6">
      <c r="A45" s="229" t="s">
        <v>109</v>
      </c>
      <c r="B45" s="227">
        <v>757</v>
      </c>
      <c r="C45" s="227">
        <v>778</v>
      </c>
      <c r="D45" s="227">
        <v>102.77</v>
      </c>
      <c r="E45" s="228">
        <v>105.42</v>
      </c>
      <c r="F45" s="224">
        <v>738</v>
      </c>
    </row>
    <row r="46" s="201" customFormat="1" ht="15" customHeight="1" spans="1:6">
      <c r="A46" s="229" t="s">
        <v>132</v>
      </c>
      <c r="B46" s="227">
        <v>8</v>
      </c>
      <c r="C46" s="227">
        <v>8</v>
      </c>
      <c r="D46" s="227">
        <v>100</v>
      </c>
      <c r="E46" s="228">
        <v>100</v>
      </c>
      <c r="F46" s="224">
        <v>8</v>
      </c>
    </row>
    <row r="47" s="201" customFormat="1" ht="15" customHeight="1" spans="1:6">
      <c r="A47" s="229" t="s">
        <v>116</v>
      </c>
      <c r="B47" s="227">
        <v>36</v>
      </c>
      <c r="C47" s="227">
        <v>36</v>
      </c>
      <c r="D47" s="227">
        <v>100</v>
      </c>
      <c r="E47" s="228">
        <v>94.74</v>
      </c>
      <c r="F47" s="224">
        <v>38</v>
      </c>
    </row>
    <row r="48" s="201" customFormat="1" ht="15" customHeight="1" spans="1:6">
      <c r="A48" s="229" t="s">
        <v>133</v>
      </c>
      <c r="B48" s="227">
        <v>132</v>
      </c>
      <c r="C48" s="227">
        <v>163</v>
      </c>
      <c r="D48" s="227">
        <v>123.48</v>
      </c>
      <c r="E48" s="228">
        <v>120.74</v>
      </c>
      <c r="F48" s="224">
        <v>135</v>
      </c>
    </row>
    <row r="49" s="201" customFormat="1" ht="15" customHeight="1" spans="1:6">
      <c r="A49" s="225" t="s">
        <v>134</v>
      </c>
      <c r="B49" s="227">
        <v>740</v>
      </c>
      <c r="C49" s="227">
        <v>955</v>
      </c>
      <c r="D49" s="227">
        <v>129.05</v>
      </c>
      <c r="E49" s="228">
        <v>8.84</v>
      </c>
      <c r="F49" s="224">
        <v>10806</v>
      </c>
    </row>
    <row r="50" s="201" customFormat="1" ht="15" customHeight="1" spans="1:6">
      <c r="A50" s="229" t="s">
        <v>108</v>
      </c>
      <c r="B50" s="227">
        <v>399</v>
      </c>
      <c r="C50" s="227">
        <v>397</v>
      </c>
      <c r="D50" s="227">
        <v>99.5</v>
      </c>
      <c r="E50" s="228">
        <v>56.15</v>
      </c>
      <c r="F50" s="224">
        <v>707</v>
      </c>
    </row>
    <row r="51" s="201" customFormat="1" ht="15" customHeight="1" spans="1:6">
      <c r="A51" s="229" t="s">
        <v>109</v>
      </c>
      <c r="B51" s="227">
        <v>227</v>
      </c>
      <c r="C51" s="227">
        <v>230</v>
      </c>
      <c r="D51" s="227">
        <v>101.32</v>
      </c>
      <c r="E51" s="228">
        <v>2.44</v>
      </c>
      <c r="F51" s="224">
        <v>9444</v>
      </c>
    </row>
    <row r="52" s="201" customFormat="1" ht="15" customHeight="1" spans="1:6">
      <c r="A52" s="229" t="s">
        <v>135</v>
      </c>
      <c r="B52" s="227">
        <v>59</v>
      </c>
      <c r="C52" s="227">
        <v>256</v>
      </c>
      <c r="D52" s="227">
        <v>433.9</v>
      </c>
      <c r="E52" s="228">
        <v>39.08</v>
      </c>
      <c r="F52" s="224">
        <v>655</v>
      </c>
    </row>
    <row r="53" s="201" customFormat="1" ht="15" customHeight="1" spans="1:6">
      <c r="A53" s="229" t="s">
        <v>136</v>
      </c>
      <c r="B53" s="227">
        <v>55</v>
      </c>
      <c r="C53" s="227">
        <v>72</v>
      </c>
      <c r="D53" s="227">
        <v>130.91</v>
      </c>
      <c r="E53" s="228"/>
      <c r="F53" s="224">
        <v>0</v>
      </c>
    </row>
    <row r="54" s="201" customFormat="1" ht="15" customHeight="1" spans="1:6">
      <c r="A54" s="225" t="s">
        <v>137</v>
      </c>
      <c r="B54" s="227">
        <v>198</v>
      </c>
      <c r="C54" s="227">
        <v>191</v>
      </c>
      <c r="D54" s="227">
        <v>96.46</v>
      </c>
      <c r="E54" s="228">
        <v>91.39</v>
      </c>
      <c r="F54" s="224">
        <v>209</v>
      </c>
    </row>
    <row r="55" s="201" customFormat="1" ht="15" customHeight="1" spans="1:6">
      <c r="A55" s="229" t="s">
        <v>108</v>
      </c>
      <c r="B55" s="227">
        <v>196</v>
      </c>
      <c r="C55" s="227">
        <v>186</v>
      </c>
      <c r="D55" s="227">
        <v>94.9</v>
      </c>
      <c r="E55" s="228">
        <v>96.37</v>
      </c>
      <c r="F55" s="224">
        <v>193</v>
      </c>
    </row>
    <row r="56" s="201" customFormat="1" ht="15" customHeight="1" spans="1:6">
      <c r="A56" s="229" t="s">
        <v>138</v>
      </c>
      <c r="B56" s="227">
        <v>2</v>
      </c>
      <c r="C56" s="227">
        <v>5</v>
      </c>
      <c r="D56" s="227">
        <v>250</v>
      </c>
      <c r="E56" s="228">
        <v>31.25</v>
      </c>
      <c r="F56" s="224">
        <v>16</v>
      </c>
    </row>
    <row r="57" s="201" customFormat="1" ht="15" customHeight="1" spans="1:6">
      <c r="A57" s="225" t="s">
        <v>139</v>
      </c>
      <c r="B57" s="227">
        <v>0</v>
      </c>
      <c r="C57" s="227">
        <v>0</v>
      </c>
      <c r="D57" s="227"/>
      <c r="E57" s="228">
        <v>0</v>
      </c>
      <c r="F57" s="224">
        <v>84</v>
      </c>
    </row>
    <row r="58" s="201" customFormat="1" ht="15" customHeight="1" spans="1:6">
      <c r="A58" s="229" t="s">
        <v>108</v>
      </c>
      <c r="B58" s="227">
        <v>0</v>
      </c>
      <c r="C58" s="227">
        <v>0</v>
      </c>
      <c r="D58" s="227"/>
      <c r="E58" s="228">
        <v>0</v>
      </c>
      <c r="F58" s="224">
        <v>74</v>
      </c>
    </row>
    <row r="59" s="201" customFormat="1" ht="15" customHeight="1" spans="1:6">
      <c r="A59" s="229" t="s">
        <v>109</v>
      </c>
      <c r="B59" s="227">
        <v>0</v>
      </c>
      <c r="C59" s="227">
        <v>0</v>
      </c>
      <c r="D59" s="227"/>
      <c r="E59" s="228">
        <v>0</v>
      </c>
      <c r="F59" s="224">
        <v>10</v>
      </c>
    </row>
    <row r="60" s="201" customFormat="1" ht="15" customHeight="1" spans="1:6">
      <c r="A60" s="225" t="s">
        <v>140</v>
      </c>
      <c r="B60" s="227">
        <v>239</v>
      </c>
      <c r="C60" s="227">
        <v>243</v>
      </c>
      <c r="D60" s="227">
        <v>101.67</v>
      </c>
      <c r="E60" s="228">
        <v>100.41</v>
      </c>
      <c r="F60" s="224">
        <v>242</v>
      </c>
    </row>
    <row r="61" s="201" customFormat="1" ht="15" customHeight="1" spans="1:6">
      <c r="A61" s="229" t="s">
        <v>108</v>
      </c>
      <c r="B61" s="227">
        <v>218</v>
      </c>
      <c r="C61" s="227">
        <v>218</v>
      </c>
      <c r="D61" s="227">
        <v>100</v>
      </c>
      <c r="E61" s="228">
        <v>100.46</v>
      </c>
      <c r="F61" s="224">
        <v>217</v>
      </c>
    </row>
    <row r="62" s="201" customFormat="1" ht="15" customHeight="1" spans="1:6">
      <c r="A62" s="229" t="s">
        <v>109</v>
      </c>
      <c r="B62" s="227">
        <v>21</v>
      </c>
      <c r="C62" s="227">
        <v>25</v>
      </c>
      <c r="D62" s="227">
        <v>119.05</v>
      </c>
      <c r="E62" s="228">
        <v>100</v>
      </c>
      <c r="F62" s="224">
        <v>25</v>
      </c>
    </row>
    <row r="63" s="201" customFormat="1" ht="15" customHeight="1" spans="1:6">
      <c r="A63" s="225" t="s">
        <v>141</v>
      </c>
      <c r="B63" s="227">
        <v>72</v>
      </c>
      <c r="C63" s="227">
        <v>79</v>
      </c>
      <c r="D63" s="227">
        <v>109.72</v>
      </c>
      <c r="E63" s="228">
        <v>97.53</v>
      </c>
      <c r="F63" s="224">
        <v>81</v>
      </c>
    </row>
    <row r="64" s="201" customFormat="1" ht="15" customHeight="1" spans="1:6">
      <c r="A64" s="229" t="s">
        <v>108</v>
      </c>
      <c r="B64" s="227">
        <v>65</v>
      </c>
      <c r="C64" s="227">
        <v>64</v>
      </c>
      <c r="D64" s="227">
        <v>98.46</v>
      </c>
      <c r="E64" s="228">
        <v>112.28</v>
      </c>
      <c r="F64" s="224">
        <v>57</v>
      </c>
    </row>
    <row r="65" s="201" customFormat="1" ht="15" customHeight="1" spans="1:6">
      <c r="A65" s="229" t="s">
        <v>109</v>
      </c>
      <c r="B65" s="227">
        <v>7</v>
      </c>
      <c r="C65" s="227">
        <v>15</v>
      </c>
      <c r="D65" s="227">
        <v>214.29</v>
      </c>
      <c r="E65" s="228">
        <v>62.5</v>
      </c>
      <c r="F65" s="224">
        <v>24</v>
      </c>
    </row>
    <row r="66" s="201" customFormat="1" ht="15" customHeight="1" spans="1:6">
      <c r="A66" s="225" t="s">
        <v>142</v>
      </c>
      <c r="B66" s="226">
        <v>3208</v>
      </c>
      <c r="C66" s="226">
        <v>3714</v>
      </c>
      <c r="D66" s="227">
        <v>115.77</v>
      </c>
      <c r="E66" s="228">
        <v>115.45</v>
      </c>
      <c r="F66" s="224">
        <v>3217</v>
      </c>
    </row>
    <row r="67" s="201" customFormat="1" ht="15" customHeight="1" spans="1:6">
      <c r="A67" s="229" t="s">
        <v>108</v>
      </c>
      <c r="B67" s="226">
        <v>2871</v>
      </c>
      <c r="C67" s="226">
        <v>2868</v>
      </c>
      <c r="D67" s="227">
        <v>99.9</v>
      </c>
      <c r="E67" s="228">
        <v>556.89</v>
      </c>
      <c r="F67" s="224">
        <v>515</v>
      </c>
    </row>
    <row r="68" s="201" customFormat="1" ht="15" customHeight="1" spans="1:6">
      <c r="A68" s="229" t="s">
        <v>109</v>
      </c>
      <c r="B68" s="227">
        <v>13</v>
      </c>
      <c r="C68" s="227">
        <v>28</v>
      </c>
      <c r="D68" s="227">
        <v>215.38</v>
      </c>
      <c r="E68" s="228">
        <v>233.33</v>
      </c>
      <c r="F68" s="224">
        <v>12</v>
      </c>
    </row>
    <row r="69" s="201" customFormat="1" ht="15" customHeight="1" spans="1:6">
      <c r="A69" s="229" t="s">
        <v>143</v>
      </c>
      <c r="B69" s="227">
        <v>0</v>
      </c>
      <c r="C69" s="227">
        <v>0</v>
      </c>
      <c r="D69" s="227"/>
      <c r="E69" s="228">
        <v>0</v>
      </c>
      <c r="F69" s="224">
        <v>2230</v>
      </c>
    </row>
    <row r="70" s="201" customFormat="1" ht="15" customHeight="1" spans="1:6">
      <c r="A70" s="229" t="s">
        <v>116</v>
      </c>
      <c r="B70" s="227">
        <v>64</v>
      </c>
      <c r="C70" s="227">
        <v>63</v>
      </c>
      <c r="D70" s="227">
        <v>98.44</v>
      </c>
      <c r="E70" s="228"/>
      <c r="F70" s="224"/>
    </row>
    <row r="71" s="201" customFormat="1" ht="15" customHeight="1" spans="1:6">
      <c r="A71" s="229" t="s">
        <v>144</v>
      </c>
      <c r="B71" s="227">
        <v>260</v>
      </c>
      <c r="C71" s="227">
        <v>755</v>
      </c>
      <c r="D71" s="227">
        <v>290.38</v>
      </c>
      <c r="E71" s="228">
        <v>164.13</v>
      </c>
      <c r="F71" s="224">
        <v>460</v>
      </c>
    </row>
    <row r="72" s="201" customFormat="1" ht="15" customHeight="1" spans="1:6">
      <c r="A72" s="225" t="s">
        <v>145</v>
      </c>
      <c r="B72" s="226">
        <v>1688</v>
      </c>
      <c r="C72" s="226">
        <v>1645</v>
      </c>
      <c r="D72" s="227">
        <v>97.45</v>
      </c>
      <c r="E72" s="228">
        <v>97.11</v>
      </c>
      <c r="F72" s="224">
        <v>1694</v>
      </c>
    </row>
    <row r="73" s="201" customFormat="1" ht="15" customHeight="1" spans="1:6">
      <c r="A73" s="229" t="s">
        <v>108</v>
      </c>
      <c r="B73" s="226">
        <v>1460</v>
      </c>
      <c r="C73" s="226">
        <v>1458</v>
      </c>
      <c r="D73" s="227">
        <v>99.86</v>
      </c>
      <c r="E73" s="228">
        <v>94.55</v>
      </c>
      <c r="F73" s="224">
        <v>1542</v>
      </c>
    </row>
    <row r="74" s="201" customFormat="1" ht="15" customHeight="1" spans="1:6">
      <c r="A74" s="229" t="s">
        <v>109</v>
      </c>
      <c r="B74" s="227">
        <v>228</v>
      </c>
      <c r="C74" s="227">
        <v>187</v>
      </c>
      <c r="D74" s="227">
        <v>82.02</v>
      </c>
      <c r="E74" s="228">
        <v>123.03</v>
      </c>
      <c r="F74" s="224">
        <v>152</v>
      </c>
    </row>
    <row r="75" s="201" customFormat="1" ht="15" customHeight="1" spans="1:6">
      <c r="A75" s="225" t="s">
        <v>146</v>
      </c>
      <c r="B75" s="227">
        <v>759</v>
      </c>
      <c r="C75" s="227">
        <v>851</v>
      </c>
      <c r="D75" s="227">
        <v>112.12</v>
      </c>
      <c r="E75" s="228">
        <v>89.39</v>
      </c>
      <c r="F75" s="224">
        <v>952</v>
      </c>
    </row>
    <row r="76" s="201" customFormat="1" ht="15" customHeight="1" spans="1:6">
      <c r="A76" s="229" t="s">
        <v>108</v>
      </c>
      <c r="B76" s="227">
        <v>608</v>
      </c>
      <c r="C76" s="227">
        <v>565</v>
      </c>
      <c r="D76" s="227">
        <v>92.93</v>
      </c>
      <c r="E76" s="228">
        <v>60.3</v>
      </c>
      <c r="F76" s="224">
        <v>937</v>
      </c>
    </row>
    <row r="77" s="201" customFormat="1" ht="15" customHeight="1" spans="1:6">
      <c r="A77" s="229" t="s">
        <v>109</v>
      </c>
      <c r="B77" s="227">
        <v>151</v>
      </c>
      <c r="C77" s="227">
        <v>286</v>
      </c>
      <c r="D77" s="227">
        <v>189.4</v>
      </c>
      <c r="E77" s="228">
        <v>1906.67</v>
      </c>
      <c r="F77" s="224">
        <v>15</v>
      </c>
    </row>
    <row r="78" s="201" customFormat="1" ht="15" customHeight="1" spans="1:6">
      <c r="A78" s="225" t="s">
        <v>147</v>
      </c>
      <c r="B78" s="227">
        <v>478</v>
      </c>
      <c r="C78" s="227">
        <v>475</v>
      </c>
      <c r="D78" s="227">
        <v>99.37</v>
      </c>
      <c r="E78" s="228">
        <v>82.61</v>
      </c>
      <c r="F78" s="224">
        <v>575</v>
      </c>
    </row>
    <row r="79" s="201" customFormat="1" ht="15" customHeight="1" spans="1:6">
      <c r="A79" s="229" t="s">
        <v>108</v>
      </c>
      <c r="B79" s="227">
        <v>470</v>
      </c>
      <c r="C79" s="227">
        <v>467</v>
      </c>
      <c r="D79" s="227">
        <v>99.36</v>
      </c>
      <c r="E79" s="228">
        <v>82.07</v>
      </c>
      <c r="F79" s="224">
        <v>569</v>
      </c>
    </row>
    <row r="80" s="201" customFormat="1" ht="15" customHeight="1" spans="1:6">
      <c r="A80" s="229" t="s">
        <v>109</v>
      </c>
      <c r="B80" s="227">
        <v>8</v>
      </c>
      <c r="C80" s="227">
        <v>8</v>
      </c>
      <c r="D80" s="227">
        <v>100</v>
      </c>
      <c r="E80" s="228">
        <v>133.33</v>
      </c>
      <c r="F80" s="224">
        <v>6</v>
      </c>
    </row>
    <row r="81" s="201" customFormat="1" ht="15" customHeight="1" spans="1:6">
      <c r="A81" s="225" t="s">
        <v>148</v>
      </c>
      <c r="B81" s="227">
        <v>322</v>
      </c>
      <c r="C81" s="227">
        <v>320</v>
      </c>
      <c r="D81" s="227">
        <v>99.38</v>
      </c>
      <c r="E81" s="228">
        <v>83.77</v>
      </c>
      <c r="F81" s="224">
        <v>382</v>
      </c>
    </row>
    <row r="82" s="201" customFormat="1" ht="15" customHeight="1" spans="1:6">
      <c r="A82" s="229" t="s">
        <v>108</v>
      </c>
      <c r="B82" s="227">
        <v>311</v>
      </c>
      <c r="C82" s="227">
        <v>302</v>
      </c>
      <c r="D82" s="227">
        <v>97.11</v>
      </c>
      <c r="E82" s="228">
        <v>90.15</v>
      </c>
      <c r="F82" s="224">
        <v>335</v>
      </c>
    </row>
    <row r="83" s="201" customFormat="1" ht="15" customHeight="1" spans="1:6">
      <c r="A83" s="229" t="s">
        <v>109</v>
      </c>
      <c r="B83" s="227">
        <v>5</v>
      </c>
      <c r="C83" s="227">
        <v>5</v>
      </c>
      <c r="D83" s="227">
        <v>100</v>
      </c>
      <c r="E83" s="228">
        <v>33.33</v>
      </c>
      <c r="F83" s="224">
        <v>15</v>
      </c>
    </row>
    <row r="84" s="201" customFormat="1" ht="15" customHeight="1" spans="1:6">
      <c r="A84" s="229" t="s">
        <v>149</v>
      </c>
      <c r="B84" s="227">
        <v>6</v>
      </c>
      <c r="C84" s="227">
        <v>13</v>
      </c>
      <c r="D84" s="227">
        <v>216.67</v>
      </c>
      <c r="E84" s="228">
        <v>40.63</v>
      </c>
      <c r="F84" s="224">
        <v>32</v>
      </c>
    </row>
    <row r="85" s="201" customFormat="1" ht="15" customHeight="1" spans="1:6">
      <c r="A85" s="225" t="s">
        <v>150</v>
      </c>
      <c r="B85" s="227">
        <v>27</v>
      </c>
      <c r="C85" s="227">
        <v>32</v>
      </c>
      <c r="D85" s="227">
        <v>118.52</v>
      </c>
      <c r="E85" s="228">
        <v>1600</v>
      </c>
      <c r="F85" s="224">
        <v>2</v>
      </c>
    </row>
    <row r="86" s="201" customFormat="1" ht="15" customHeight="1" spans="1:6">
      <c r="A86" s="229" t="s">
        <v>109</v>
      </c>
      <c r="B86" s="227">
        <v>0</v>
      </c>
      <c r="C86" s="227">
        <v>0</v>
      </c>
      <c r="D86" s="227"/>
      <c r="E86" s="228"/>
      <c r="F86" s="224">
        <v>2</v>
      </c>
    </row>
    <row r="87" s="201" customFormat="1" ht="15" customHeight="1" spans="1:6">
      <c r="A87" s="229" t="s">
        <v>151</v>
      </c>
      <c r="B87" s="227">
        <v>27</v>
      </c>
      <c r="C87" s="227">
        <v>32</v>
      </c>
      <c r="D87" s="227">
        <v>118.52</v>
      </c>
      <c r="E87" s="228"/>
      <c r="F87" s="224"/>
    </row>
    <row r="88" s="201" customFormat="1" ht="15" customHeight="1" spans="1:6">
      <c r="A88" s="225" t="s">
        <v>152</v>
      </c>
      <c r="B88" s="226">
        <v>3929</v>
      </c>
      <c r="C88" s="226">
        <v>3762</v>
      </c>
      <c r="D88" s="227">
        <v>95.75</v>
      </c>
      <c r="E88" s="228">
        <v>97.28</v>
      </c>
      <c r="F88" s="224">
        <v>3867</v>
      </c>
    </row>
    <row r="89" s="201" customFormat="1" ht="15" customHeight="1" spans="1:6">
      <c r="A89" s="229" t="s">
        <v>108</v>
      </c>
      <c r="B89" s="226">
        <v>3590</v>
      </c>
      <c r="C89" s="226">
        <v>3374</v>
      </c>
      <c r="D89" s="227">
        <v>93.98</v>
      </c>
      <c r="E89" s="228">
        <v>92.29</v>
      </c>
      <c r="F89" s="224">
        <v>3656</v>
      </c>
    </row>
    <row r="90" s="201" customFormat="1" ht="15" customHeight="1" spans="1:6">
      <c r="A90" s="229" t="s">
        <v>109</v>
      </c>
      <c r="B90" s="227">
        <v>5</v>
      </c>
      <c r="C90" s="227">
        <v>13</v>
      </c>
      <c r="D90" s="227">
        <v>260</v>
      </c>
      <c r="E90" s="228">
        <v>32.5</v>
      </c>
      <c r="F90" s="224">
        <v>40</v>
      </c>
    </row>
    <row r="91" s="201" customFormat="1" ht="15" customHeight="1" spans="1:6">
      <c r="A91" s="229" t="s">
        <v>153</v>
      </c>
      <c r="B91" s="227">
        <v>156</v>
      </c>
      <c r="C91" s="227">
        <v>177</v>
      </c>
      <c r="D91" s="227">
        <v>113.46</v>
      </c>
      <c r="E91" s="228"/>
      <c r="F91" s="224">
        <v>0</v>
      </c>
    </row>
    <row r="92" s="201" customFormat="1" ht="15" customHeight="1" spans="1:6">
      <c r="A92" s="229" t="s">
        <v>154</v>
      </c>
      <c r="B92" s="227">
        <v>2</v>
      </c>
      <c r="C92" s="227">
        <v>22</v>
      </c>
      <c r="D92" s="227">
        <v>1100</v>
      </c>
      <c r="E92" s="228"/>
      <c r="F92" s="224">
        <v>0</v>
      </c>
    </row>
    <row r="93" s="201" customFormat="1" ht="15" customHeight="1" spans="1:6">
      <c r="A93" s="229" t="s">
        <v>125</v>
      </c>
      <c r="B93" s="227">
        <v>0</v>
      </c>
      <c r="C93" s="227">
        <v>0</v>
      </c>
      <c r="D93" s="227"/>
      <c r="E93" s="228">
        <v>0</v>
      </c>
      <c r="F93" s="224">
        <v>75</v>
      </c>
    </row>
    <row r="94" s="201" customFormat="1" ht="15" customHeight="1" spans="1:6">
      <c r="A94" s="229" t="s">
        <v>155</v>
      </c>
      <c r="B94" s="227">
        <v>67</v>
      </c>
      <c r="C94" s="227">
        <v>67</v>
      </c>
      <c r="D94" s="227">
        <v>100</v>
      </c>
      <c r="E94" s="228">
        <v>231.03</v>
      </c>
      <c r="F94" s="224">
        <v>29</v>
      </c>
    </row>
    <row r="95" s="201" customFormat="1" ht="15" customHeight="1" spans="1:6">
      <c r="A95" s="229" t="s">
        <v>156</v>
      </c>
      <c r="B95" s="227">
        <v>109</v>
      </c>
      <c r="C95" s="227">
        <v>109</v>
      </c>
      <c r="D95" s="227">
        <v>100</v>
      </c>
      <c r="E95" s="228"/>
      <c r="F95" s="224">
        <v>0</v>
      </c>
    </row>
    <row r="96" s="201" customFormat="1" ht="15" customHeight="1" spans="1:6">
      <c r="A96" s="229" t="s">
        <v>157</v>
      </c>
      <c r="B96" s="227">
        <v>0</v>
      </c>
      <c r="C96" s="227">
        <v>0</v>
      </c>
      <c r="D96" s="227"/>
      <c r="E96" s="228">
        <v>0</v>
      </c>
      <c r="F96" s="224">
        <v>67</v>
      </c>
    </row>
    <row r="97" s="201" customFormat="1" ht="15" customHeight="1" spans="1:6">
      <c r="A97" s="225" t="s">
        <v>158</v>
      </c>
      <c r="B97" s="227">
        <v>12</v>
      </c>
      <c r="C97" s="227">
        <v>24</v>
      </c>
      <c r="D97" s="227">
        <v>200</v>
      </c>
      <c r="E97" s="228"/>
      <c r="F97" s="224"/>
    </row>
    <row r="98" s="201" customFormat="1" ht="15" customHeight="1" spans="1:6">
      <c r="A98" s="229" t="s">
        <v>108</v>
      </c>
      <c r="B98" s="227">
        <v>12</v>
      </c>
      <c r="C98" s="227">
        <v>14</v>
      </c>
      <c r="D98" s="227">
        <v>116.67</v>
      </c>
      <c r="E98" s="228"/>
      <c r="F98" s="224"/>
    </row>
    <row r="99" s="201" customFormat="1" ht="15" customHeight="1" spans="1:6">
      <c r="A99" s="229" t="s">
        <v>109</v>
      </c>
      <c r="B99" s="227">
        <v>0</v>
      </c>
      <c r="C99" s="227">
        <v>10</v>
      </c>
      <c r="D99" s="227"/>
      <c r="E99" s="228"/>
      <c r="F99" s="224"/>
    </row>
    <row r="100" s="201" customFormat="1" ht="15" customHeight="1" spans="1:6">
      <c r="A100" s="225" t="s">
        <v>159</v>
      </c>
      <c r="B100" s="227"/>
      <c r="C100" s="227"/>
      <c r="D100" s="227"/>
      <c r="E100" s="228"/>
      <c r="F100" s="224">
        <v>6448</v>
      </c>
    </row>
    <row r="101" s="201" customFormat="1" ht="15" customHeight="1" spans="1:6">
      <c r="A101" s="229" t="s">
        <v>160</v>
      </c>
      <c r="B101" s="227"/>
      <c r="C101" s="227"/>
      <c r="D101" s="227"/>
      <c r="E101" s="228"/>
      <c r="F101" s="224">
        <v>6448</v>
      </c>
    </row>
    <row r="102" s="201" customFormat="1" ht="15" customHeight="1" spans="1:6">
      <c r="A102" s="225" t="s">
        <v>161</v>
      </c>
      <c r="B102" s="227">
        <v>0</v>
      </c>
      <c r="C102" s="227">
        <v>20</v>
      </c>
      <c r="D102" s="227"/>
      <c r="E102" s="228"/>
      <c r="F102" s="224"/>
    </row>
    <row r="103" s="201" customFormat="1" ht="15" customHeight="1" spans="1:6">
      <c r="A103" s="225" t="s">
        <v>162</v>
      </c>
      <c r="B103" s="227">
        <v>0</v>
      </c>
      <c r="C103" s="227">
        <v>20</v>
      </c>
      <c r="D103" s="227"/>
      <c r="E103" s="228"/>
      <c r="F103" s="224"/>
    </row>
    <row r="104" s="201" customFormat="1" ht="15" customHeight="1" spans="1:6">
      <c r="A104" s="229" t="s">
        <v>163</v>
      </c>
      <c r="B104" s="227">
        <v>0</v>
      </c>
      <c r="C104" s="227">
        <v>20</v>
      </c>
      <c r="D104" s="227"/>
      <c r="E104" s="228"/>
      <c r="F104" s="224"/>
    </row>
    <row r="105" s="201" customFormat="1" ht="15" customHeight="1" spans="1:6">
      <c r="A105" s="225" t="s">
        <v>164</v>
      </c>
      <c r="B105" s="226">
        <v>42018</v>
      </c>
      <c r="C105" s="226">
        <v>45542</v>
      </c>
      <c r="D105" s="227">
        <v>108.39</v>
      </c>
      <c r="E105" s="228">
        <v>98.69</v>
      </c>
      <c r="F105" s="224">
        <v>46148</v>
      </c>
    </row>
    <row r="106" s="201" customFormat="1" ht="15" customHeight="1" spans="1:6">
      <c r="A106" s="225" t="s">
        <v>165</v>
      </c>
      <c r="B106" s="226">
        <v>38647</v>
      </c>
      <c r="C106" s="226">
        <v>40889</v>
      </c>
      <c r="D106" s="227">
        <v>105.8</v>
      </c>
      <c r="E106" s="228">
        <v>98.01</v>
      </c>
      <c r="F106" s="224">
        <v>41720</v>
      </c>
    </row>
    <row r="107" s="201" customFormat="1" ht="15" customHeight="1" spans="1:6">
      <c r="A107" s="229" t="s">
        <v>108</v>
      </c>
      <c r="B107" s="226">
        <v>36607</v>
      </c>
      <c r="C107" s="226">
        <v>36043</v>
      </c>
      <c r="D107" s="227">
        <v>98.46</v>
      </c>
      <c r="E107" s="228">
        <v>98.93</v>
      </c>
      <c r="F107" s="224">
        <v>36431</v>
      </c>
    </row>
    <row r="108" s="201" customFormat="1" ht="15" customHeight="1" spans="1:6">
      <c r="A108" s="229" t="s">
        <v>109</v>
      </c>
      <c r="B108" s="226">
        <v>1659</v>
      </c>
      <c r="C108" s="226">
        <v>4047</v>
      </c>
      <c r="D108" s="227">
        <v>243.94</v>
      </c>
      <c r="E108" s="228">
        <v>89</v>
      </c>
      <c r="F108" s="224">
        <v>4547</v>
      </c>
    </row>
    <row r="109" s="201" customFormat="1" ht="15" customHeight="1" spans="1:6">
      <c r="A109" s="229" t="s">
        <v>125</v>
      </c>
      <c r="B109" s="227">
        <v>200</v>
      </c>
      <c r="C109" s="227">
        <v>307</v>
      </c>
      <c r="D109" s="227">
        <v>153.5</v>
      </c>
      <c r="E109" s="228"/>
      <c r="F109" s="224"/>
    </row>
    <row r="110" s="201" customFormat="1" ht="15" customHeight="1" spans="1:6">
      <c r="A110" s="229" t="s">
        <v>166</v>
      </c>
      <c r="B110" s="227">
        <v>50</v>
      </c>
      <c r="C110" s="227">
        <v>0</v>
      </c>
      <c r="D110" s="227">
        <v>0</v>
      </c>
      <c r="E110" s="228"/>
      <c r="F110" s="224"/>
    </row>
    <row r="111" s="201" customFormat="1" ht="15" customHeight="1" spans="1:6">
      <c r="A111" s="229" t="s">
        <v>167</v>
      </c>
      <c r="B111" s="227">
        <v>131</v>
      </c>
      <c r="C111" s="227">
        <v>492</v>
      </c>
      <c r="D111" s="227">
        <v>375.57</v>
      </c>
      <c r="E111" s="228">
        <v>66.31</v>
      </c>
      <c r="F111" s="224">
        <v>742</v>
      </c>
    </row>
    <row r="112" s="201" customFormat="1" ht="15" customHeight="1" spans="1:6">
      <c r="A112" s="225" t="s">
        <v>168</v>
      </c>
      <c r="B112" s="227">
        <v>233</v>
      </c>
      <c r="C112" s="227">
        <v>233</v>
      </c>
      <c r="D112" s="227">
        <v>100</v>
      </c>
      <c r="E112" s="228">
        <v>277.38</v>
      </c>
      <c r="F112" s="224">
        <v>84</v>
      </c>
    </row>
    <row r="113" s="201" customFormat="1" ht="15" customHeight="1" spans="1:6">
      <c r="A113" s="229" t="s">
        <v>108</v>
      </c>
      <c r="B113" s="227">
        <v>233</v>
      </c>
      <c r="C113" s="227">
        <v>233</v>
      </c>
      <c r="D113" s="227">
        <v>100</v>
      </c>
      <c r="E113" s="228">
        <v>277.38</v>
      </c>
      <c r="F113" s="224">
        <v>84</v>
      </c>
    </row>
    <row r="114" s="201" customFormat="1" ht="15" customHeight="1" spans="1:6">
      <c r="A114" s="225" t="s">
        <v>169</v>
      </c>
      <c r="B114" s="226">
        <v>1166</v>
      </c>
      <c r="C114" s="226">
        <v>1167</v>
      </c>
      <c r="D114" s="227">
        <v>100.09</v>
      </c>
      <c r="E114" s="228">
        <v>51.27</v>
      </c>
      <c r="F114" s="224">
        <v>2276</v>
      </c>
    </row>
    <row r="115" s="201" customFormat="1" ht="15" customHeight="1" spans="1:6">
      <c r="A115" s="229" t="s">
        <v>108</v>
      </c>
      <c r="B115" s="226">
        <v>1021</v>
      </c>
      <c r="C115" s="226">
        <v>1022</v>
      </c>
      <c r="D115" s="227">
        <v>100.1</v>
      </c>
      <c r="E115" s="228">
        <v>73.42</v>
      </c>
      <c r="F115" s="224">
        <v>1392</v>
      </c>
    </row>
    <row r="116" s="201" customFormat="1" ht="15" customHeight="1" spans="1:6">
      <c r="A116" s="229" t="s">
        <v>170</v>
      </c>
      <c r="B116" s="227">
        <v>145</v>
      </c>
      <c r="C116" s="227">
        <v>145</v>
      </c>
      <c r="D116" s="227">
        <v>100</v>
      </c>
      <c r="E116" s="228">
        <v>16.4</v>
      </c>
      <c r="F116" s="224">
        <v>884</v>
      </c>
    </row>
    <row r="117" s="201" customFormat="1" ht="15" customHeight="1" spans="1:6">
      <c r="A117" s="225" t="s">
        <v>171</v>
      </c>
      <c r="B117" s="226">
        <v>1688</v>
      </c>
      <c r="C117" s="226">
        <v>2028</v>
      </c>
      <c r="D117" s="227">
        <v>120.14</v>
      </c>
      <c r="E117" s="228">
        <v>98.07</v>
      </c>
      <c r="F117" s="224">
        <v>2068</v>
      </c>
    </row>
    <row r="118" s="201" customFormat="1" ht="15" customHeight="1" spans="1:6">
      <c r="A118" s="229" t="s">
        <v>108</v>
      </c>
      <c r="B118" s="226">
        <v>1321</v>
      </c>
      <c r="C118" s="226">
        <v>1297</v>
      </c>
      <c r="D118" s="227">
        <v>98.18</v>
      </c>
      <c r="E118" s="228">
        <v>99.62</v>
      </c>
      <c r="F118" s="224">
        <v>1302</v>
      </c>
    </row>
    <row r="119" s="201" customFormat="1" ht="15" customHeight="1" spans="1:6">
      <c r="A119" s="229" t="s">
        <v>109</v>
      </c>
      <c r="B119" s="227">
        <v>43</v>
      </c>
      <c r="C119" s="227">
        <v>365</v>
      </c>
      <c r="D119" s="227">
        <v>848.84</v>
      </c>
      <c r="E119" s="228">
        <v>99.18</v>
      </c>
      <c r="F119" s="224">
        <v>368</v>
      </c>
    </row>
    <row r="120" s="201" customFormat="1" ht="15" customHeight="1" spans="1:6">
      <c r="A120" s="229" t="s">
        <v>172</v>
      </c>
      <c r="B120" s="227">
        <v>324</v>
      </c>
      <c r="C120" s="227">
        <v>344</v>
      </c>
      <c r="D120" s="227">
        <v>106.17</v>
      </c>
      <c r="E120" s="228">
        <v>96.63</v>
      </c>
      <c r="F120" s="224">
        <v>356</v>
      </c>
    </row>
    <row r="121" s="201" customFormat="1" ht="15" customHeight="1" spans="1:6">
      <c r="A121" s="229" t="s">
        <v>173</v>
      </c>
      <c r="B121" s="227">
        <v>0</v>
      </c>
      <c r="C121" s="227">
        <v>0</v>
      </c>
      <c r="D121" s="227"/>
      <c r="E121" s="228">
        <v>0</v>
      </c>
      <c r="F121" s="224">
        <v>42</v>
      </c>
    </row>
    <row r="122" s="201" customFormat="1" ht="15" customHeight="1" spans="1:6">
      <c r="A122" s="229" t="s">
        <v>174</v>
      </c>
      <c r="B122" s="227">
        <v>0</v>
      </c>
      <c r="C122" s="227">
        <v>16</v>
      </c>
      <c r="D122" s="227"/>
      <c r="E122" s="228"/>
      <c r="F122" s="224">
        <v>0</v>
      </c>
    </row>
    <row r="123" s="201" customFormat="1" ht="15" customHeight="1" spans="1:6">
      <c r="A123" s="229" t="s">
        <v>175</v>
      </c>
      <c r="B123" s="227">
        <v>0</v>
      </c>
      <c r="C123" s="227">
        <v>6</v>
      </c>
      <c r="D123" s="227"/>
      <c r="E123" s="228"/>
      <c r="F123" s="224">
        <v>0</v>
      </c>
    </row>
    <row r="124" s="201" customFormat="1" ht="15" customHeight="1" spans="1:6">
      <c r="A124" s="225" t="s">
        <v>176</v>
      </c>
      <c r="B124" s="227">
        <v>284</v>
      </c>
      <c r="C124" s="226">
        <v>1225</v>
      </c>
      <c r="D124" s="227">
        <v>431.34</v>
      </c>
      <c r="E124" s="228"/>
      <c r="F124" s="224"/>
    </row>
    <row r="125" s="201" customFormat="1" ht="15" customHeight="1" spans="1:6">
      <c r="A125" s="229" t="s">
        <v>109</v>
      </c>
      <c r="B125" s="227">
        <v>255</v>
      </c>
      <c r="C125" s="227">
        <v>422</v>
      </c>
      <c r="D125" s="227">
        <v>165.49</v>
      </c>
      <c r="E125" s="228"/>
      <c r="F125" s="224"/>
    </row>
    <row r="126" s="201" customFormat="1" ht="15" customHeight="1" spans="1:6">
      <c r="A126" s="229" t="s">
        <v>177</v>
      </c>
      <c r="B126" s="227">
        <v>29</v>
      </c>
      <c r="C126" s="227">
        <v>29</v>
      </c>
      <c r="D126" s="227">
        <v>100</v>
      </c>
      <c r="E126" s="228"/>
      <c r="F126" s="224"/>
    </row>
    <row r="127" s="201" customFormat="1" ht="15" customHeight="1" spans="1:6">
      <c r="A127" s="229" t="s">
        <v>178</v>
      </c>
      <c r="B127" s="227">
        <v>0</v>
      </c>
      <c r="C127" s="227">
        <v>774</v>
      </c>
      <c r="D127" s="227"/>
      <c r="E127" s="228"/>
      <c r="F127" s="224"/>
    </row>
    <row r="128" s="201" customFormat="1" ht="15" customHeight="1" spans="1:6">
      <c r="A128" s="225" t="s">
        <v>179</v>
      </c>
      <c r="B128" s="226">
        <v>118605</v>
      </c>
      <c r="C128" s="226">
        <v>137462</v>
      </c>
      <c r="D128" s="227">
        <v>115.9</v>
      </c>
      <c r="E128" s="228">
        <v>103.29</v>
      </c>
      <c r="F128" s="224">
        <v>133080</v>
      </c>
    </row>
    <row r="129" s="201" customFormat="1" ht="15" customHeight="1" spans="1:6">
      <c r="A129" s="225" t="s">
        <v>180</v>
      </c>
      <c r="B129" s="227">
        <v>444</v>
      </c>
      <c r="C129" s="227">
        <v>620</v>
      </c>
      <c r="D129" s="227">
        <v>139.64</v>
      </c>
      <c r="E129" s="228">
        <v>95.53</v>
      </c>
      <c r="F129" s="224">
        <v>649</v>
      </c>
    </row>
    <row r="130" s="201" customFormat="1" ht="15" customHeight="1" spans="1:6">
      <c r="A130" s="229" t="s">
        <v>108</v>
      </c>
      <c r="B130" s="227">
        <v>444</v>
      </c>
      <c r="C130" s="227">
        <v>587</v>
      </c>
      <c r="D130" s="227">
        <v>132.21</v>
      </c>
      <c r="E130" s="228">
        <v>90.45</v>
      </c>
      <c r="F130" s="224">
        <v>649</v>
      </c>
    </row>
    <row r="131" s="201" customFormat="1" ht="15" customHeight="1" spans="1:6">
      <c r="A131" s="229" t="s">
        <v>181</v>
      </c>
      <c r="B131" s="227">
        <v>0</v>
      </c>
      <c r="C131" s="227">
        <v>33</v>
      </c>
      <c r="D131" s="227"/>
      <c r="E131" s="228"/>
      <c r="F131" s="224"/>
    </row>
    <row r="132" s="201" customFormat="1" ht="15" customHeight="1" spans="1:6">
      <c r="A132" s="225" t="s">
        <v>182</v>
      </c>
      <c r="B132" s="226">
        <v>106744</v>
      </c>
      <c r="C132" s="226">
        <v>125813</v>
      </c>
      <c r="D132" s="227">
        <v>117.86</v>
      </c>
      <c r="E132" s="228">
        <v>104.16</v>
      </c>
      <c r="F132" s="224">
        <v>120789</v>
      </c>
    </row>
    <row r="133" s="201" customFormat="1" ht="15" customHeight="1" spans="1:6">
      <c r="A133" s="229" t="s">
        <v>183</v>
      </c>
      <c r="B133" s="226">
        <v>14684</v>
      </c>
      <c r="C133" s="226">
        <v>16793</v>
      </c>
      <c r="D133" s="227">
        <v>114.36</v>
      </c>
      <c r="E133" s="228">
        <v>110.31</v>
      </c>
      <c r="F133" s="224">
        <v>15224</v>
      </c>
    </row>
    <row r="134" s="201" customFormat="1" ht="15" customHeight="1" spans="1:6">
      <c r="A134" s="229" t="s">
        <v>184</v>
      </c>
      <c r="B134" s="226">
        <v>53173</v>
      </c>
      <c r="C134" s="226">
        <v>59773</v>
      </c>
      <c r="D134" s="227">
        <v>112.41</v>
      </c>
      <c r="E134" s="228">
        <v>91.95</v>
      </c>
      <c r="F134" s="224">
        <v>65003</v>
      </c>
    </row>
    <row r="135" s="201" customFormat="1" ht="15" customHeight="1" spans="1:6">
      <c r="A135" s="229" t="s">
        <v>185</v>
      </c>
      <c r="B135" s="226">
        <v>31246</v>
      </c>
      <c r="C135" s="226">
        <v>34675</v>
      </c>
      <c r="D135" s="227">
        <v>110.97</v>
      </c>
      <c r="E135" s="228">
        <v>97.46</v>
      </c>
      <c r="F135" s="224">
        <v>35577</v>
      </c>
    </row>
    <row r="136" s="201" customFormat="1" ht="15" customHeight="1" spans="1:6">
      <c r="A136" s="229" t="s">
        <v>186</v>
      </c>
      <c r="B136" s="226">
        <v>1901</v>
      </c>
      <c r="C136" s="226">
        <v>5125</v>
      </c>
      <c r="D136" s="227">
        <v>269.59</v>
      </c>
      <c r="E136" s="228">
        <v>224.88</v>
      </c>
      <c r="F136" s="224">
        <v>2279</v>
      </c>
    </row>
    <row r="137" s="201" customFormat="1" ht="15" customHeight="1" spans="1:6">
      <c r="A137" s="229" t="s">
        <v>187</v>
      </c>
      <c r="B137" s="226">
        <v>5740</v>
      </c>
      <c r="C137" s="226">
        <v>9447</v>
      </c>
      <c r="D137" s="227">
        <v>164.58</v>
      </c>
      <c r="E137" s="228">
        <v>349.11</v>
      </c>
      <c r="F137" s="224">
        <v>2706</v>
      </c>
    </row>
    <row r="138" s="201" customFormat="1" ht="15" customHeight="1" spans="1:6">
      <c r="A138" s="225" t="s">
        <v>188</v>
      </c>
      <c r="B138" s="227">
        <v>0</v>
      </c>
      <c r="C138" s="227">
        <v>89</v>
      </c>
      <c r="D138" s="227"/>
      <c r="E138" s="228">
        <v>72.95</v>
      </c>
      <c r="F138" s="224">
        <v>122</v>
      </c>
    </row>
    <row r="139" s="201" customFormat="1" ht="15" customHeight="1" spans="1:6">
      <c r="A139" s="229" t="s">
        <v>189</v>
      </c>
      <c r="B139" s="227">
        <v>0</v>
      </c>
      <c r="C139" s="227">
        <v>89</v>
      </c>
      <c r="D139" s="227"/>
      <c r="E139" s="228"/>
      <c r="F139" s="224">
        <v>0</v>
      </c>
    </row>
    <row r="140" s="201" customFormat="1" ht="15" customHeight="1" spans="1:6">
      <c r="A140" s="229" t="s">
        <v>190</v>
      </c>
      <c r="B140" s="227">
        <v>0</v>
      </c>
      <c r="C140" s="227">
        <v>0</v>
      </c>
      <c r="D140" s="227"/>
      <c r="E140" s="228">
        <v>0</v>
      </c>
      <c r="F140" s="224">
        <v>122</v>
      </c>
    </row>
    <row r="141" s="201" customFormat="1" ht="15" customHeight="1" spans="1:6">
      <c r="A141" s="225" t="s">
        <v>191</v>
      </c>
      <c r="B141" s="227">
        <v>133</v>
      </c>
      <c r="C141" s="227">
        <v>130</v>
      </c>
      <c r="D141" s="227">
        <v>97.74</v>
      </c>
      <c r="E141" s="228">
        <v>100</v>
      </c>
      <c r="F141" s="224">
        <v>130</v>
      </c>
    </row>
    <row r="142" s="201" customFormat="1" ht="15" customHeight="1" spans="1:6">
      <c r="A142" s="229" t="s">
        <v>192</v>
      </c>
      <c r="B142" s="227">
        <v>133</v>
      </c>
      <c r="C142" s="227">
        <v>130</v>
      </c>
      <c r="D142" s="227">
        <v>97.74</v>
      </c>
      <c r="E142" s="228">
        <v>100</v>
      </c>
      <c r="F142" s="224">
        <v>130</v>
      </c>
    </row>
    <row r="143" s="201" customFormat="1" ht="15" customHeight="1" spans="1:6">
      <c r="A143" s="225" t="s">
        <v>193</v>
      </c>
      <c r="B143" s="227">
        <v>540</v>
      </c>
      <c r="C143" s="227">
        <v>544</v>
      </c>
      <c r="D143" s="227">
        <v>100.74</v>
      </c>
      <c r="E143" s="228">
        <v>110.34</v>
      </c>
      <c r="F143" s="224">
        <v>493</v>
      </c>
    </row>
    <row r="144" s="201" customFormat="1" ht="15" customHeight="1" spans="1:6">
      <c r="A144" s="229" t="s">
        <v>194</v>
      </c>
      <c r="B144" s="227">
        <v>540</v>
      </c>
      <c r="C144" s="227">
        <v>544</v>
      </c>
      <c r="D144" s="227">
        <v>100.74</v>
      </c>
      <c r="E144" s="228">
        <v>110.34</v>
      </c>
      <c r="F144" s="224">
        <v>493</v>
      </c>
    </row>
    <row r="145" s="201" customFormat="1" ht="15" customHeight="1" spans="1:6">
      <c r="A145" s="225" t="s">
        <v>195</v>
      </c>
      <c r="B145" s="226">
        <v>1574</v>
      </c>
      <c r="C145" s="226">
        <v>1339</v>
      </c>
      <c r="D145" s="227">
        <v>85.07</v>
      </c>
      <c r="E145" s="228">
        <v>110.66</v>
      </c>
      <c r="F145" s="224">
        <v>1210</v>
      </c>
    </row>
    <row r="146" s="201" customFormat="1" ht="15" customHeight="1" spans="1:6">
      <c r="A146" s="229" t="s">
        <v>196</v>
      </c>
      <c r="B146" s="227">
        <v>834</v>
      </c>
      <c r="C146" s="227">
        <v>829</v>
      </c>
      <c r="D146" s="227">
        <v>99.4</v>
      </c>
      <c r="E146" s="228">
        <v>96.96</v>
      </c>
      <c r="F146" s="224">
        <v>855</v>
      </c>
    </row>
    <row r="147" s="201" customFormat="1" ht="15" customHeight="1" spans="1:6">
      <c r="A147" s="229" t="s">
        <v>197</v>
      </c>
      <c r="B147" s="227">
        <v>740</v>
      </c>
      <c r="C147" s="227">
        <v>510</v>
      </c>
      <c r="D147" s="227">
        <v>68.92</v>
      </c>
      <c r="E147" s="228">
        <v>143.66</v>
      </c>
      <c r="F147" s="224">
        <v>355</v>
      </c>
    </row>
    <row r="148" s="201" customFormat="1" ht="15" customHeight="1" spans="1:6">
      <c r="A148" s="225" t="s">
        <v>198</v>
      </c>
      <c r="B148" s="226">
        <v>9170</v>
      </c>
      <c r="C148" s="226">
        <v>8385</v>
      </c>
      <c r="D148" s="227">
        <v>91.44</v>
      </c>
      <c r="E148" s="228">
        <v>88.2</v>
      </c>
      <c r="F148" s="224">
        <v>9507</v>
      </c>
    </row>
    <row r="149" s="201" customFormat="1" ht="15" customHeight="1" spans="1:6">
      <c r="A149" s="229" t="s">
        <v>199</v>
      </c>
      <c r="B149" s="226">
        <v>5000</v>
      </c>
      <c r="C149" s="226">
        <v>4043</v>
      </c>
      <c r="D149" s="227">
        <v>80.86</v>
      </c>
      <c r="E149" s="228">
        <v>808.6</v>
      </c>
      <c r="F149" s="224">
        <v>500</v>
      </c>
    </row>
    <row r="150" s="201" customFormat="1" ht="15" customHeight="1" spans="1:6">
      <c r="A150" s="229" t="s">
        <v>200</v>
      </c>
      <c r="B150" s="226">
        <v>2357</v>
      </c>
      <c r="C150" s="226">
        <v>2093</v>
      </c>
      <c r="D150" s="227">
        <v>88.8</v>
      </c>
      <c r="E150" s="228"/>
      <c r="F150" s="224">
        <v>0</v>
      </c>
    </row>
    <row r="151" s="201" customFormat="1" ht="15" customHeight="1" spans="1:6">
      <c r="A151" s="229" t="s">
        <v>201</v>
      </c>
      <c r="B151" s="226">
        <v>1813</v>
      </c>
      <c r="C151" s="226">
        <v>2249</v>
      </c>
      <c r="D151" s="227">
        <v>124.05</v>
      </c>
      <c r="E151" s="228">
        <v>24.97</v>
      </c>
      <c r="F151" s="224">
        <v>9007</v>
      </c>
    </row>
    <row r="152" s="201" customFormat="1" ht="15" customHeight="1" spans="1:6">
      <c r="A152" s="225" t="s">
        <v>202</v>
      </c>
      <c r="B152" s="227">
        <v>0</v>
      </c>
      <c r="C152" s="227">
        <v>542</v>
      </c>
      <c r="D152" s="227"/>
      <c r="E152" s="228">
        <v>301.11</v>
      </c>
      <c r="F152" s="224">
        <v>180</v>
      </c>
    </row>
    <row r="153" s="201" customFormat="1" ht="15" customHeight="1" spans="1:6">
      <c r="A153" s="229" t="s">
        <v>203</v>
      </c>
      <c r="B153" s="227">
        <v>0</v>
      </c>
      <c r="C153" s="227">
        <v>542</v>
      </c>
      <c r="D153" s="227"/>
      <c r="E153" s="228">
        <v>301.11</v>
      </c>
      <c r="F153" s="224">
        <v>180</v>
      </c>
    </row>
    <row r="154" s="201" customFormat="1" ht="15" customHeight="1" spans="1:6">
      <c r="A154" s="225" t="s">
        <v>204</v>
      </c>
      <c r="B154" s="227">
        <v>565</v>
      </c>
      <c r="C154" s="227">
        <v>570</v>
      </c>
      <c r="D154" s="227">
        <v>100.88</v>
      </c>
      <c r="E154" s="228">
        <v>52.68</v>
      </c>
      <c r="F154" s="224">
        <v>1082</v>
      </c>
    </row>
    <row r="155" s="201" customFormat="1" ht="15" customHeight="1" spans="1:6">
      <c r="A155" s="225" t="s">
        <v>205</v>
      </c>
      <c r="B155" s="227">
        <v>349</v>
      </c>
      <c r="C155" s="227">
        <v>312</v>
      </c>
      <c r="D155" s="227">
        <v>89.4</v>
      </c>
      <c r="E155" s="228">
        <v>94.83</v>
      </c>
      <c r="F155" s="224">
        <v>329</v>
      </c>
    </row>
    <row r="156" s="201" customFormat="1" ht="15" customHeight="1" spans="1:6">
      <c r="A156" s="229" t="s">
        <v>108</v>
      </c>
      <c r="B156" s="227">
        <v>349</v>
      </c>
      <c r="C156" s="227">
        <v>312</v>
      </c>
      <c r="D156" s="227">
        <v>89.4</v>
      </c>
      <c r="E156" s="228">
        <v>96.89</v>
      </c>
      <c r="F156" s="224">
        <v>322</v>
      </c>
    </row>
    <row r="157" s="201" customFormat="1" ht="15" customHeight="1" spans="1:6">
      <c r="A157" s="229" t="s">
        <v>109</v>
      </c>
      <c r="B157" s="227">
        <v>0</v>
      </c>
      <c r="C157" s="227">
        <v>0</v>
      </c>
      <c r="D157" s="227"/>
      <c r="E157" s="228">
        <v>0</v>
      </c>
      <c r="F157" s="224">
        <v>7</v>
      </c>
    </row>
    <row r="158" s="201" customFormat="1" ht="15" customHeight="1" spans="1:6">
      <c r="A158" s="225" t="s">
        <v>206</v>
      </c>
      <c r="B158" s="227">
        <v>2</v>
      </c>
      <c r="C158" s="227">
        <v>7</v>
      </c>
      <c r="D158" s="227">
        <v>350</v>
      </c>
      <c r="E158" s="228">
        <v>1.63</v>
      </c>
      <c r="F158" s="224">
        <v>429</v>
      </c>
    </row>
    <row r="159" s="201" customFormat="1" ht="15" customHeight="1" spans="1:6">
      <c r="A159" s="229" t="s">
        <v>207</v>
      </c>
      <c r="B159" s="227">
        <v>2</v>
      </c>
      <c r="C159" s="227">
        <v>7</v>
      </c>
      <c r="D159" s="227">
        <v>350</v>
      </c>
      <c r="E159" s="228">
        <v>1.63</v>
      </c>
      <c r="F159" s="224">
        <v>429</v>
      </c>
    </row>
    <row r="160" s="201" customFormat="1" ht="15" customHeight="1" spans="1:6">
      <c r="A160" s="225" t="s">
        <v>208</v>
      </c>
      <c r="B160" s="227">
        <v>89</v>
      </c>
      <c r="C160" s="227">
        <v>80</v>
      </c>
      <c r="D160" s="227">
        <v>89.89</v>
      </c>
      <c r="E160" s="228">
        <v>145.45</v>
      </c>
      <c r="F160" s="224">
        <v>55</v>
      </c>
    </row>
    <row r="161" s="201" customFormat="1" ht="15" customHeight="1" spans="1:6">
      <c r="A161" s="229" t="s">
        <v>209</v>
      </c>
      <c r="B161" s="227">
        <v>89</v>
      </c>
      <c r="C161" s="227">
        <v>80</v>
      </c>
      <c r="D161" s="227">
        <v>89.89</v>
      </c>
      <c r="E161" s="228">
        <v>145.45</v>
      </c>
      <c r="F161" s="224">
        <v>55</v>
      </c>
    </row>
    <row r="162" s="201" customFormat="1" ht="15" customHeight="1" spans="1:6">
      <c r="A162" s="225" t="s">
        <v>210</v>
      </c>
      <c r="B162" s="227">
        <v>125</v>
      </c>
      <c r="C162" s="227">
        <v>121</v>
      </c>
      <c r="D162" s="227">
        <v>96.8</v>
      </c>
      <c r="E162" s="228">
        <v>88.32</v>
      </c>
      <c r="F162" s="224">
        <v>137</v>
      </c>
    </row>
    <row r="163" s="201" customFormat="1" ht="15" customHeight="1" spans="1:6">
      <c r="A163" s="229" t="s">
        <v>209</v>
      </c>
      <c r="B163" s="227">
        <v>122</v>
      </c>
      <c r="C163" s="227">
        <v>117</v>
      </c>
      <c r="D163" s="227">
        <v>95.9</v>
      </c>
      <c r="E163" s="228">
        <v>103.54</v>
      </c>
      <c r="F163" s="224">
        <v>113</v>
      </c>
    </row>
    <row r="164" s="201" customFormat="1" ht="15" customHeight="1" spans="1:6">
      <c r="A164" s="229" t="s">
        <v>211</v>
      </c>
      <c r="B164" s="227">
        <v>3</v>
      </c>
      <c r="C164" s="227">
        <v>4</v>
      </c>
      <c r="D164" s="227">
        <v>133.33</v>
      </c>
      <c r="E164" s="228">
        <v>16.67</v>
      </c>
      <c r="F164" s="224">
        <v>24</v>
      </c>
    </row>
    <row r="165" s="201" customFormat="1" ht="15" customHeight="1" spans="1:6">
      <c r="A165" s="225" t="s">
        <v>212</v>
      </c>
      <c r="B165" s="227">
        <v>0</v>
      </c>
      <c r="C165" s="227">
        <v>0</v>
      </c>
      <c r="D165" s="227"/>
      <c r="E165" s="228">
        <v>0</v>
      </c>
      <c r="F165" s="224">
        <v>2</v>
      </c>
    </row>
    <row r="166" s="201" customFormat="1" ht="15" customHeight="1" spans="1:6">
      <c r="A166" s="229" t="s">
        <v>213</v>
      </c>
      <c r="B166" s="227">
        <v>0</v>
      </c>
      <c r="C166" s="227">
        <v>0</v>
      </c>
      <c r="D166" s="227"/>
      <c r="E166" s="228">
        <v>0</v>
      </c>
      <c r="F166" s="224">
        <v>2</v>
      </c>
    </row>
    <row r="167" s="201" customFormat="1" ht="15" customHeight="1" spans="1:6">
      <c r="A167" s="225" t="s">
        <v>214</v>
      </c>
      <c r="B167" s="227">
        <v>0</v>
      </c>
      <c r="C167" s="227">
        <v>50</v>
      </c>
      <c r="D167" s="227"/>
      <c r="E167" s="228">
        <v>38.46</v>
      </c>
      <c r="F167" s="224">
        <v>130</v>
      </c>
    </row>
    <row r="168" s="201" customFormat="1" ht="15" customHeight="1" spans="1:6">
      <c r="A168" s="229" t="s">
        <v>215</v>
      </c>
      <c r="B168" s="227">
        <v>0</v>
      </c>
      <c r="C168" s="227">
        <v>50</v>
      </c>
      <c r="D168" s="227"/>
      <c r="E168" s="228">
        <v>38.46</v>
      </c>
      <c r="F168" s="224">
        <v>130</v>
      </c>
    </row>
    <row r="169" s="201" customFormat="1" ht="15" customHeight="1" spans="1:6">
      <c r="A169" s="225" t="s">
        <v>216</v>
      </c>
      <c r="B169" s="226">
        <v>2097</v>
      </c>
      <c r="C169" s="226">
        <v>2846</v>
      </c>
      <c r="D169" s="227">
        <v>135.72</v>
      </c>
      <c r="E169" s="228">
        <v>66.22</v>
      </c>
      <c r="F169" s="224">
        <v>4298</v>
      </c>
    </row>
    <row r="170" s="201" customFormat="1" ht="15" customHeight="1" spans="1:6">
      <c r="A170" s="225" t="s">
        <v>217</v>
      </c>
      <c r="B170" s="226">
        <v>1709</v>
      </c>
      <c r="C170" s="226">
        <v>2147</v>
      </c>
      <c r="D170" s="227">
        <v>125.63</v>
      </c>
      <c r="E170" s="228">
        <v>113.24</v>
      </c>
      <c r="F170" s="224">
        <v>1896</v>
      </c>
    </row>
    <row r="171" s="201" customFormat="1" ht="15" customHeight="1" spans="1:6">
      <c r="A171" s="229" t="s">
        <v>108</v>
      </c>
      <c r="B171" s="227">
        <v>685</v>
      </c>
      <c r="C171" s="227">
        <v>648</v>
      </c>
      <c r="D171" s="227">
        <v>94.6</v>
      </c>
      <c r="E171" s="228">
        <v>136.13</v>
      </c>
      <c r="F171" s="224">
        <v>476</v>
      </c>
    </row>
    <row r="172" s="201" customFormat="1" ht="15" customHeight="1" spans="1:6">
      <c r="A172" s="229" t="s">
        <v>218</v>
      </c>
      <c r="B172" s="227">
        <v>85</v>
      </c>
      <c r="C172" s="227">
        <v>12</v>
      </c>
      <c r="D172" s="227">
        <v>14.12</v>
      </c>
      <c r="E172" s="228">
        <v>3.39</v>
      </c>
      <c r="F172" s="224">
        <v>354</v>
      </c>
    </row>
    <row r="173" s="201" customFormat="1" ht="15" customHeight="1" spans="1:6">
      <c r="A173" s="229" t="s">
        <v>219</v>
      </c>
      <c r="B173" s="227">
        <v>105</v>
      </c>
      <c r="C173" s="227">
        <v>138</v>
      </c>
      <c r="D173" s="227">
        <v>131.43</v>
      </c>
      <c r="E173" s="228">
        <v>56.56</v>
      </c>
      <c r="F173" s="224">
        <v>244</v>
      </c>
    </row>
    <row r="174" s="201" customFormat="1" ht="15" customHeight="1" spans="1:6">
      <c r="A174" s="229" t="s">
        <v>220</v>
      </c>
      <c r="B174" s="227">
        <v>0</v>
      </c>
      <c r="C174" s="227">
        <v>0</v>
      </c>
      <c r="D174" s="227"/>
      <c r="E174" s="228">
        <v>0</v>
      </c>
      <c r="F174" s="224">
        <v>1</v>
      </c>
    </row>
    <row r="175" s="201" customFormat="1" ht="15" customHeight="1" spans="1:6">
      <c r="A175" s="229" t="s">
        <v>221</v>
      </c>
      <c r="B175" s="227">
        <v>834</v>
      </c>
      <c r="C175" s="226">
        <v>1349</v>
      </c>
      <c r="D175" s="227">
        <v>161.75</v>
      </c>
      <c r="E175" s="228">
        <v>164.31</v>
      </c>
      <c r="F175" s="224">
        <v>821</v>
      </c>
    </row>
    <row r="176" s="201" customFormat="1" ht="15" customHeight="1" spans="1:6">
      <c r="A176" s="225" t="s">
        <v>222</v>
      </c>
      <c r="B176" s="227">
        <v>0</v>
      </c>
      <c r="C176" s="227">
        <v>1</v>
      </c>
      <c r="D176" s="227"/>
      <c r="E176" s="228">
        <v>33.33</v>
      </c>
      <c r="F176" s="224">
        <v>3</v>
      </c>
    </row>
    <row r="177" s="201" customFormat="1" ht="15" customHeight="1" spans="1:6">
      <c r="A177" s="229" t="s">
        <v>223</v>
      </c>
      <c r="B177" s="227">
        <v>0</v>
      </c>
      <c r="C177" s="227">
        <v>1</v>
      </c>
      <c r="D177" s="227"/>
      <c r="E177" s="228">
        <v>33.33</v>
      </c>
      <c r="F177" s="224">
        <v>3</v>
      </c>
    </row>
    <row r="178" s="201" customFormat="1" ht="15" customHeight="1" spans="1:6">
      <c r="A178" s="225" t="s">
        <v>224</v>
      </c>
      <c r="B178" s="227">
        <v>0</v>
      </c>
      <c r="C178" s="227">
        <v>257</v>
      </c>
      <c r="D178" s="227"/>
      <c r="E178" s="228">
        <v>14.68</v>
      </c>
      <c r="F178" s="224">
        <v>1751</v>
      </c>
    </row>
    <row r="179" s="201" customFormat="1" ht="15" customHeight="1" spans="1:6">
      <c r="A179" s="229" t="s">
        <v>225</v>
      </c>
      <c r="B179" s="227">
        <v>0</v>
      </c>
      <c r="C179" s="227">
        <v>257</v>
      </c>
      <c r="D179" s="227"/>
      <c r="E179" s="228">
        <v>14.68</v>
      </c>
      <c r="F179" s="224">
        <v>1751</v>
      </c>
    </row>
    <row r="180" s="201" customFormat="1" ht="15" customHeight="1" spans="1:6">
      <c r="A180" s="225" t="s">
        <v>226</v>
      </c>
      <c r="B180" s="227">
        <v>388</v>
      </c>
      <c r="C180" s="227">
        <v>376</v>
      </c>
      <c r="D180" s="227">
        <v>96.91</v>
      </c>
      <c r="E180" s="228">
        <v>91.93</v>
      </c>
      <c r="F180" s="224">
        <v>409</v>
      </c>
    </row>
    <row r="181" s="201" customFormat="1" ht="15" customHeight="1" spans="1:6">
      <c r="A181" s="229" t="s">
        <v>109</v>
      </c>
      <c r="B181" s="227">
        <v>0</v>
      </c>
      <c r="C181" s="227">
        <v>1</v>
      </c>
      <c r="D181" s="227"/>
      <c r="E181" s="228"/>
      <c r="F181" s="224"/>
    </row>
    <row r="182" s="201" customFormat="1" ht="15" customHeight="1" spans="1:6">
      <c r="A182" s="229" t="s">
        <v>227</v>
      </c>
      <c r="B182" s="227">
        <v>388</v>
      </c>
      <c r="C182" s="227">
        <v>372</v>
      </c>
      <c r="D182" s="227">
        <v>95.88</v>
      </c>
      <c r="E182" s="228">
        <v>90.95</v>
      </c>
      <c r="F182" s="224">
        <v>409</v>
      </c>
    </row>
    <row r="183" s="201" customFormat="1" ht="15" customHeight="1" spans="1:6">
      <c r="A183" s="229" t="s">
        <v>228</v>
      </c>
      <c r="B183" s="227">
        <v>0</v>
      </c>
      <c r="C183" s="227">
        <v>3</v>
      </c>
      <c r="D183" s="227"/>
      <c r="E183" s="228"/>
      <c r="F183" s="224"/>
    </row>
    <row r="184" s="201" customFormat="1" ht="15" customHeight="1" spans="1:6">
      <c r="A184" s="225" t="s">
        <v>229</v>
      </c>
      <c r="B184" s="227">
        <v>0</v>
      </c>
      <c r="C184" s="227">
        <v>65</v>
      </c>
      <c r="D184" s="227"/>
      <c r="E184" s="228">
        <v>27.2</v>
      </c>
      <c r="F184" s="224">
        <v>239</v>
      </c>
    </row>
    <row r="185" s="201" customFormat="1" ht="15" customHeight="1" spans="1:6">
      <c r="A185" s="229" t="s">
        <v>230</v>
      </c>
      <c r="B185" s="227">
        <v>0</v>
      </c>
      <c r="C185" s="227">
        <v>8</v>
      </c>
      <c r="D185" s="227"/>
      <c r="E185" s="228">
        <v>32</v>
      </c>
      <c r="F185" s="224">
        <v>25</v>
      </c>
    </row>
    <row r="186" s="201" customFormat="1" ht="15" customHeight="1" spans="1:6">
      <c r="A186" s="229" t="s">
        <v>231</v>
      </c>
      <c r="B186" s="227">
        <v>0</v>
      </c>
      <c r="C186" s="227">
        <v>57</v>
      </c>
      <c r="D186" s="227"/>
      <c r="E186" s="228">
        <v>26.64</v>
      </c>
      <c r="F186" s="224">
        <v>214</v>
      </c>
    </row>
    <row r="187" s="201" customFormat="1" ht="15" customHeight="1" spans="1:6">
      <c r="A187" s="225" t="s">
        <v>232</v>
      </c>
      <c r="B187" s="226">
        <v>43955</v>
      </c>
      <c r="C187" s="226">
        <v>79997</v>
      </c>
      <c r="D187" s="227">
        <v>182</v>
      </c>
      <c r="E187" s="228">
        <v>77.11</v>
      </c>
      <c r="F187" s="224">
        <v>103740</v>
      </c>
    </row>
    <row r="188" s="201" customFormat="1" ht="15" customHeight="1" spans="1:6">
      <c r="A188" s="225" t="s">
        <v>233</v>
      </c>
      <c r="B188" s="226">
        <v>3069</v>
      </c>
      <c r="C188" s="226">
        <v>2783</v>
      </c>
      <c r="D188" s="227">
        <v>90.68</v>
      </c>
      <c r="E188" s="228">
        <v>107</v>
      </c>
      <c r="F188" s="224">
        <v>2601</v>
      </c>
    </row>
    <row r="189" s="201" customFormat="1" ht="15" customHeight="1" spans="1:6">
      <c r="A189" s="229" t="s">
        <v>108</v>
      </c>
      <c r="B189" s="226">
        <v>1955</v>
      </c>
      <c r="C189" s="226">
        <v>1563</v>
      </c>
      <c r="D189" s="227">
        <v>79.95</v>
      </c>
      <c r="E189" s="228">
        <v>70.76</v>
      </c>
      <c r="F189" s="224">
        <v>2209</v>
      </c>
    </row>
    <row r="190" s="201" customFormat="1" ht="15" customHeight="1" spans="1:6">
      <c r="A190" s="229" t="s">
        <v>109</v>
      </c>
      <c r="B190" s="227">
        <v>103</v>
      </c>
      <c r="C190" s="227">
        <v>129</v>
      </c>
      <c r="D190" s="227">
        <v>125.24</v>
      </c>
      <c r="E190" s="228"/>
      <c r="F190" s="224">
        <v>0</v>
      </c>
    </row>
    <row r="191" s="201" customFormat="1" ht="15" customHeight="1" spans="1:6">
      <c r="A191" s="229" t="s">
        <v>234</v>
      </c>
      <c r="B191" s="227">
        <v>113</v>
      </c>
      <c r="C191" s="227">
        <v>112</v>
      </c>
      <c r="D191" s="227">
        <v>99.12</v>
      </c>
      <c r="E191" s="228">
        <v>97.39</v>
      </c>
      <c r="F191" s="224">
        <v>115</v>
      </c>
    </row>
    <row r="192" s="201" customFormat="1" ht="15" customHeight="1" spans="1:6">
      <c r="A192" s="229" t="s">
        <v>235</v>
      </c>
      <c r="B192" s="227">
        <v>159</v>
      </c>
      <c r="C192" s="227">
        <v>159</v>
      </c>
      <c r="D192" s="227">
        <v>100</v>
      </c>
      <c r="E192" s="228"/>
      <c r="F192" s="224"/>
    </row>
    <row r="193" s="201" customFormat="1" ht="15" customHeight="1" spans="1:6">
      <c r="A193" s="229" t="s">
        <v>236</v>
      </c>
      <c r="B193" s="227">
        <v>0</v>
      </c>
      <c r="C193" s="227">
        <v>10</v>
      </c>
      <c r="D193" s="227"/>
      <c r="E193" s="228">
        <v>50</v>
      </c>
      <c r="F193" s="224">
        <v>20</v>
      </c>
    </row>
    <row r="194" s="201" customFormat="1" ht="15" customHeight="1" spans="1:6">
      <c r="A194" s="229" t="s">
        <v>237</v>
      </c>
      <c r="B194" s="227">
        <v>557</v>
      </c>
      <c r="C194" s="227">
        <v>566</v>
      </c>
      <c r="D194" s="227">
        <v>101.62</v>
      </c>
      <c r="E194" s="228"/>
      <c r="F194" s="224"/>
    </row>
    <row r="195" s="201" customFormat="1" ht="15" customHeight="1" spans="1:6">
      <c r="A195" s="229" t="s">
        <v>238</v>
      </c>
      <c r="B195" s="227">
        <v>182</v>
      </c>
      <c r="C195" s="227">
        <v>196</v>
      </c>
      <c r="D195" s="227">
        <v>107.69</v>
      </c>
      <c r="E195" s="228">
        <v>98.49</v>
      </c>
      <c r="F195" s="224">
        <v>199</v>
      </c>
    </row>
    <row r="196" s="201" customFormat="1" ht="15" customHeight="1" spans="1:6">
      <c r="A196" s="229" t="s">
        <v>239</v>
      </c>
      <c r="B196" s="227">
        <v>0</v>
      </c>
      <c r="C196" s="227">
        <v>48</v>
      </c>
      <c r="D196" s="227"/>
      <c r="E196" s="228">
        <v>82.76</v>
      </c>
      <c r="F196" s="224">
        <v>58</v>
      </c>
    </row>
    <row r="197" s="201" customFormat="1" ht="15" customHeight="1" spans="1:6">
      <c r="A197" s="225" t="s">
        <v>240</v>
      </c>
      <c r="B197" s="226">
        <v>10912</v>
      </c>
      <c r="C197" s="226">
        <v>13542</v>
      </c>
      <c r="D197" s="227">
        <v>124.1</v>
      </c>
      <c r="E197" s="228">
        <v>118.81</v>
      </c>
      <c r="F197" s="224">
        <v>11398</v>
      </c>
    </row>
    <row r="198" s="201" customFormat="1" ht="15" customHeight="1" spans="1:6">
      <c r="A198" s="229" t="s">
        <v>108</v>
      </c>
      <c r="B198" s="227">
        <v>541</v>
      </c>
      <c r="C198" s="227">
        <v>530</v>
      </c>
      <c r="D198" s="227">
        <v>97.97</v>
      </c>
      <c r="E198" s="228">
        <v>94.98</v>
      </c>
      <c r="F198" s="224">
        <v>558</v>
      </c>
    </row>
    <row r="199" s="201" customFormat="1" ht="15" customHeight="1" spans="1:6">
      <c r="A199" s="229" t="s">
        <v>241</v>
      </c>
      <c r="B199" s="227">
        <v>2</v>
      </c>
      <c r="C199" s="227">
        <v>2</v>
      </c>
      <c r="D199" s="227">
        <v>100</v>
      </c>
      <c r="E199" s="228"/>
      <c r="F199" s="224">
        <v>0</v>
      </c>
    </row>
    <row r="200" s="201" customFormat="1" ht="15" customHeight="1" spans="1:6">
      <c r="A200" s="229" t="s">
        <v>242</v>
      </c>
      <c r="B200" s="226">
        <v>10324</v>
      </c>
      <c r="C200" s="226">
        <v>12576</v>
      </c>
      <c r="D200" s="227">
        <v>121.81</v>
      </c>
      <c r="E200" s="228">
        <v>123.06</v>
      </c>
      <c r="F200" s="224">
        <v>10219</v>
      </c>
    </row>
    <row r="201" s="201" customFormat="1" ht="15" customHeight="1" spans="1:6">
      <c r="A201" s="229" t="s">
        <v>243</v>
      </c>
      <c r="B201" s="227">
        <v>45</v>
      </c>
      <c r="C201" s="227">
        <v>434</v>
      </c>
      <c r="D201" s="227">
        <v>964.44</v>
      </c>
      <c r="E201" s="228">
        <v>69.89</v>
      </c>
      <c r="F201" s="224">
        <v>621</v>
      </c>
    </row>
    <row r="202" s="201" customFormat="1" ht="15" customHeight="1" spans="1:6">
      <c r="A202" s="225" t="s">
        <v>244</v>
      </c>
      <c r="B202" s="226">
        <v>15264</v>
      </c>
      <c r="C202" s="226">
        <v>22957</v>
      </c>
      <c r="D202" s="227">
        <v>150.4</v>
      </c>
      <c r="E202" s="228">
        <v>54.24</v>
      </c>
      <c r="F202" s="224">
        <v>42322</v>
      </c>
    </row>
    <row r="203" s="201" customFormat="1" ht="15" customHeight="1" spans="1:6">
      <c r="A203" s="229" t="s">
        <v>245</v>
      </c>
      <c r="B203" s="227">
        <v>80</v>
      </c>
      <c r="C203" s="227">
        <v>80</v>
      </c>
      <c r="D203" s="227">
        <v>100</v>
      </c>
      <c r="E203" s="228">
        <v>170.21</v>
      </c>
      <c r="F203" s="224">
        <v>47</v>
      </c>
    </row>
    <row r="204" s="201" customFormat="1" ht="15" customHeight="1" spans="1:6">
      <c r="A204" s="229" t="s">
        <v>246</v>
      </c>
      <c r="B204" s="226">
        <v>12835</v>
      </c>
      <c r="C204" s="226">
        <v>12275</v>
      </c>
      <c r="D204" s="227">
        <v>95.64</v>
      </c>
      <c r="E204" s="228">
        <v>94.5</v>
      </c>
      <c r="F204" s="224">
        <v>12989</v>
      </c>
    </row>
    <row r="205" s="201" customFormat="1" ht="15" customHeight="1" spans="1:6">
      <c r="A205" s="229" t="s">
        <v>247</v>
      </c>
      <c r="B205" s="226">
        <v>2349</v>
      </c>
      <c r="C205" s="226">
        <v>2009</v>
      </c>
      <c r="D205" s="227">
        <v>85.53</v>
      </c>
      <c r="E205" s="228">
        <v>98.72</v>
      </c>
      <c r="F205" s="224">
        <v>2035</v>
      </c>
    </row>
    <row r="206" s="201" customFormat="1" ht="15" customHeight="1" spans="1:6">
      <c r="A206" s="229" t="s">
        <v>248</v>
      </c>
      <c r="B206" s="227">
        <v>0</v>
      </c>
      <c r="C206" s="226">
        <v>8593</v>
      </c>
      <c r="D206" s="227"/>
      <c r="E206" s="228">
        <v>31.53</v>
      </c>
      <c r="F206" s="224">
        <v>27251</v>
      </c>
    </row>
    <row r="207" s="201" customFormat="1" ht="15" customHeight="1" spans="1:6">
      <c r="A207" s="225" t="s">
        <v>249</v>
      </c>
      <c r="B207" s="227">
        <v>311</v>
      </c>
      <c r="C207" s="226">
        <v>4462</v>
      </c>
      <c r="D207" s="227">
        <v>1434.73</v>
      </c>
      <c r="E207" s="228">
        <v>52.3</v>
      </c>
      <c r="F207" s="224">
        <v>8532</v>
      </c>
    </row>
    <row r="208" s="201" customFormat="1" ht="15" customHeight="1" spans="1:6">
      <c r="A208" s="229" t="s">
        <v>250</v>
      </c>
      <c r="B208" s="227">
        <v>0</v>
      </c>
      <c r="C208" s="227">
        <v>146</v>
      </c>
      <c r="D208" s="227"/>
      <c r="E208" s="228">
        <v>85.88</v>
      </c>
      <c r="F208" s="224">
        <v>170</v>
      </c>
    </row>
    <row r="209" s="201" customFormat="1" ht="15" customHeight="1" spans="1:6">
      <c r="A209" s="229" t="s">
        <v>251</v>
      </c>
      <c r="B209" s="227">
        <v>311</v>
      </c>
      <c r="C209" s="226">
        <v>4316</v>
      </c>
      <c r="D209" s="227">
        <v>1387.78</v>
      </c>
      <c r="E209" s="228">
        <v>51.61</v>
      </c>
      <c r="F209" s="224">
        <v>8362</v>
      </c>
    </row>
    <row r="210" s="201" customFormat="1" ht="15" customHeight="1" spans="1:6">
      <c r="A210" s="225" t="s">
        <v>252</v>
      </c>
      <c r="B210" s="226">
        <v>2605</v>
      </c>
      <c r="C210" s="226">
        <v>6123</v>
      </c>
      <c r="D210" s="227">
        <v>235.05</v>
      </c>
      <c r="E210" s="228">
        <v>82.58</v>
      </c>
      <c r="F210" s="224">
        <v>7415</v>
      </c>
    </row>
    <row r="211" s="201" customFormat="1" ht="15" customHeight="1" spans="1:6">
      <c r="A211" s="225" t="s">
        <v>253</v>
      </c>
      <c r="B211" s="226">
        <v>3769</v>
      </c>
      <c r="C211" s="226">
        <v>8453</v>
      </c>
      <c r="D211" s="227">
        <v>224.28</v>
      </c>
      <c r="E211" s="228">
        <v>93.94</v>
      </c>
      <c r="F211" s="224">
        <v>8998</v>
      </c>
    </row>
    <row r="212" s="201" customFormat="1" ht="15" customHeight="1" spans="1:6">
      <c r="A212" s="225" t="s">
        <v>254</v>
      </c>
      <c r="B212" s="226">
        <v>2636</v>
      </c>
      <c r="C212" s="226">
        <v>3591</v>
      </c>
      <c r="D212" s="227">
        <v>136.23</v>
      </c>
      <c r="E212" s="228">
        <v>105.59</v>
      </c>
      <c r="F212" s="224">
        <v>3401</v>
      </c>
    </row>
    <row r="213" s="201" customFormat="1" ht="15" customHeight="1" spans="1:6">
      <c r="A213" s="229" t="s">
        <v>255</v>
      </c>
      <c r="B213" s="227">
        <v>70</v>
      </c>
      <c r="C213" s="227">
        <v>135</v>
      </c>
      <c r="D213" s="227">
        <v>192.86</v>
      </c>
      <c r="E213" s="228">
        <v>94.41</v>
      </c>
      <c r="F213" s="224">
        <v>143</v>
      </c>
    </row>
    <row r="214" s="201" customFormat="1" ht="15" customHeight="1" spans="1:6">
      <c r="A214" s="229" t="s">
        <v>256</v>
      </c>
      <c r="B214" s="226">
        <v>1018</v>
      </c>
      <c r="C214" s="227">
        <v>996</v>
      </c>
      <c r="D214" s="227">
        <v>97.84</v>
      </c>
      <c r="E214" s="228">
        <v>102.57</v>
      </c>
      <c r="F214" s="224">
        <v>971</v>
      </c>
    </row>
    <row r="215" s="201" customFormat="1" ht="15" customHeight="1" spans="1:6">
      <c r="A215" s="229" t="s">
        <v>257</v>
      </c>
      <c r="B215" s="227">
        <v>815</v>
      </c>
      <c r="C215" s="227">
        <v>592</v>
      </c>
      <c r="D215" s="227">
        <v>72.64</v>
      </c>
      <c r="E215" s="228">
        <v>74.65</v>
      </c>
      <c r="F215" s="224">
        <v>793</v>
      </c>
    </row>
    <row r="216" s="201" customFormat="1" ht="15" customHeight="1" spans="1:6">
      <c r="A216" s="229" t="s">
        <v>258</v>
      </c>
      <c r="B216" s="227">
        <v>704</v>
      </c>
      <c r="C216" s="226">
        <v>1868</v>
      </c>
      <c r="D216" s="227">
        <v>265.34</v>
      </c>
      <c r="E216" s="228">
        <v>128.56</v>
      </c>
      <c r="F216" s="224">
        <v>1453</v>
      </c>
    </row>
    <row r="217" s="201" customFormat="1" ht="15" customHeight="1" spans="1:6">
      <c r="A217" s="229" t="s">
        <v>259</v>
      </c>
      <c r="B217" s="227">
        <v>29</v>
      </c>
      <c r="C217" s="227">
        <v>0</v>
      </c>
      <c r="D217" s="227">
        <v>0</v>
      </c>
      <c r="E217" s="228">
        <v>0</v>
      </c>
      <c r="F217" s="224">
        <v>41</v>
      </c>
    </row>
    <row r="218" s="201" customFormat="1" ht="15" customHeight="1" spans="1:6">
      <c r="A218" s="225" t="s">
        <v>260</v>
      </c>
      <c r="B218" s="226">
        <v>1184</v>
      </c>
      <c r="C218" s="226">
        <v>2057</v>
      </c>
      <c r="D218" s="227">
        <v>173.73</v>
      </c>
      <c r="E218" s="228">
        <v>124.37</v>
      </c>
      <c r="F218" s="224">
        <v>1654</v>
      </c>
    </row>
    <row r="219" s="201" customFormat="1" ht="15" customHeight="1" spans="1:6">
      <c r="A219" s="229" t="s">
        <v>108</v>
      </c>
      <c r="B219" s="227">
        <v>283</v>
      </c>
      <c r="C219" s="227">
        <v>265</v>
      </c>
      <c r="D219" s="227">
        <v>93.64</v>
      </c>
      <c r="E219" s="228">
        <v>98.88</v>
      </c>
      <c r="F219" s="224">
        <v>268</v>
      </c>
    </row>
    <row r="220" s="201" customFormat="1" ht="15" customHeight="1" spans="1:6">
      <c r="A220" s="229" t="s">
        <v>109</v>
      </c>
      <c r="B220" s="227">
        <v>129</v>
      </c>
      <c r="C220" s="227">
        <v>98</v>
      </c>
      <c r="D220" s="227">
        <v>75.97</v>
      </c>
      <c r="E220" s="228">
        <v>515.79</v>
      </c>
      <c r="F220" s="224">
        <v>19</v>
      </c>
    </row>
    <row r="221" s="201" customFormat="1" ht="15" customHeight="1" spans="1:6">
      <c r="A221" s="229" t="s">
        <v>261</v>
      </c>
      <c r="B221" s="227">
        <v>435</v>
      </c>
      <c r="C221" s="227">
        <v>943</v>
      </c>
      <c r="D221" s="227">
        <v>216.78</v>
      </c>
      <c r="E221" s="228">
        <v>105.72</v>
      </c>
      <c r="F221" s="224">
        <v>892</v>
      </c>
    </row>
    <row r="222" s="201" customFormat="1" ht="15" customHeight="1" spans="1:6">
      <c r="A222" s="229" t="s">
        <v>262</v>
      </c>
      <c r="B222" s="227">
        <v>56</v>
      </c>
      <c r="C222" s="227">
        <v>122</v>
      </c>
      <c r="D222" s="227">
        <v>217.86</v>
      </c>
      <c r="E222" s="228">
        <v>84.72</v>
      </c>
      <c r="F222" s="224">
        <v>144</v>
      </c>
    </row>
    <row r="223" s="201" customFormat="1" ht="15" customHeight="1" spans="1:6">
      <c r="A223" s="229" t="s">
        <v>263</v>
      </c>
      <c r="B223" s="227">
        <v>281</v>
      </c>
      <c r="C223" s="227">
        <v>591</v>
      </c>
      <c r="D223" s="227">
        <v>210.32</v>
      </c>
      <c r="E223" s="228">
        <v>190.03</v>
      </c>
      <c r="F223" s="224">
        <v>311</v>
      </c>
    </row>
    <row r="224" s="201" customFormat="1" ht="15" customHeight="1" spans="1:6">
      <c r="A224" s="229" t="s">
        <v>264</v>
      </c>
      <c r="B224" s="227">
        <v>0</v>
      </c>
      <c r="C224" s="227">
        <v>38</v>
      </c>
      <c r="D224" s="227"/>
      <c r="E224" s="228">
        <v>190</v>
      </c>
      <c r="F224" s="224">
        <v>20</v>
      </c>
    </row>
    <row r="225" s="201" customFormat="1" ht="15" customHeight="1" spans="1:6">
      <c r="A225" s="225" t="s">
        <v>265</v>
      </c>
      <c r="B225" s="227">
        <v>115</v>
      </c>
      <c r="C225" s="227">
        <v>109</v>
      </c>
      <c r="D225" s="227">
        <v>94.78</v>
      </c>
      <c r="E225" s="228">
        <v>90.83</v>
      </c>
      <c r="F225" s="224">
        <v>120</v>
      </c>
    </row>
    <row r="226" s="201" customFormat="1" ht="15" customHeight="1" spans="1:6">
      <c r="A226" s="229" t="s">
        <v>108</v>
      </c>
      <c r="B226" s="227">
        <v>113</v>
      </c>
      <c r="C226" s="227">
        <v>107</v>
      </c>
      <c r="D226" s="227">
        <v>94.69</v>
      </c>
      <c r="E226" s="228">
        <v>89.92</v>
      </c>
      <c r="F226" s="224">
        <v>119</v>
      </c>
    </row>
    <row r="227" s="201" customFormat="1" ht="15" customHeight="1" spans="1:6">
      <c r="A227" s="229" t="s">
        <v>109</v>
      </c>
      <c r="B227" s="227">
        <v>2</v>
      </c>
      <c r="C227" s="227">
        <v>2</v>
      </c>
      <c r="D227" s="227">
        <v>100</v>
      </c>
      <c r="E227" s="228">
        <v>200</v>
      </c>
      <c r="F227" s="224">
        <v>1</v>
      </c>
    </row>
    <row r="228" s="201" customFormat="1" ht="15" customHeight="1" spans="1:6">
      <c r="A228" s="225" t="s">
        <v>266</v>
      </c>
      <c r="B228" s="226">
        <v>1000</v>
      </c>
      <c r="C228" s="226">
        <v>11463</v>
      </c>
      <c r="D228" s="227">
        <v>1146.3</v>
      </c>
      <c r="E228" s="228">
        <v>83.11</v>
      </c>
      <c r="F228" s="224">
        <v>13793</v>
      </c>
    </row>
    <row r="229" s="201" customFormat="1" ht="15" customHeight="1" spans="1:6">
      <c r="A229" s="229" t="s">
        <v>267</v>
      </c>
      <c r="B229" s="226">
        <v>1000</v>
      </c>
      <c r="C229" s="226">
        <v>11463</v>
      </c>
      <c r="D229" s="227">
        <v>1146.3</v>
      </c>
      <c r="E229" s="228">
        <v>83.11</v>
      </c>
      <c r="F229" s="224">
        <v>13793</v>
      </c>
    </row>
    <row r="230" s="201" customFormat="1" ht="15" customHeight="1" spans="1:6">
      <c r="A230" s="225" t="s">
        <v>268</v>
      </c>
      <c r="B230" s="227">
        <v>60</v>
      </c>
      <c r="C230" s="227">
        <v>137</v>
      </c>
      <c r="D230" s="227">
        <v>228.33</v>
      </c>
      <c r="E230" s="228">
        <v>138.38</v>
      </c>
      <c r="F230" s="224">
        <v>99</v>
      </c>
    </row>
    <row r="231" s="201" customFormat="1" ht="15" customHeight="1" spans="1:6">
      <c r="A231" s="229" t="s">
        <v>269</v>
      </c>
      <c r="B231" s="227">
        <v>57</v>
      </c>
      <c r="C231" s="227">
        <v>135</v>
      </c>
      <c r="D231" s="227">
        <v>236.84</v>
      </c>
      <c r="E231" s="228">
        <v>139.18</v>
      </c>
      <c r="F231" s="224">
        <v>97</v>
      </c>
    </row>
    <row r="232" s="201" customFormat="1" ht="15" customHeight="1" spans="1:6">
      <c r="A232" s="229" t="s">
        <v>270</v>
      </c>
      <c r="B232" s="227">
        <v>3</v>
      </c>
      <c r="C232" s="227">
        <v>2</v>
      </c>
      <c r="D232" s="227">
        <v>66.67</v>
      </c>
      <c r="E232" s="228">
        <v>100</v>
      </c>
      <c r="F232" s="224">
        <v>2</v>
      </c>
    </row>
    <row r="233" s="201" customFormat="1" ht="15" customHeight="1" spans="1:6">
      <c r="A233" s="225" t="s">
        <v>271</v>
      </c>
      <c r="B233" s="227">
        <v>228</v>
      </c>
      <c r="C233" s="227">
        <v>746</v>
      </c>
      <c r="D233" s="227">
        <v>327.19</v>
      </c>
      <c r="E233" s="228">
        <v>176.78</v>
      </c>
      <c r="F233" s="224">
        <v>422</v>
      </c>
    </row>
    <row r="234" s="201" customFormat="1" ht="15" customHeight="1" spans="1:6">
      <c r="A234" s="229" t="s">
        <v>272</v>
      </c>
      <c r="B234" s="227">
        <v>228</v>
      </c>
      <c r="C234" s="227">
        <v>746</v>
      </c>
      <c r="D234" s="227">
        <v>327.19</v>
      </c>
      <c r="E234" s="228">
        <v>188.38</v>
      </c>
      <c r="F234" s="224">
        <v>396</v>
      </c>
    </row>
    <row r="235" s="201" customFormat="1" ht="15" customHeight="1" spans="1:6">
      <c r="A235" s="229" t="s">
        <v>273</v>
      </c>
      <c r="B235" s="227">
        <v>0</v>
      </c>
      <c r="C235" s="227">
        <v>0</v>
      </c>
      <c r="D235" s="227"/>
      <c r="E235" s="228">
        <v>0</v>
      </c>
      <c r="F235" s="224">
        <v>26</v>
      </c>
    </row>
    <row r="236" s="201" customFormat="1" ht="15" customHeight="1" spans="1:6">
      <c r="A236" s="225" t="s">
        <v>274</v>
      </c>
      <c r="B236" s="227">
        <v>6</v>
      </c>
      <c r="C236" s="227">
        <v>118</v>
      </c>
      <c r="D236" s="227">
        <v>1966.67</v>
      </c>
      <c r="E236" s="228">
        <v>11800</v>
      </c>
      <c r="F236" s="224">
        <v>1</v>
      </c>
    </row>
    <row r="237" s="201" customFormat="1" ht="15" customHeight="1" spans="1:6">
      <c r="A237" s="229" t="s">
        <v>275</v>
      </c>
      <c r="B237" s="227">
        <v>6</v>
      </c>
      <c r="C237" s="227">
        <v>117</v>
      </c>
      <c r="D237" s="227">
        <v>1950</v>
      </c>
      <c r="E237" s="228"/>
      <c r="F237" s="224"/>
    </row>
    <row r="238" s="201" customFormat="1" ht="15" customHeight="1" spans="1:6">
      <c r="A238" s="229" t="s">
        <v>276</v>
      </c>
      <c r="B238" s="227">
        <v>0</v>
      </c>
      <c r="C238" s="227">
        <v>1</v>
      </c>
      <c r="D238" s="227"/>
      <c r="E238" s="228">
        <v>100</v>
      </c>
      <c r="F238" s="224">
        <v>1</v>
      </c>
    </row>
    <row r="239" s="201" customFormat="1" ht="15" customHeight="1" spans="1:6">
      <c r="A239" s="225" t="s">
        <v>277</v>
      </c>
      <c r="B239" s="226">
        <v>1265</v>
      </c>
      <c r="C239" s="226">
        <v>1264</v>
      </c>
      <c r="D239" s="227">
        <v>99.92</v>
      </c>
      <c r="E239" s="228">
        <v>101.94</v>
      </c>
      <c r="F239" s="224">
        <v>1240</v>
      </c>
    </row>
    <row r="240" s="201" customFormat="1" ht="15" customHeight="1" spans="1:6">
      <c r="A240" s="229" t="s">
        <v>278</v>
      </c>
      <c r="B240" s="226">
        <v>1265</v>
      </c>
      <c r="C240" s="226">
        <v>1264</v>
      </c>
      <c r="D240" s="227">
        <v>99.92</v>
      </c>
      <c r="E240" s="228">
        <v>101.94</v>
      </c>
      <c r="F240" s="224">
        <v>1240</v>
      </c>
    </row>
    <row r="241" s="201" customFormat="1" ht="15" customHeight="1" spans="1:6">
      <c r="A241" s="225" t="s">
        <v>279</v>
      </c>
      <c r="B241" s="227">
        <v>502</v>
      </c>
      <c r="C241" s="227">
        <v>934</v>
      </c>
      <c r="D241" s="227">
        <v>186.06</v>
      </c>
      <c r="E241" s="228">
        <v>147.09</v>
      </c>
      <c r="F241" s="224">
        <v>635</v>
      </c>
    </row>
    <row r="242" s="201" customFormat="1" ht="15" customHeight="1" spans="1:6">
      <c r="A242" s="225" t="s">
        <v>280</v>
      </c>
      <c r="B242" s="227">
        <v>314</v>
      </c>
      <c r="C242" s="227">
        <v>296</v>
      </c>
      <c r="D242" s="227">
        <v>94.27</v>
      </c>
      <c r="E242" s="228">
        <v>132.14</v>
      </c>
      <c r="F242" s="224">
        <v>224</v>
      </c>
    </row>
    <row r="243" s="201" customFormat="1" ht="15" customHeight="1" spans="1:6">
      <c r="A243" s="229" t="s">
        <v>281</v>
      </c>
      <c r="B243" s="227">
        <v>52</v>
      </c>
      <c r="C243" s="227">
        <v>51</v>
      </c>
      <c r="D243" s="227">
        <v>98.08</v>
      </c>
      <c r="E243" s="228">
        <v>121.43</v>
      </c>
      <c r="F243" s="224">
        <v>42</v>
      </c>
    </row>
    <row r="244" s="201" customFormat="1" ht="15" customHeight="1" spans="1:6">
      <c r="A244" s="229" t="s">
        <v>282</v>
      </c>
      <c r="B244" s="227">
        <v>262</v>
      </c>
      <c r="C244" s="227">
        <v>245</v>
      </c>
      <c r="D244" s="227">
        <v>93.51</v>
      </c>
      <c r="E244" s="228">
        <v>134.62</v>
      </c>
      <c r="F244" s="224">
        <v>182</v>
      </c>
    </row>
    <row r="245" s="201" customFormat="1" ht="15" customHeight="1" spans="1:6">
      <c r="A245" s="225" t="s">
        <v>283</v>
      </c>
      <c r="B245" s="227">
        <v>715</v>
      </c>
      <c r="C245" s="227">
        <v>962</v>
      </c>
      <c r="D245" s="227">
        <v>134.55</v>
      </c>
      <c r="E245" s="228">
        <v>108.7</v>
      </c>
      <c r="F245" s="224">
        <v>885</v>
      </c>
    </row>
    <row r="246" s="201" customFormat="1" ht="15" customHeight="1" spans="1:6">
      <c r="A246" s="229" t="s">
        <v>284</v>
      </c>
      <c r="B246" s="227">
        <v>715</v>
      </c>
      <c r="C246" s="227">
        <v>962</v>
      </c>
      <c r="D246" s="227">
        <v>134.55</v>
      </c>
      <c r="E246" s="228">
        <v>108.7</v>
      </c>
      <c r="F246" s="224">
        <v>885</v>
      </c>
    </row>
    <row r="247" s="201" customFormat="1" ht="15" customHeight="1" spans="1:6">
      <c r="A247" s="225" t="s">
        <v>285</v>
      </c>
      <c r="B247" s="226">
        <v>10891</v>
      </c>
      <c r="C247" s="226">
        <v>24418</v>
      </c>
      <c r="D247" s="227">
        <v>224.2</v>
      </c>
      <c r="E247" s="228">
        <v>78.52</v>
      </c>
      <c r="F247" s="224">
        <v>31097</v>
      </c>
    </row>
    <row r="248" s="201" customFormat="1" ht="15" customHeight="1" spans="1:6">
      <c r="A248" s="225" t="s">
        <v>286</v>
      </c>
      <c r="B248" s="227">
        <v>708</v>
      </c>
      <c r="C248" s="227">
        <v>672</v>
      </c>
      <c r="D248" s="227">
        <v>94.92</v>
      </c>
      <c r="E248" s="228">
        <v>104.84</v>
      </c>
      <c r="F248" s="224">
        <v>641</v>
      </c>
    </row>
    <row r="249" s="201" customFormat="1" ht="15" customHeight="1" spans="1:6">
      <c r="A249" s="229" t="s">
        <v>108</v>
      </c>
      <c r="B249" s="227">
        <v>708</v>
      </c>
      <c r="C249" s="227">
        <v>631</v>
      </c>
      <c r="D249" s="227">
        <v>89.12</v>
      </c>
      <c r="E249" s="228">
        <v>98.44</v>
      </c>
      <c r="F249" s="224">
        <v>641</v>
      </c>
    </row>
    <row r="250" s="201" customFormat="1" ht="15" customHeight="1" spans="1:6">
      <c r="A250" s="229" t="s">
        <v>109</v>
      </c>
      <c r="B250" s="227">
        <v>0</v>
      </c>
      <c r="C250" s="227">
        <v>41</v>
      </c>
      <c r="D250" s="227"/>
      <c r="E250" s="228"/>
      <c r="F250" s="224"/>
    </row>
    <row r="251" s="201" customFormat="1" ht="15" customHeight="1" spans="1:6">
      <c r="A251" s="225" t="s">
        <v>287</v>
      </c>
      <c r="B251" s="226">
        <v>2754</v>
      </c>
      <c r="C251" s="226">
        <v>2787</v>
      </c>
      <c r="D251" s="227">
        <v>101.2</v>
      </c>
      <c r="E251" s="228">
        <v>82.5</v>
      </c>
      <c r="F251" s="224">
        <v>3378</v>
      </c>
    </row>
    <row r="252" s="201" customFormat="1" ht="15" customHeight="1" spans="1:6">
      <c r="A252" s="229" t="s">
        <v>288</v>
      </c>
      <c r="B252" s="226">
        <v>2707</v>
      </c>
      <c r="C252" s="226">
        <v>2552</v>
      </c>
      <c r="D252" s="227">
        <v>94.27</v>
      </c>
      <c r="E252" s="228">
        <v>79.01</v>
      </c>
      <c r="F252" s="224">
        <v>3230</v>
      </c>
    </row>
    <row r="253" s="201" customFormat="1" ht="15" customHeight="1" spans="1:6">
      <c r="A253" s="229" t="s">
        <v>289</v>
      </c>
      <c r="B253" s="227">
        <v>47</v>
      </c>
      <c r="C253" s="227">
        <v>14</v>
      </c>
      <c r="D253" s="227">
        <v>29.79</v>
      </c>
      <c r="E253" s="228"/>
      <c r="F253" s="224">
        <v>0</v>
      </c>
    </row>
    <row r="254" s="201" customFormat="1" ht="15" customHeight="1" spans="1:6">
      <c r="A254" s="229" t="s">
        <v>290</v>
      </c>
      <c r="B254" s="227">
        <v>0</v>
      </c>
      <c r="C254" s="227">
        <v>221</v>
      </c>
      <c r="D254" s="227"/>
      <c r="E254" s="228">
        <v>149.32</v>
      </c>
      <c r="F254" s="224">
        <v>148</v>
      </c>
    </row>
    <row r="255" s="201" customFormat="1" ht="15" customHeight="1" spans="1:6">
      <c r="A255" s="225" t="s">
        <v>291</v>
      </c>
      <c r="B255" s="226">
        <v>1444</v>
      </c>
      <c r="C255" s="226">
        <v>2187</v>
      </c>
      <c r="D255" s="227">
        <v>151.45</v>
      </c>
      <c r="E255" s="228">
        <v>111.41</v>
      </c>
      <c r="F255" s="224">
        <v>1963</v>
      </c>
    </row>
    <row r="256" s="201" customFormat="1" ht="15" customHeight="1" spans="1:6">
      <c r="A256" s="229" t="s">
        <v>292</v>
      </c>
      <c r="B256" s="226">
        <v>1203</v>
      </c>
      <c r="C256" s="226">
        <v>1194</v>
      </c>
      <c r="D256" s="227">
        <v>99.25</v>
      </c>
      <c r="E256" s="228">
        <v>104.19</v>
      </c>
      <c r="F256" s="224">
        <v>1146</v>
      </c>
    </row>
    <row r="257" s="201" customFormat="1" ht="15" customHeight="1" spans="1:6">
      <c r="A257" s="229" t="s">
        <v>293</v>
      </c>
      <c r="B257" s="227">
        <v>241</v>
      </c>
      <c r="C257" s="227">
        <v>993</v>
      </c>
      <c r="D257" s="227">
        <v>412.03</v>
      </c>
      <c r="E257" s="228">
        <v>121.54</v>
      </c>
      <c r="F257" s="224">
        <v>817</v>
      </c>
    </row>
    <row r="258" s="201" customFormat="1" ht="15" customHeight="1" spans="1:6">
      <c r="A258" s="225" t="s">
        <v>294</v>
      </c>
      <c r="B258" s="226">
        <v>3909</v>
      </c>
      <c r="C258" s="226">
        <v>13200</v>
      </c>
      <c r="D258" s="227">
        <v>337.68</v>
      </c>
      <c r="E258" s="228">
        <v>66.34</v>
      </c>
      <c r="F258" s="224">
        <v>19898</v>
      </c>
    </row>
    <row r="259" s="201" customFormat="1" ht="15" customHeight="1" spans="1:6">
      <c r="A259" s="229" t="s">
        <v>295</v>
      </c>
      <c r="B259" s="226">
        <v>1566</v>
      </c>
      <c r="C259" s="226">
        <v>1536</v>
      </c>
      <c r="D259" s="227">
        <v>98.08</v>
      </c>
      <c r="E259" s="228">
        <v>110.19</v>
      </c>
      <c r="F259" s="224">
        <v>1394</v>
      </c>
    </row>
    <row r="260" s="201" customFormat="1" ht="15" customHeight="1" spans="1:6">
      <c r="A260" s="229" t="s">
        <v>296</v>
      </c>
      <c r="B260" s="227">
        <v>537</v>
      </c>
      <c r="C260" s="227">
        <v>460</v>
      </c>
      <c r="D260" s="227">
        <v>85.66</v>
      </c>
      <c r="E260" s="228">
        <v>94.26</v>
      </c>
      <c r="F260" s="224">
        <v>488</v>
      </c>
    </row>
    <row r="261" s="201" customFormat="1" ht="15" customHeight="1" spans="1:6">
      <c r="A261" s="229" t="s">
        <v>297</v>
      </c>
      <c r="B261" s="227">
        <v>964</v>
      </c>
      <c r="C261" s="227">
        <v>956</v>
      </c>
      <c r="D261" s="227">
        <v>99.17</v>
      </c>
      <c r="E261" s="228">
        <v>107.3</v>
      </c>
      <c r="F261" s="224">
        <v>891</v>
      </c>
    </row>
    <row r="262" s="201" customFormat="1" ht="15" customHeight="1" spans="1:6">
      <c r="A262" s="229" t="s">
        <v>298</v>
      </c>
      <c r="B262" s="227">
        <v>746</v>
      </c>
      <c r="C262" s="226">
        <v>9839</v>
      </c>
      <c r="D262" s="227">
        <v>1318.9</v>
      </c>
      <c r="E262" s="228">
        <v>100.45</v>
      </c>
      <c r="F262" s="224">
        <v>9795</v>
      </c>
    </row>
    <row r="263" s="201" customFormat="1" ht="15" customHeight="1" spans="1:6">
      <c r="A263" s="229" t="s">
        <v>299</v>
      </c>
      <c r="B263" s="227">
        <v>96</v>
      </c>
      <c r="C263" s="227">
        <v>374</v>
      </c>
      <c r="D263" s="227">
        <v>389.58</v>
      </c>
      <c r="E263" s="228">
        <v>9.35</v>
      </c>
      <c r="F263" s="224">
        <v>3998</v>
      </c>
    </row>
    <row r="264" s="201" customFormat="1" ht="15" customHeight="1" spans="1:6">
      <c r="A264" s="229" t="s">
        <v>300</v>
      </c>
      <c r="B264" s="227">
        <v>0</v>
      </c>
      <c r="C264" s="227">
        <v>11</v>
      </c>
      <c r="D264" s="227"/>
      <c r="E264" s="228">
        <v>0.35</v>
      </c>
      <c r="F264" s="224">
        <v>3149</v>
      </c>
    </row>
    <row r="265" s="201" customFormat="1" ht="15" customHeight="1" spans="1:6">
      <c r="A265" s="229" t="s">
        <v>301</v>
      </c>
      <c r="B265" s="227">
        <v>0</v>
      </c>
      <c r="C265" s="227">
        <v>24</v>
      </c>
      <c r="D265" s="227"/>
      <c r="E265" s="228">
        <v>13.11</v>
      </c>
      <c r="F265" s="224">
        <v>183</v>
      </c>
    </row>
    <row r="266" s="201" customFormat="1" ht="15" customHeight="1" spans="1:6">
      <c r="A266" s="225" t="s">
        <v>302</v>
      </c>
      <c r="B266" s="227">
        <v>364</v>
      </c>
      <c r="C266" s="226">
        <v>2610</v>
      </c>
      <c r="D266" s="227">
        <v>717.03</v>
      </c>
      <c r="E266" s="228">
        <v>95.19</v>
      </c>
      <c r="F266" s="224">
        <v>2742</v>
      </c>
    </row>
    <row r="267" s="201" customFormat="1" ht="15" customHeight="1" spans="1:6">
      <c r="A267" s="229" t="s">
        <v>303</v>
      </c>
      <c r="B267" s="227">
        <v>364</v>
      </c>
      <c r="C267" s="226">
        <v>2600</v>
      </c>
      <c r="D267" s="227">
        <v>714.29</v>
      </c>
      <c r="E267" s="228">
        <v>98.63</v>
      </c>
      <c r="F267" s="224">
        <v>2636</v>
      </c>
    </row>
    <row r="268" s="201" customFormat="1" ht="15" customHeight="1" spans="1:6">
      <c r="A268" s="229" t="s">
        <v>304</v>
      </c>
      <c r="B268" s="227">
        <v>0</v>
      </c>
      <c r="C268" s="227">
        <v>10</v>
      </c>
      <c r="D268" s="227"/>
      <c r="E268" s="228">
        <v>9.43</v>
      </c>
      <c r="F268" s="224">
        <v>106</v>
      </c>
    </row>
    <row r="269" s="201" customFormat="1" ht="15" customHeight="1" spans="1:6">
      <c r="A269" s="225" t="s">
        <v>305</v>
      </c>
      <c r="B269" s="227">
        <v>0</v>
      </c>
      <c r="C269" s="227">
        <v>884</v>
      </c>
      <c r="D269" s="227"/>
      <c r="E269" s="228"/>
      <c r="F269" s="224"/>
    </row>
    <row r="270" s="201" customFormat="1" ht="15" customHeight="1" spans="1:6">
      <c r="A270" s="229" t="s">
        <v>306</v>
      </c>
      <c r="B270" s="227">
        <v>0</v>
      </c>
      <c r="C270" s="227">
        <v>884</v>
      </c>
      <c r="D270" s="227"/>
      <c r="E270" s="228"/>
      <c r="F270" s="224"/>
    </row>
    <row r="271" s="201" customFormat="1" ht="15" customHeight="1" spans="1:6">
      <c r="A271" s="225" t="s">
        <v>307</v>
      </c>
      <c r="B271" s="226">
        <v>1017</v>
      </c>
      <c r="C271" s="227">
        <v>768</v>
      </c>
      <c r="D271" s="227">
        <v>75.52</v>
      </c>
      <c r="E271" s="228">
        <v>112.61</v>
      </c>
      <c r="F271" s="224">
        <v>682</v>
      </c>
    </row>
    <row r="272" s="201" customFormat="1" ht="15" customHeight="1" spans="1:6">
      <c r="A272" s="229" t="s">
        <v>308</v>
      </c>
      <c r="B272" s="226">
        <v>1000</v>
      </c>
      <c r="C272" s="227">
        <v>751</v>
      </c>
      <c r="D272" s="227">
        <v>75.1</v>
      </c>
      <c r="E272" s="228">
        <v>113.96</v>
      </c>
      <c r="F272" s="224">
        <v>659</v>
      </c>
    </row>
    <row r="273" s="201" customFormat="1" ht="15" customHeight="1" spans="1:6">
      <c r="A273" s="229" t="s">
        <v>309</v>
      </c>
      <c r="B273" s="227">
        <v>17</v>
      </c>
      <c r="C273" s="227">
        <v>17</v>
      </c>
      <c r="D273" s="227">
        <v>100</v>
      </c>
      <c r="E273" s="228">
        <v>73.91</v>
      </c>
      <c r="F273" s="224">
        <v>23</v>
      </c>
    </row>
    <row r="274" s="201" customFormat="1" ht="15" customHeight="1" spans="1:6">
      <c r="A274" s="225" t="s">
        <v>310</v>
      </c>
      <c r="B274" s="227">
        <v>16</v>
      </c>
      <c r="C274" s="227">
        <v>16</v>
      </c>
      <c r="D274" s="227">
        <v>100</v>
      </c>
      <c r="E274" s="228">
        <v>8.79</v>
      </c>
      <c r="F274" s="224">
        <v>182</v>
      </c>
    </row>
    <row r="275" s="201" customFormat="1" ht="15" customHeight="1" spans="1:6">
      <c r="A275" s="229" t="s">
        <v>311</v>
      </c>
      <c r="B275" s="227">
        <v>16</v>
      </c>
      <c r="C275" s="227">
        <v>16</v>
      </c>
      <c r="D275" s="227">
        <v>100</v>
      </c>
      <c r="E275" s="228">
        <v>8.79</v>
      </c>
      <c r="F275" s="224">
        <v>182</v>
      </c>
    </row>
    <row r="276" s="201" customFormat="1" ht="15" customHeight="1" spans="1:6">
      <c r="A276" s="225" t="s">
        <v>312</v>
      </c>
      <c r="B276" s="227">
        <v>32</v>
      </c>
      <c r="C276" s="227">
        <v>131</v>
      </c>
      <c r="D276" s="227">
        <v>409.38</v>
      </c>
      <c r="E276" s="228">
        <v>207.94</v>
      </c>
      <c r="F276" s="224">
        <v>63</v>
      </c>
    </row>
    <row r="277" s="201" customFormat="1" ht="15" customHeight="1" spans="1:6">
      <c r="A277" s="229" t="s">
        <v>313</v>
      </c>
      <c r="B277" s="227">
        <v>0</v>
      </c>
      <c r="C277" s="227">
        <v>99</v>
      </c>
      <c r="D277" s="227"/>
      <c r="E277" s="228">
        <v>162.3</v>
      </c>
      <c r="F277" s="224">
        <v>61</v>
      </c>
    </row>
    <row r="278" s="201" customFormat="1" ht="15" customHeight="1" spans="1:6">
      <c r="A278" s="229" t="s">
        <v>314</v>
      </c>
      <c r="B278" s="227">
        <v>32</v>
      </c>
      <c r="C278" s="227">
        <v>32</v>
      </c>
      <c r="D278" s="227">
        <v>100</v>
      </c>
      <c r="E278" s="228">
        <v>1600</v>
      </c>
      <c r="F278" s="224">
        <v>2</v>
      </c>
    </row>
    <row r="279" s="201" customFormat="1" ht="15" customHeight="1" spans="1:6">
      <c r="A279" s="225" t="s">
        <v>315</v>
      </c>
      <c r="B279" s="227">
        <v>534</v>
      </c>
      <c r="C279" s="227">
        <v>567</v>
      </c>
      <c r="D279" s="227">
        <v>106.18</v>
      </c>
      <c r="E279" s="228">
        <v>287.82</v>
      </c>
      <c r="F279" s="224">
        <v>197</v>
      </c>
    </row>
    <row r="280" s="201" customFormat="1" ht="15" customHeight="1" spans="1:6">
      <c r="A280" s="229" t="s">
        <v>108</v>
      </c>
      <c r="B280" s="227">
        <v>284</v>
      </c>
      <c r="C280" s="227">
        <v>274</v>
      </c>
      <c r="D280" s="227">
        <v>96.48</v>
      </c>
      <c r="E280" s="228">
        <v>230.25</v>
      </c>
      <c r="F280" s="224">
        <v>119</v>
      </c>
    </row>
    <row r="281" s="201" customFormat="1" ht="15" customHeight="1" spans="1:6">
      <c r="A281" s="229" t="s">
        <v>109</v>
      </c>
      <c r="B281" s="227">
        <v>73</v>
      </c>
      <c r="C281" s="227">
        <v>59</v>
      </c>
      <c r="D281" s="227">
        <v>80.82</v>
      </c>
      <c r="E281" s="228"/>
      <c r="F281" s="224"/>
    </row>
    <row r="282" s="201" customFormat="1" ht="15" customHeight="1" spans="1:6">
      <c r="A282" s="229" t="s">
        <v>116</v>
      </c>
      <c r="B282" s="227">
        <v>177</v>
      </c>
      <c r="C282" s="227">
        <v>170</v>
      </c>
      <c r="D282" s="227">
        <v>96.05</v>
      </c>
      <c r="E282" s="228"/>
      <c r="F282" s="224"/>
    </row>
    <row r="283" s="201" customFormat="1" ht="15" customHeight="1" spans="1:6">
      <c r="A283" s="229" t="s">
        <v>316</v>
      </c>
      <c r="B283" s="227">
        <v>0</v>
      </c>
      <c r="C283" s="227">
        <v>64</v>
      </c>
      <c r="D283" s="227"/>
      <c r="E283" s="228">
        <v>82.05</v>
      </c>
      <c r="F283" s="224">
        <v>78</v>
      </c>
    </row>
    <row r="284" s="201" customFormat="1" ht="15" customHeight="1" spans="1:6">
      <c r="A284" s="225" t="s">
        <v>317</v>
      </c>
      <c r="B284" s="227">
        <v>0</v>
      </c>
      <c r="C284" s="227">
        <v>394</v>
      </c>
      <c r="D284" s="227"/>
      <c r="E284" s="228">
        <v>5.08</v>
      </c>
      <c r="F284" s="224">
        <v>177</v>
      </c>
    </row>
    <row r="285" s="201" customFormat="1" ht="15" customHeight="1" spans="1:6">
      <c r="A285" s="229" t="s">
        <v>318</v>
      </c>
      <c r="B285" s="227">
        <v>0</v>
      </c>
      <c r="C285" s="227">
        <v>394</v>
      </c>
      <c r="D285" s="227"/>
      <c r="E285" s="228">
        <v>5.08</v>
      </c>
      <c r="F285" s="224">
        <v>177</v>
      </c>
    </row>
    <row r="286" s="201" customFormat="1" ht="15" customHeight="1" spans="1:6">
      <c r="A286" s="225" t="s">
        <v>319</v>
      </c>
      <c r="B286" s="227">
        <v>113</v>
      </c>
      <c r="C286" s="227">
        <v>202</v>
      </c>
      <c r="D286" s="227">
        <v>178.76</v>
      </c>
      <c r="E286" s="228">
        <v>17.21</v>
      </c>
      <c r="F286" s="224">
        <v>1174</v>
      </c>
    </row>
    <row r="287" s="201" customFormat="1" ht="15" customHeight="1" spans="1:6">
      <c r="A287" s="229" t="s">
        <v>320</v>
      </c>
      <c r="B287" s="227">
        <v>113</v>
      </c>
      <c r="C287" s="227">
        <v>202</v>
      </c>
      <c r="D287" s="227">
        <v>178.76</v>
      </c>
      <c r="E287" s="228">
        <v>17.21</v>
      </c>
      <c r="F287" s="224">
        <v>1174</v>
      </c>
    </row>
    <row r="288" s="201" customFormat="1" ht="15" customHeight="1" spans="1:6">
      <c r="A288" s="225" t="s">
        <v>321</v>
      </c>
      <c r="B288" s="226">
        <v>1868</v>
      </c>
      <c r="C288" s="226">
        <v>7991</v>
      </c>
      <c r="D288" s="227">
        <v>427.78</v>
      </c>
      <c r="E288" s="228">
        <v>54.03</v>
      </c>
      <c r="F288" s="224">
        <v>14790</v>
      </c>
    </row>
    <row r="289" s="201" customFormat="1" ht="15" customHeight="1" spans="1:6">
      <c r="A289" s="225" t="s">
        <v>322</v>
      </c>
      <c r="B289" s="227">
        <v>39</v>
      </c>
      <c r="C289" s="227">
        <v>100</v>
      </c>
      <c r="D289" s="227">
        <v>256.41</v>
      </c>
      <c r="E289" s="228">
        <v>104.17</v>
      </c>
      <c r="F289" s="224">
        <v>96</v>
      </c>
    </row>
    <row r="290" s="201" customFormat="1" ht="15" customHeight="1" spans="1:6">
      <c r="A290" s="229" t="s">
        <v>108</v>
      </c>
      <c r="B290" s="227">
        <v>21</v>
      </c>
      <c r="C290" s="227">
        <v>21</v>
      </c>
      <c r="D290" s="227">
        <v>100</v>
      </c>
      <c r="E290" s="228">
        <v>63.64</v>
      </c>
      <c r="F290" s="224">
        <v>33</v>
      </c>
    </row>
    <row r="291" s="201" customFormat="1" ht="15" customHeight="1" spans="1:6">
      <c r="A291" s="229" t="s">
        <v>109</v>
      </c>
      <c r="B291" s="227">
        <v>18</v>
      </c>
      <c r="C291" s="227">
        <v>25</v>
      </c>
      <c r="D291" s="227">
        <v>138.89</v>
      </c>
      <c r="E291" s="228">
        <v>39.68</v>
      </c>
      <c r="F291" s="224">
        <v>63</v>
      </c>
    </row>
    <row r="292" s="201" customFormat="1" ht="15" customHeight="1" spans="1:6">
      <c r="A292" s="229" t="s">
        <v>323</v>
      </c>
      <c r="B292" s="227">
        <v>0</v>
      </c>
      <c r="C292" s="227">
        <v>54</v>
      </c>
      <c r="D292" s="227"/>
      <c r="E292" s="228"/>
      <c r="F292" s="224">
        <v>0</v>
      </c>
    </row>
    <row r="293" s="201" customFormat="1" ht="15" customHeight="1" spans="1:6">
      <c r="A293" s="225" t="s">
        <v>324</v>
      </c>
      <c r="B293" s="226">
        <v>1767</v>
      </c>
      <c r="C293" s="226">
        <v>7827</v>
      </c>
      <c r="D293" s="227">
        <v>442.95</v>
      </c>
      <c r="E293" s="228">
        <v>54</v>
      </c>
      <c r="F293" s="224">
        <v>14494</v>
      </c>
    </row>
    <row r="294" s="201" customFormat="1" ht="15" customHeight="1" spans="1:6">
      <c r="A294" s="229" t="s">
        <v>325</v>
      </c>
      <c r="B294" s="227">
        <v>0</v>
      </c>
      <c r="C294" s="227">
        <v>0</v>
      </c>
      <c r="D294" s="227"/>
      <c r="E294" s="228">
        <v>0</v>
      </c>
      <c r="F294" s="224">
        <v>3</v>
      </c>
    </row>
    <row r="295" s="201" customFormat="1" ht="15" customHeight="1" spans="1:6">
      <c r="A295" s="229" t="s">
        <v>326</v>
      </c>
      <c r="B295" s="226">
        <v>1767</v>
      </c>
      <c r="C295" s="226">
        <v>6794</v>
      </c>
      <c r="D295" s="227">
        <v>384.49</v>
      </c>
      <c r="E295" s="228">
        <v>51.01</v>
      </c>
      <c r="F295" s="224">
        <v>13319</v>
      </c>
    </row>
    <row r="296" s="201" customFormat="1" ht="15" customHeight="1" spans="1:6">
      <c r="A296" s="229" t="s">
        <v>327</v>
      </c>
      <c r="B296" s="227">
        <v>0</v>
      </c>
      <c r="C296" s="226">
        <v>1033</v>
      </c>
      <c r="D296" s="227"/>
      <c r="E296" s="228">
        <v>88.14</v>
      </c>
      <c r="F296" s="224">
        <v>1172</v>
      </c>
    </row>
    <row r="297" s="201" customFormat="1" ht="15" customHeight="1" spans="1:6">
      <c r="A297" s="225" t="s">
        <v>328</v>
      </c>
      <c r="B297" s="227">
        <v>23</v>
      </c>
      <c r="C297" s="227">
        <v>24</v>
      </c>
      <c r="D297" s="227">
        <v>104.35</v>
      </c>
      <c r="E297" s="228"/>
      <c r="F297" s="224">
        <v>0</v>
      </c>
    </row>
    <row r="298" s="201" customFormat="1" ht="15" customHeight="1" spans="1:6">
      <c r="A298" s="229" t="s">
        <v>329</v>
      </c>
      <c r="B298" s="227">
        <v>23</v>
      </c>
      <c r="C298" s="227">
        <v>24</v>
      </c>
      <c r="D298" s="227">
        <v>104.35</v>
      </c>
      <c r="E298" s="228"/>
      <c r="F298" s="224">
        <v>0</v>
      </c>
    </row>
    <row r="299" s="201" customFormat="1" ht="15" customHeight="1" spans="1:6">
      <c r="A299" s="225" t="s">
        <v>330</v>
      </c>
      <c r="B299" s="227">
        <v>0</v>
      </c>
      <c r="C299" s="227">
        <v>40</v>
      </c>
      <c r="D299" s="227"/>
      <c r="E299" s="224">
        <v>20</v>
      </c>
      <c r="F299" s="224">
        <v>200</v>
      </c>
    </row>
    <row r="300" s="201" customFormat="1" ht="15" customHeight="1" spans="1:6">
      <c r="A300" s="229" t="s">
        <v>331</v>
      </c>
      <c r="B300" s="227">
        <v>0</v>
      </c>
      <c r="C300" s="227">
        <v>19</v>
      </c>
      <c r="D300" s="227"/>
      <c r="E300" s="228">
        <v>9.5</v>
      </c>
      <c r="F300" s="224">
        <v>200</v>
      </c>
    </row>
    <row r="301" s="201" customFormat="1" ht="15" customHeight="1" spans="1:6">
      <c r="A301" s="229" t="s">
        <v>332</v>
      </c>
      <c r="B301" s="227">
        <v>0</v>
      </c>
      <c r="C301" s="227">
        <v>21</v>
      </c>
      <c r="D301" s="227"/>
      <c r="E301" s="228"/>
      <c r="F301" s="224">
        <v>0</v>
      </c>
    </row>
    <row r="302" s="201" customFormat="1" ht="15" customHeight="1" spans="1:6">
      <c r="A302" s="225" t="s">
        <v>333</v>
      </c>
      <c r="B302" s="227">
        <v>39</v>
      </c>
      <c r="C302" s="227">
        <v>0</v>
      </c>
      <c r="D302" s="227">
        <v>0</v>
      </c>
      <c r="E302" s="228"/>
      <c r="F302" s="224">
        <v>0</v>
      </c>
    </row>
    <row r="303" s="201" customFormat="1" ht="15" customHeight="1" spans="1:6">
      <c r="A303" s="229" t="s">
        <v>334</v>
      </c>
      <c r="B303" s="227">
        <v>39</v>
      </c>
      <c r="C303" s="227">
        <v>0</v>
      </c>
      <c r="D303" s="227">
        <v>0</v>
      </c>
      <c r="E303" s="228"/>
      <c r="F303" s="224"/>
    </row>
    <row r="304" s="201" customFormat="1" ht="15" customHeight="1" spans="1:6">
      <c r="A304" s="225" t="s">
        <v>335</v>
      </c>
      <c r="B304" s="227">
        <v>0</v>
      </c>
      <c r="C304" s="227">
        <v>0</v>
      </c>
      <c r="D304" s="227"/>
      <c r="E304" s="228">
        <v>0</v>
      </c>
      <c r="F304" s="224">
        <v>200</v>
      </c>
    </row>
    <row r="305" s="201" customFormat="1" ht="15" customHeight="1" spans="1:6">
      <c r="A305" s="229" t="s">
        <v>336</v>
      </c>
      <c r="B305" s="227">
        <v>0</v>
      </c>
      <c r="C305" s="227">
        <v>0</v>
      </c>
      <c r="D305" s="227"/>
      <c r="E305" s="228">
        <v>0</v>
      </c>
      <c r="F305" s="224">
        <v>200</v>
      </c>
    </row>
    <row r="306" s="201" customFormat="1" ht="15" customHeight="1" spans="1:6">
      <c r="A306" s="225" t="s">
        <v>337</v>
      </c>
      <c r="B306" s="226">
        <v>23012</v>
      </c>
      <c r="C306" s="226">
        <v>86940</v>
      </c>
      <c r="D306" s="227">
        <v>377.8</v>
      </c>
      <c r="E306" s="228">
        <v>269.7</v>
      </c>
      <c r="F306" s="224">
        <v>32236</v>
      </c>
    </row>
    <row r="307" s="201" customFormat="1" ht="15" customHeight="1" spans="1:6">
      <c r="A307" s="225" t="s">
        <v>338</v>
      </c>
      <c r="B307" s="226">
        <v>4648</v>
      </c>
      <c r="C307" s="226">
        <v>4792</v>
      </c>
      <c r="D307" s="227">
        <v>103.1</v>
      </c>
      <c r="E307" s="228">
        <v>88.72</v>
      </c>
      <c r="F307" s="224">
        <v>5401</v>
      </c>
    </row>
    <row r="308" s="201" customFormat="1" ht="15" customHeight="1" spans="1:6">
      <c r="A308" s="229" t="s">
        <v>108</v>
      </c>
      <c r="B308" s="226">
        <v>2790</v>
      </c>
      <c r="C308" s="226">
        <v>2787</v>
      </c>
      <c r="D308" s="227">
        <v>99.89</v>
      </c>
      <c r="E308" s="228">
        <v>55.87</v>
      </c>
      <c r="F308" s="224">
        <v>4988</v>
      </c>
    </row>
    <row r="309" s="201" customFormat="1" ht="15" customHeight="1" spans="1:6">
      <c r="A309" s="229" t="s">
        <v>109</v>
      </c>
      <c r="B309" s="226">
        <v>1033</v>
      </c>
      <c r="C309" s="226">
        <v>1049</v>
      </c>
      <c r="D309" s="227">
        <v>101.55</v>
      </c>
      <c r="E309" s="228"/>
      <c r="F309" s="224">
        <v>0</v>
      </c>
    </row>
    <row r="310" s="201" customFormat="1" ht="15" customHeight="1" spans="1:6">
      <c r="A310" s="229" t="s">
        <v>339</v>
      </c>
      <c r="B310" s="227">
        <v>364</v>
      </c>
      <c r="C310" s="227">
        <v>495</v>
      </c>
      <c r="D310" s="227">
        <v>135.99</v>
      </c>
      <c r="E310" s="228"/>
      <c r="F310" s="224">
        <v>0</v>
      </c>
    </row>
    <row r="311" s="201" customFormat="1" ht="15" customHeight="1" spans="1:6">
      <c r="A311" s="229" t="s">
        <v>340</v>
      </c>
      <c r="B311" s="227">
        <v>461</v>
      </c>
      <c r="C311" s="227">
        <v>461</v>
      </c>
      <c r="D311" s="227">
        <v>100</v>
      </c>
      <c r="E311" s="228">
        <v>111.62</v>
      </c>
      <c r="F311" s="224">
        <v>413</v>
      </c>
    </row>
    <row r="312" s="201" customFormat="1" ht="15" customHeight="1" spans="1:6">
      <c r="A312" s="225" t="s">
        <v>341</v>
      </c>
      <c r="B312" s="226">
        <v>3066</v>
      </c>
      <c r="C312" s="226">
        <v>59077</v>
      </c>
      <c r="D312" s="227">
        <v>1926.84</v>
      </c>
      <c r="E312" s="228">
        <v>390.57</v>
      </c>
      <c r="F312" s="224">
        <v>15126</v>
      </c>
    </row>
    <row r="313" s="201" customFormat="1" ht="15" customHeight="1" spans="1:6">
      <c r="A313" s="229" t="s">
        <v>342</v>
      </c>
      <c r="B313" s="227">
        <v>0</v>
      </c>
      <c r="C313" s="227">
        <v>96</v>
      </c>
      <c r="D313" s="227"/>
      <c r="E313" s="228"/>
      <c r="F313" s="224">
        <v>0</v>
      </c>
    </row>
    <row r="314" s="201" customFormat="1" ht="15" customHeight="1" spans="1:6">
      <c r="A314" s="229" t="s">
        <v>343</v>
      </c>
      <c r="B314" s="226">
        <v>3066</v>
      </c>
      <c r="C314" s="226">
        <v>58981</v>
      </c>
      <c r="D314" s="227">
        <v>1923.71</v>
      </c>
      <c r="E314" s="228">
        <v>389.93</v>
      </c>
      <c r="F314" s="224">
        <v>15126</v>
      </c>
    </row>
    <row r="315" s="201" customFormat="1" ht="15" customHeight="1" spans="1:6">
      <c r="A315" s="225" t="s">
        <v>344</v>
      </c>
      <c r="B315" s="226">
        <v>14997</v>
      </c>
      <c r="C315" s="226">
        <v>20445</v>
      </c>
      <c r="D315" s="227">
        <v>136.33</v>
      </c>
      <c r="E315" s="228">
        <v>256.27</v>
      </c>
      <c r="F315" s="224">
        <v>7978</v>
      </c>
    </row>
    <row r="316" s="201" customFormat="1" ht="15" customHeight="1" spans="1:6">
      <c r="A316" s="229" t="s">
        <v>345</v>
      </c>
      <c r="B316" s="226">
        <v>14997</v>
      </c>
      <c r="C316" s="226">
        <v>20445</v>
      </c>
      <c r="D316" s="227">
        <v>136.33</v>
      </c>
      <c r="E316" s="228">
        <v>256.27</v>
      </c>
      <c r="F316" s="224">
        <v>7978</v>
      </c>
    </row>
    <row r="317" s="201" customFormat="1" ht="15" customHeight="1" spans="1:6">
      <c r="A317" s="225" t="s">
        <v>346</v>
      </c>
      <c r="B317" s="227">
        <v>301</v>
      </c>
      <c r="C317" s="226">
        <v>2626</v>
      </c>
      <c r="D317" s="227">
        <v>872.43</v>
      </c>
      <c r="E317" s="228">
        <v>70.38</v>
      </c>
      <c r="F317" s="224">
        <v>3731</v>
      </c>
    </row>
    <row r="318" s="201" customFormat="1" ht="15" customHeight="1" spans="1:6">
      <c r="A318" s="229" t="s">
        <v>347</v>
      </c>
      <c r="B318" s="227">
        <v>301</v>
      </c>
      <c r="C318" s="226">
        <v>2626</v>
      </c>
      <c r="D318" s="227">
        <v>872.43</v>
      </c>
      <c r="E318" s="228">
        <v>70.38</v>
      </c>
      <c r="F318" s="224">
        <v>3731</v>
      </c>
    </row>
    <row r="319" s="201" customFormat="1" ht="15" customHeight="1" spans="1:6">
      <c r="A319" s="225" t="s">
        <v>348</v>
      </c>
      <c r="B319" s="226">
        <v>4655</v>
      </c>
      <c r="C319" s="226">
        <v>7075</v>
      </c>
      <c r="D319" s="227">
        <v>151.99</v>
      </c>
      <c r="E319" s="228">
        <v>93.28</v>
      </c>
      <c r="F319" s="224">
        <v>7585</v>
      </c>
    </row>
    <row r="320" s="201" customFormat="1" ht="15" customHeight="1" spans="1:6">
      <c r="A320" s="225" t="s">
        <v>349</v>
      </c>
      <c r="B320" s="226">
        <v>3009</v>
      </c>
      <c r="C320" s="226">
        <v>3553</v>
      </c>
      <c r="D320" s="227">
        <v>118.08</v>
      </c>
      <c r="E320" s="228">
        <v>84.6</v>
      </c>
      <c r="F320" s="224">
        <v>4200</v>
      </c>
    </row>
    <row r="321" s="201" customFormat="1" ht="15" customHeight="1" spans="1:6">
      <c r="A321" s="229" t="s">
        <v>108</v>
      </c>
      <c r="B321" s="227">
        <v>765</v>
      </c>
      <c r="C321" s="227">
        <v>746</v>
      </c>
      <c r="D321" s="227">
        <v>97.52</v>
      </c>
      <c r="E321" s="228">
        <v>94.19</v>
      </c>
      <c r="F321" s="224">
        <v>792</v>
      </c>
    </row>
    <row r="322" s="201" customFormat="1" ht="15" customHeight="1" spans="1:6">
      <c r="A322" s="229" t="s">
        <v>109</v>
      </c>
      <c r="B322" s="227">
        <v>331</v>
      </c>
      <c r="C322" s="227">
        <v>313</v>
      </c>
      <c r="D322" s="227">
        <v>94.56</v>
      </c>
      <c r="E322" s="228">
        <v>83.02</v>
      </c>
      <c r="F322" s="224">
        <v>377</v>
      </c>
    </row>
    <row r="323" s="201" customFormat="1" ht="15" customHeight="1" spans="1:6">
      <c r="A323" s="229" t="s">
        <v>116</v>
      </c>
      <c r="B323" s="226">
        <v>1193</v>
      </c>
      <c r="C323" s="226">
        <v>1150</v>
      </c>
      <c r="D323" s="227">
        <v>96.4</v>
      </c>
      <c r="E323" s="228">
        <v>94.19</v>
      </c>
      <c r="F323" s="224">
        <v>1221</v>
      </c>
    </row>
    <row r="324" s="201" customFormat="1" ht="15" customHeight="1" spans="1:6">
      <c r="A324" s="229" t="s">
        <v>350</v>
      </c>
      <c r="B324" s="227">
        <v>0</v>
      </c>
      <c r="C324" s="227">
        <v>51</v>
      </c>
      <c r="D324" s="227"/>
      <c r="E324" s="228"/>
      <c r="F324" s="224">
        <v>0</v>
      </c>
    </row>
    <row r="325" s="201" customFormat="1" ht="15" customHeight="1" spans="1:6">
      <c r="A325" s="229" t="s">
        <v>351</v>
      </c>
      <c r="B325" s="227">
        <v>9</v>
      </c>
      <c r="C325" s="227">
        <v>14</v>
      </c>
      <c r="D325" s="227">
        <v>155.56</v>
      </c>
      <c r="E325" s="228">
        <v>116.67</v>
      </c>
      <c r="F325" s="224">
        <v>12</v>
      </c>
    </row>
    <row r="326" s="201" customFormat="1" ht="15" customHeight="1" spans="1:6">
      <c r="A326" s="229" t="s">
        <v>352</v>
      </c>
      <c r="B326" s="227">
        <v>0</v>
      </c>
      <c r="C326" s="227">
        <v>30</v>
      </c>
      <c r="D326" s="227"/>
      <c r="E326" s="228">
        <v>115.38</v>
      </c>
      <c r="F326" s="224">
        <v>26</v>
      </c>
    </row>
    <row r="327" s="201" customFormat="1" ht="15" customHeight="1" spans="1:6">
      <c r="A327" s="229" t="s">
        <v>353</v>
      </c>
      <c r="B327" s="227">
        <v>12</v>
      </c>
      <c r="C327" s="227">
        <v>12</v>
      </c>
      <c r="D327" s="227">
        <v>100</v>
      </c>
      <c r="E327" s="228">
        <v>150</v>
      </c>
      <c r="F327" s="224">
        <v>8</v>
      </c>
    </row>
    <row r="328" s="201" customFormat="1" ht="15" customHeight="1" spans="1:6">
      <c r="A328" s="229" t="s">
        <v>354</v>
      </c>
      <c r="B328" s="227">
        <v>0</v>
      </c>
      <c r="C328" s="227">
        <v>206</v>
      </c>
      <c r="D328" s="227"/>
      <c r="E328" s="228">
        <v>130.38</v>
      </c>
      <c r="F328" s="224">
        <v>107</v>
      </c>
    </row>
    <row r="329" s="201" customFormat="1" ht="15" customHeight="1" spans="1:6">
      <c r="A329" s="229" t="s">
        <v>355</v>
      </c>
      <c r="B329" s="227">
        <v>0</v>
      </c>
      <c r="C329" s="227">
        <v>50</v>
      </c>
      <c r="D329" s="227"/>
      <c r="E329" s="228">
        <v>100</v>
      </c>
      <c r="F329" s="224">
        <v>50</v>
      </c>
    </row>
    <row r="330" s="201" customFormat="1" ht="15" customHeight="1" spans="1:6">
      <c r="A330" s="229" t="s">
        <v>356</v>
      </c>
      <c r="B330" s="227">
        <v>0</v>
      </c>
      <c r="C330" s="227">
        <v>723</v>
      </c>
      <c r="D330" s="227"/>
      <c r="E330" s="228">
        <v>55.83</v>
      </c>
      <c r="F330" s="224">
        <v>1295</v>
      </c>
    </row>
    <row r="331" s="201" customFormat="1" ht="15" customHeight="1" spans="1:6">
      <c r="A331" s="229" t="s">
        <v>357</v>
      </c>
      <c r="B331" s="227">
        <v>0</v>
      </c>
      <c r="C331" s="227">
        <v>27</v>
      </c>
      <c r="D331" s="227"/>
      <c r="E331" s="228">
        <v>225</v>
      </c>
      <c r="F331" s="224">
        <v>12</v>
      </c>
    </row>
    <row r="332" s="201" customFormat="1" ht="15" customHeight="1" spans="1:6">
      <c r="A332" s="229" t="s">
        <v>358</v>
      </c>
      <c r="B332" s="227">
        <v>0</v>
      </c>
      <c r="C332" s="227">
        <v>0</v>
      </c>
      <c r="D332" s="227"/>
      <c r="E332" s="228">
        <v>0</v>
      </c>
      <c r="F332" s="224">
        <v>18</v>
      </c>
    </row>
    <row r="333" s="201" customFormat="1" ht="15" customHeight="1" spans="1:6">
      <c r="A333" s="229" t="s">
        <v>359</v>
      </c>
      <c r="B333" s="227">
        <v>699</v>
      </c>
      <c r="C333" s="227">
        <v>231</v>
      </c>
      <c r="D333" s="227">
        <v>33.05</v>
      </c>
      <c r="E333" s="228">
        <v>100</v>
      </c>
      <c r="F333" s="224">
        <v>282</v>
      </c>
    </row>
    <row r="334" s="201" customFormat="1" ht="15" customHeight="1" spans="1:6">
      <c r="A334" s="225" t="s">
        <v>360</v>
      </c>
      <c r="B334" s="227">
        <v>36</v>
      </c>
      <c r="C334" s="227">
        <v>413</v>
      </c>
      <c r="D334" s="227">
        <v>1147.22</v>
      </c>
      <c r="E334" s="228">
        <v>84.98</v>
      </c>
      <c r="F334" s="224">
        <v>486</v>
      </c>
    </row>
    <row r="335" s="201" customFormat="1" ht="15" customHeight="1" spans="1:6">
      <c r="A335" s="229" t="s">
        <v>361</v>
      </c>
      <c r="B335" s="227">
        <v>0</v>
      </c>
      <c r="C335" s="227">
        <v>19</v>
      </c>
      <c r="D335" s="227"/>
      <c r="E335" s="228">
        <v>126.67</v>
      </c>
      <c r="F335" s="224">
        <v>15</v>
      </c>
    </row>
    <row r="336" s="201" customFormat="1" ht="15" customHeight="1" spans="1:6">
      <c r="A336" s="229" t="s">
        <v>362</v>
      </c>
      <c r="B336" s="227">
        <v>0</v>
      </c>
      <c r="C336" s="227">
        <v>24</v>
      </c>
      <c r="D336" s="227"/>
      <c r="E336" s="228">
        <v>42.86</v>
      </c>
      <c r="F336" s="224">
        <v>56</v>
      </c>
    </row>
    <row r="337" s="201" customFormat="1" ht="15" customHeight="1" spans="1:6">
      <c r="A337" s="229" t="s">
        <v>363</v>
      </c>
      <c r="B337" s="227">
        <v>8</v>
      </c>
      <c r="C337" s="227">
        <v>121</v>
      </c>
      <c r="D337" s="227">
        <v>1512.5</v>
      </c>
      <c r="E337" s="228">
        <v>275</v>
      </c>
      <c r="F337" s="224">
        <v>44</v>
      </c>
    </row>
    <row r="338" s="201" customFormat="1" ht="15" customHeight="1" spans="1:6">
      <c r="A338" s="229" t="s">
        <v>364</v>
      </c>
      <c r="B338" s="227">
        <v>12</v>
      </c>
      <c r="C338" s="227">
        <v>55</v>
      </c>
      <c r="D338" s="227">
        <v>458.33</v>
      </c>
      <c r="E338" s="228">
        <v>56.12</v>
      </c>
      <c r="F338" s="224">
        <v>98</v>
      </c>
    </row>
    <row r="339" s="201" customFormat="1" ht="15" customHeight="1" spans="1:6">
      <c r="A339" s="229" t="s">
        <v>365</v>
      </c>
      <c r="B339" s="227">
        <v>0</v>
      </c>
      <c r="C339" s="227">
        <v>6</v>
      </c>
      <c r="D339" s="227"/>
      <c r="E339" s="228">
        <v>26.09</v>
      </c>
      <c r="F339" s="224">
        <v>23</v>
      </c>
    </row>
    <row r="340" s="201" customFormat="1" ht="15" customHeight="1" spans="1:6">
      <c r="A340" s="229" t="s">
        <v>366</v>
      </c>
      <c r="B340" s="227">
        <v>0</v>
      </c>
      <c r="C340" s="227">
        <v>0</v>
      </c>
      <c r="D340" s="227"/>
      <c r="E340" s="228">
        <v>0</v>
      </c>
      <c r="F340" s="224">
        <v>1</v>
      </c>
    </row>
    <row r="341" s="201" customFormat="1" ht="15" customHeight="1" spans="1:6">
      <c r="A341" s="229" t="s">
        <v>367</v>
      </c>
      <c r="B341" s="227">
        <v>16</v>
      </c>
      <c r="C341" s="227">
        <v>188</v>
      </c>
      <c r="D341" s="227">
        <v>1175</v>
      </c>
      <c r="E341" s="228">
        <v>75.5</v>
      </c>
      <c r="F341" s="224">
        <v>249</v>
      </c>
    </row>
    <row r="342" s="201" customFormat="1" ht="15" customHeight="1" spans="1:6">
      <c r="A342" s="225" t="s">
        <v>368</v>
      </c>
      <c r="B342" s="227">
        <v>916</v>
      </c>
      <c r="C342" s="226">
        <v>1358</v>
      </c>
      <c r="D342" s="227">
        <v>148.25</v>
      </c>
      <c r="E342" s="228">
        <v>153.27</v>
      </c>
      <c r="F342" s="224">
        <v>886</v>
      </c>
    </row>
    <row r="343" s="201" customFormat="1" ht="15" customHeight="1" spans="1:6">
      <c r="A343" s="229" t="s">
        <v>108</v>
      </c>
      <c r="B343" s="227">
        <v>316</v>
      </c>
      <c r="C343" s="227">
        <v>305</v>
      </c>
      <c r="D343" s="227">
        <v>96.52</v>
      </c>
      <c r="E343" s="228">
        <v>100</v>
      </c>
      <c r="F343" s="224">
        <v>305</v>
      </c>
    </row>
    <row r="344" s="201" customFormat="1" ht="15" customHeight="1" spans="1:6">
      <c r="A344" s="229" t="s">
        <v>109</v>
      </c>
      <c r="B344" s="227">
        <v>0</v>
      </c>
      <c r="C344" s="227">
        <v>6</v>
      </c>
      <c r="D344" s="227"/>
      <c r="E344" s="228"/>
      <c r="F344" s="224">
        <v>0</v>
      </c>
    </row>
    <row r="345" s="201" customFormat="1" ht="15" customHeight="1" spans="1:6">
      <c r="A345" s="229" t="s">
        <v>369</v>
      </c>
      <c r="B345" s="227">
        <v>0</v>
      </c>
      <c r="C345" s="227">
        <v>0</v>
      </c>
      <c r="D345" s="227"/>
      <c r="E345" s="228">
        <v>0</v>
      </c>
      <c r="F345" s="224">
        <v>61</v>
      </c>
    </row>
    <row r="346" s="201" customFormat="1" ht="15" customHeight="1" spans="1:6">
      <c r="A346" s="229" t="s">
        <v>370</v>
      </c>
      <c r="B346" s="227">
        <v>0</v>
      </c>
      <c r="C346" s="227">
        <v>28</v>
      </c>
      <c r="D346" s="227"/>
      <c r="E346" s="228">
        <v>31.46</v>
      </c>
      <c r="F346" s="224">
        <v>89</v>
      </c>
    </row>
    <row r="347" s="201" customFormat="1" ht="15" customHeight="1" spans="1:6">
      <c r="A347" s="229" t="s">
        <v>371</v>
      </c>
      <c r="B347" s="227">
        <v>0</v>
      </c>
      <c r="C347" s="227">
        <v>33</v>
      </c>
      <c r="D347" s="227"/>
      <c r="E347" s="228">
        <v>550</v>
      </c>
      <c r="F347" s="224">
        <v>6</v>
      </c>
    </row>
    <row r="348" s="201" customFormat="1" ht="15" customHeight="1" spans="1:6">
      <c r="A348" s="229" t="s">
        <v>372</v>
      </c>
      <c r="B348" s="227">
        <v>0</v>
      </c>
      <c r="C348" s="227">
        <v>69</v>
      </c>
      <c r="D348" s="227"/>
      <c r="E348" s="228"/>
      <c r="F348" s="224">
        <v>0</v>
      </c>
    </row>
    <row r="349" s="201" customFormat="1" ht="15" customHeight="1" spans="1:6">
      <c r="A349" s="229" t="s">
        <v>373</v>
      </c>
      <c r="B349" s="227">
        <v>7</v>
      </c>
      <c r="C349" s="227">
        <v>18</v>
      </c>
      <c r="D349" s="227">
        <v>257.14</v>
      </c>
      <c r="E349" s="228">
        <v>360</v>
      </c>
      <c r="F349" s="224">
        <v>5</v>
      </c>
    </row>
    <row r="350" s="201" customFormat="1" ht="15" customHeight="1" spans="1:6">
      <c r="A350" s="229" t="s">
        <v>374</v>
      </c>
      <c r="B350" s="227">
        <v>1</v>
      </c>
      <c r="C350" s="227">
        <v>9</v>
      </c>
      <c r="D350" s="227">
        <v>900</v>
      </c>
      <c r="E350" s="228"/>
      <c r="F350" s="224">
        <v>0</v>
      </c>
    </row>
    <row r="351" s="201" customFormat="1" ht="15" customHeight="1" spans="1:6">
      <c r="A351" s="229" t="s">
        <v>375</v>
      </c>
      <c r="B351" s="227">
        <v>0</v>
      </c>
      <c r="C351" s="227">
        <v>0</v>
      </c>
      <c r="D351" s="227"/>
      <c r="E351" s="228">
        <v>0</v>
      </c>
      <c r="F351" s="224">
        <v>420</v>
      </c>
    </row>
    <row r="352" s="201" customFormat="1" ht="15" customHeight="1" spans="1:6">
      <c r="A352" s="229" t="s">
        <v>376</v>
      </c>
      <c r="B352" s="227">
        <v>592</v>
      </c>
      <c r="C352" s="227">
        <v>890</v>
      </c>
      <c r="D352" s="227">
        <v>150.34</v>
      </c>
      <c r="E352" s="228"/>
      <c r="F352" s="224">
        <v>0</v>
      </c>
    </row>
    <row r="353" s="201" customFormat="1" ht="15" customHeight="1" spans="1:6">
      <c r="A353" s="225" t="s">
        <v>377</v>
      </c>
      <c r="B353" s="227">
        <v>0</v>
      </c>
      <c r="C353" s="227">
        <v>35</v>
      </c>
      <c r="D353" s="227"/>
      <c r="E353" s="228"/>
      <c r="F353" s="224"/>
    </row>
    <row r="354" s="201" customFormat="1" ht="15" customHeight="1" spans="1:6">
      <c r="A354" s="229" t="s">
        <v>378</v>
      </c>
      <c r="B354" s="227">
        <v>0</v>
      </c>
      <c r="C354" s="227">
        <v>35</v>
      </c>
      <c r="D354" s="227"/>
      <c r="E354" s="228"/>
      <c r="F354" s="224"/>
    </row>
    <row r="355" s="201" customFormat="1" ht="15" customHeight="1" spans="1:6">
      <c r="A355" s="225" t="s">
        <v>379</v>
      </c>
      <c r="B355" s="227">
        <v>694</v>
      </c>
      <c r="C355" s="226">
        <v>1441</v>
      </c>
      <c r="D355" s="227">
        <v>207.64</v>
      </c>
      <c r="E355" s="228">
        <v>94.68</v>
      </c>
      <c r="F355" s="224">
        <v>1522</v>
      </c>
    </row>
    <row r="356" s="201" customFormat="1" ht="15" customHeight="1" spans="1:6">
      <c r="A356" s="229" t="s">
        <v>380</v>
      </c>
      <c r="B356" s="227">
        <v>0</v>
      </c>
      <c r="C356" s="227">
        <v>732</v>
      </c>
      <c r="D356" s="227"/>
      <c r="E356" s="228">
        <v>88.09</v>
      </c>
      <c r="F356" s="224">
        <v>831</v>
      </c>
    </row>
    <row r="357" s="201" customFormat="1" ht="15" customHeight="1" spans="1:6">
      <c r="A357" s="229" t="s">
        <v>381</v>
      </c>
      <c r="B357" s="227">
        <v>694</v>
      </c>
      <c r="C357" s="227">
        <v>709</v>
      </c>
      <c r="D357" s="227">
        <v>102.16</v>
      </c>
      <c r="E357" s="228">
        <v>104.11</v>
      </c>
      <c r="F357" s="224">
        <v>681</v>
      </c>
    </row>
    <row r="358" s="201" customFormat="1" ht="15" customHeight="1" spans="1:6">
      <c r="A358" s="229" t="s">
        <v>382</v>
      </c>
      <c r="B358" s="227">
        <v>0</v>
      </c>
      <c r="C358" s="227">
        <v>0</v>
      </c>
      <c r="D358" s="227"/>
      <c r="E358" s="228">
        <v>0</v>
      </c>
      <c r="F358" s="224">
        <v>10</v>
      </c>
    </row>
    <row r="359" s="201" customFormat="1" ht="15" customHeight="1" spans="1:6">
      <c r="A359" s="225" t="s">
        <v>383</v>
      </c>
      <c r="B359" s="227">
        <v>0</v>
      </c>
      <c r="C359" s="227">
        <v>147</v>
      </c>
      <c r="D359" s="227"/>
      <c r="E359" s="228">
        <v>36.57</v>
      </c>
      <c r="F359" s="224">
        <v>402</v>
      </c>
    </row>
    <row r="360" s="201" customFormat="1" ht="15" customHeight="1" spans="1:6">
      <c r="A360" s="229" t="s">
        <v>384</v>
      </c>
      <c r="B360" s="227">
        <v>0</v>
      </c>
      <c r="C360" s="227">
        <v>3</v>
      </c>
      <c r="D360" s="227"/>
      <c r="E360" s="228">
        <v>100</v>
      </c>
      <c r="F360" s="224">
        <v>3</v>
      </c>
    </row>
    <row r="361" s="201" customFormat="1" ht="15" customHeight="1" spans="1:6">
      <c r="A361" s="229" t="s">
        <v>385</v>
      </c>
      <c r="B361" s="227">
        <v>0</v>
      </c>
      <c r="C361" s="227">
        <v>144</v>
      </c>
      <c r="D361" s="227"/>
      <c r="E361" s="228">
        <v>36.09</v>
      </c>
      <c r="F361" s="224">
        <v>399</v>
      </c>
    </row>
    <row r="362" s="201" customFormat="1" ht="15" customHeight="1" spans="1:6">
      <c r="A362" s="225" t="s">
        <v>386</v>
      </c>
      <c r="B362" s="227">
        <v>0</v>
      </c>
      <c r="C362" s="227">
        <v>128</v>
      </c>
      <c r="D362" s="227"/>
      <c r="E362" s="228">
        <v>143.82</v>
      </c>
      <c r="F362" s="224">
        <v>89</v>
      </c>
    </row>
    <row r="363" s="201" customFormat="1" ht="15" customHeight="1" spans="1:6">
      <c r="A363" s="229" t="s">
        <v>387</v>
      </c>
      <c r="B363" s="227">
        <v>0</v>
      </c>
      <c r="C363" s="227">
        <v>128</v>
      </c>
      <c r="D363" s="227"/>
      <c r="E363" s="228">
        <v>143.82</v>
      </c>
      <c r="F363" s="224">
        <v>89</v>
      </c>
    </row>
    <row r="364" s="201" customFormat="1" ht="15" customHeight="1" spans="1:6">
      <c r="A364" s="225" t="s">
        <v>388</v>
      </c>
      <c r="B364" s="227">
        <v>143</v>
      </c>
      <c r="C364" s="226">
        <v>2635</v>
      </c>
      <c r="D364" s="227">
        <v>1842.66</v>
      </c>
      <c r="E364" s="228">
        <v>147.87</v>
      </c>
      <c r="F364" s="224">
        <v>1782</v>
      </c>
    </row>
    <row r="365" s="201" customFormat="1" ht="15" customHeight="1" spans="1:6">
      <c r="A365" s="225" t="s">
        <v>389</v>
      </c>
      <c r="B365" s="227">
        <v>0</v>
      </c>
      <c r="C365" s="227">
        <v>590</v>
      </c>
      <c r="D365" s="227"/>
      <c r="E365" s="228">
        <v>126.34</v>
      </c>
      <c r="F365" s="224">
        <v>467</v>
      </c>
    </row>
    <row r="366" s="201" customFormat="1" ht="15" customHeight="1" spans="1:6">
      <c r="A366" s="229" t="s">
        <v>390</v>
      </c>
      <c r="B366" s="227">
        <v>0</v>
      </c>
      <c r="C366" s="227">
        <v>590</v>
      </c>
      <c r="D366" s="227"/>
      <c r="E366" s="228">
        <v>126.34</v>
      </c>
      <c r="F366" s="224">
        <v>467</v>
      </c>
    </row>
    <row r="367" s="201" customFormat="1" ht="15" customHeight="1" spans="1:6">
      <c r="A367" s="225" t="s">
        <v>391</v>
      </c>
      <c r="B367" s="227">
        <v>143</v>
      </c>
      <c r="C367" s="226">
        <v>1765</v>
      </c>
      <c r="D367" s="227">
        <v>1234.27</v>
      </c>
      <c r="E367" s="228">
        <v>231.02</v>
      </c>
      <c r="F367" s="224">
        <v>764</v>
      </c>
    </row>
    <row r="368" s="201" customFormat="1" ht="15" customHeight="1" spans="1:6">
      <c r="A368" s="229" t="s">
        <v>108</v>
      </c>
      <c r="B368" s="227">
        <v>12</v>
      </c>
      <c r="C368" s="227">
        <v>12</v>
      </c>
      <c r="D368" s="227">
        <v>100</v>
      </c>
      <c r="E368" s="224">
        <v>0</v>
      </c>
      <c r="F368" s="224">
        <v>764</v>
      </c>
    </row>
    <row r="369" s="201" customFormat="1" ht="15" customHeight="1" spans="1:6">
      <c r="A369" s="229" t="s">
        <v>392</v>
      </c>
      <c r="B369" s="227">
        <v>131</v>
      </c>
      <c r="C369" s="226">
        <v>1753</v>
      </c>
      <c r="D369" s="227">
        <v>1338.17</v>
      </c>
      <c r="E369" s="224"/>
      <c r="F369" s="224">
        <v>0</v>
      </c>
    </row>
    <row r="370" s="201" customFormat="1" ht="15" customHeight="1" spans="1:6">
      <c r="A370" s="225" t="s">
        <v>393</v>
      </c>
      <c r="B370" s="227">
        <v>0</v>
      </c>
      <c r="C370" s="227">
        <v>280</v>
      </c>
      <c r="D370" s="227"/>
      <c r="E370" s="228">
        <v>50.82</v>
      </c>
      <c r="F370" s="224">
        <v>551</v>
      </c>
    </row>
    <row r="371" s="201" customFormat="1" ht="15" customHeight="1" spans="1:6">
      <c r="A371" s="229" t="s">
        <v>394</v>
      </c>
      <c r="B371" s="227">
        <v>0</v>
      </c>
      <c r="C371" s="227">
        <v>280</v>
      </c>
      <c r="D371" s="227"/>
      <c r="E371" s="228">
        <v>50.82</v>
      </c>
      <c r="F371" s="224">
        <v>551</v>
      </c>
    </row>
    <row r="372" s="201" customFormat="1" ht="15" customHeight="1" spans="1:6">
      <c r="A372" s="225" t="s">
        <v>395</v>
      </c>
      <c r="B372" s="227">
        <v>124</v>
      </c>
      <c r="C372" s="227">
        <v>842</v>
      </c>
      <c r="D372" s="227">
        <v>679.03</v>
      </c>
      <c r="E372" s="228">
        <v>36.25</v>
      </c>
      <c r="F372" s="224">
        <v>2323</v>
      </c>
    </row>
    <row r="373" s="201" customFormat="1" ht="15" customHeight="1" spans="1:6">
      <c r="A373" s="225" t="s">
        <v>396</v>
      </c>
      <c r="B373" s="227">
        <v>0</v>
      </c>
      <c r="C373" s="227">
        <v>124</v>
      </c>
      <c r="D373" s="227"/>
      <c r="E373" s="228">
        <v>15.35</v>
      </c>
      <c r="F373" s="224">
        <v>808</v>
      </c>
    </row>
    <row r="374" s="201" customFormat="1" ht="15" customHeight="1" spans="1:6">
      <c r="A374" s="229" t="s">
        <v>397</v>
      </c>
      <c r="B374" s="227">
        <v>0</v>
      </c>
      <c r="C374" s="227">
        <v>124</v>
      </c>
      <c r="D374" s="227"/>
      <c r="E374" s="228">
        <v>15.35</v>
      </c>
      <c r="F374" s="224">
        <v>808</v>
      </c>
    </row>
    <row r="375" s="201" customFormat="1" ht="15" customHeight="1" spans="1:6">
      <c r="A375" s="225" t="s">
        <v>398</v>
      </c>
      <c r="B375" s="227">
        <v>19</v>
      </c>
      <c r="C375" s="227">
        <v>356</v>
      </c>
      <c r="D375" s="227">
        <v>1873.68</v>
      </c>
      <c r="E375" s="228">
        <v>135.88</v>
      </c>
      <c r="F375" s="224">
        <v>262</v>
      </c>
    </row>
    <row r="376" s="201" customFormat="1" ht="15" customHeight="1" spans="1:6">
      <c r="A376" s="229" t="s">
        <v>399</v>
      </c>
      <c r="B376" s="227">
        <v>19</v>
      </c>
      <c r="C376" s="227">
        <v>356</v>
      </c>
      <c r="D376" s="227">
        <v>1873.68</v>
      </c>
      <c r="E376" s="228">
        <v>135.88</v>
      </c>
      <c r="F376" s="224">
        <v>262</v>
      </c>
    </row>
    <row r="377" s="201" customFormat="1" ht="15" customHeight="1" spans="1:6">
      <c r="A377" s="225" t="s">
        <v>400</v>
      </c>
      <c r="B377" s="227">
        <v>105</v>
      </c>
      <c r="C377" s="227">
        <v>362</v>
      </c>
      <c r="D377" s="227">
        <v>344.76</v>
      </c>
      <c r="E377" s="228">
        <v>28.89</v>
      </c>
      <c r="F377" s="224">
        <v>1253</v>
      </c>
    </row>
    <row r="378" s="201" customFormat="1" ht="15" customHeight="1" spans="1:6">
      <c r="A378" s="229" t="s">
        <v>401</v>
      </c>
      <c r="B378" s="227">
        <v>105</v>
      </c>
      <c r="C378" s="227">
        <v>362</v>
      </c>
      <c r="D378" s="227">
        <v>344.76</v>
      </c>
      <c r="E378" s="228">
        <v>28.89</v>
      </c>
      <c r="F378" s="224">
        <v>1253</v>
      </c>
    </row>
    <row r="379" s="201" customFormat="1" ht="15" customHeight="1" spans="1:6">
      <c r="A379" s="225" t="s">
        <v>402</v>
      </c>
      <c r="B379" s="227">
        <v>927</v>
      </c>
      <c r="C379" s="227">
        <v>921</v>
      </c>
      <c r="D379" s="227">
        <v>99.35</v>
      </c>
      <c r="E379" s="228">
        <v>117.47</v>
      </c>
      <c r="F379" s="224">
        <v>784</v>
      </c>
    </row>
    <row r="380" s="201" customFormat="1" ht="15" customHeight="1" spans="1:6">
      <c r="A380" s="225" t="s">
        <v>403</v>
      </c>
      <c r="B380" s="227">
        <v>927</v>
      </c>
      <c r="C380" s="227">
        <v>921</v>
      </c>
      <c r="D380" s="227">
        <v>99.35</v>
      </c>
      <c r="E380" s="228">
        <v>117.47</v>
      </c>
      <c r="F380" s="224">
        <v>784</v>
      </c>
    </row>
    <row r="381" s="201" customFormat="1" ht="15" customHeight="1" spans="1:6">
      <c r="A381" s="229" t="s">
        <v>108</v>
      </c>
      <c r="B381" s="227">
        <v>747</v>
      </c>
      <c r="C381" s="227">
        <v>688</v>
      </c>
      <c r="D381" s="227">
        <v>92.1</v>
      </c>
      <c r="E381" s="228">
        <v>89.58</v>
      </c>
      <c r="F381" s="224">
        <v>768</v>
      </c>
    </row>
    <row r="382" s="201" customFormat="1" ht="15" customHeight="1" spans="1:6">
      <c r="A382" s="229" t="s">
        <v>109</v>
      </c>
      <c r="B382" s="227">
        <v>0</v>
      </c>
      <c r="C382" s="227">
        <v>36</v>
      </c>
      <c r="D382" s="227"/>
      <c r="E382" s="228"/>
      <c r="F382" s="224">
        <v>0</v>
      </c>
    </row>
    <row r="383" s="201" customFormat="1" ht="15" customHeight="1" spans="1:6">
      <c r="A383" s="229" t="s">
        <v>404</v>
      </c>
      <c r="B383" s="227">
        <v>0</v>
      </c>
      <c r="C383" s="227">
        <v>53</v>
      </c>
      <c r="D383" s="227"/>
      <c r="E383" s="228">
        <v>588.89</v>
      </c>
      <c r="F383" s="224">
        <v>9</v>
      </c>
    </row>
    <row r="384" s="201" customFormat="1" ht="15" customHeight="1" spans="1:6">
      <c r="A384" s="229" t="s">
        <v>405</v>
      </c>
      <c r="B384" s="227">
        <v>0</v>
      </c>
      <c r="C384" s="227">
        <v>10</v>
      </c>
      <c r="D384" s="227"/>
      <c r="E384" s="228"/>
      <c r="F384" s="224"/>
    </row>
    <row r="385" s="201" customFormat="1" ht="15" customHeight="1" spans="1:6">
      <c r="A385" s="229" t="s">
        <v>406</v>
      </c>
      <c r="B385" s="227">
        <v>0</v>
      </c>
      <c r="C385" s="227">
        <v>85</v>
      </c>
      <c r="D385" s="227"/>
      <c r="E385" s="228">
        <v>1416.67</v>
      </c>
      <c r="F385" s="224">
        <v>6</v>
      </c>
    </row>
    <row r="386" s="201" customFormat="1" ht="15" customHeight="1" spans="1:6">
      <c r="A386" s="229" t="s">
        <v>407</v>
      </c>
      <c r="B386" s="227">
        <v>180</v>
      </c>
      <c r="C386" s="227">
        <v>49</v>
      </c>
      <c r="D386" s="227">
        <v>27.22</v>
      </c>
      <c r="E386" s="228">
        <v>55.1</v>
      </c>
      <c r="F386" s="224">
        <v>1</v>
      </c>
    </row>
    <row r="387" s="201" customFormat="1" ht="15" customHeight="1" spans="1:6">
      <c r="A387" s="225" t="s">
        <v>408</v>
      </c>
      <c r="B387" s="226">
        <v>5024</v>
      </c>
      <c r="C387" s="226">
        <v>31103</v>
      </c>
      <c r="D387" s="227">
        <v>619.09</v>
      </c>
      <c r="E387" s="228">
        <v>142.5</v>
      </c>
      <c r="F387" s="224">
        <v>21826</v>
      </c>
    </row>
    <row r="388" s="201" customFormat="1" ht="15" customHeight="1" spans="1:6">
      <c r="A388" s="225" t="s">
        <v>409</v>
      </c>
      <c r="B388" s="226">
        <v>1020</v>
      </c>
      <c r="C388" s="226">
        <v>26998</v>
      </c>
      <c r="D388" s="227">
        <v>2646.86</v>
      </c>
      <c r="E388" s="228">
        <v>153.6</v>
      </c>
      <c r="F388" s="224">
        <v>17577</v>
      </c>
    </row>
    <row r="389" s="201" customFormat="1" ht="15" customHeight="1" spans="1:6">
      <c r="A389" s="229" t="s">
        <v>410</v>
      </c>
      <c r="B389" s="227">
        <v>0</v>
      </c>
      <c r="C389" s="227">
        <v>713</v>
      </c>
      <c r="D389" s="227"/>
      <c r="E389" s="228">
        <v>15.99</v>
      </c>
      <c r="F389" s="224">
        <v>4460</v>
      </c>
    </row>
    <row r="390" s="201" customFormat="1" ht="15" customHeight="1" spans="1:6">
      <c r="A390" s="229" t="s">
        <v>411</v>
      </c>
      <c r="B390" s="227">
        <v>0</v>
      </c>
      <c r="C390" s="227">
        <v>501</v>
      </c>
      <c r="D390" s="227"/>
      <c r="E390" s="228">
        <v>31.99</v>
      </c>
      <c r="F390" s="224">
        <v>1566</v>
      </c>
    </row>
    <row r="391" s="201" customFormat="1" ht="15" customHeight="1" spans="1:6">
      <c r="A391" s="229" t="s">
        <v>412</v>
      </c>
      <c r="B391" s="227">
        <v>0</v>
      </c>
      <c r="C391" s="226">
        <v>6545</v>
      </c>
      <c r="D391" s="227"/>
      <c r="E391" s="228">
        <v>71.13</v>
      </c>
      <c r="F391" s="224">
        <v>9202</v>
      </c>
    </row>
    <row r="392" s="201" customFormat="1" ht="15" customHeight="1" spans="1:6">
      <c r="A392" s="229" t="s">
        <v>413</v>
      </c>
      <c r="B392" s="226">
        <v>1020</v>
      </c>
      <c r="C392" s="226">
        <v>2338</v>
      </c>
      <c r="D392" s="227">
        <v>229.22</v>
      </c>
      <c r="E392" s="228"/>
      <c r="F392" s="224"/>
    </row>
    <row r="393" s="201" customFormat="1" ht="15" customHeight="1" spans="1:6">
      <c r="A393" s="229" t="s">
        <v>414</v>
      </c>
      <c r="B393" s="227">
        <v>0</v>
      </c>
      <c r="C393" s="226">
        <v>16901</v>
      </c>
      <c r="D393" s="227"/>
      <c r="E393" s="228">
        <v>719.5</v>
      </c>
      <c r="F393" s="224">
        <v>2349</v>
      </c>
    </row>
    <row r="394" s="201" customFormat="1" ht="15" customHeight="1" spans="1:6">
      <c r="A394" s="225" t="s">
        <v>415</v>
      </c>
      <c r="B394" s="226">
        <v>4004</v>
      </c>
      <c r="C394" s="226">
        <v>4005</v>
      </c>
      <c r="D394" s="227">
        <v>100.02</v>
      </c>
      <c r="E394" s="228">
        <v>99.9</v>
      </c>
      <c r="F394" s="224">
        <v>4009</v>
      </c>
    </row>
    <row r="395" s="201" customFormat="1" ht="15" customHeight="1" spans="1:6">
      <c r="A395" s="229" t="s">
        <v>416</v>
      </c>
      <c r="B395" s="226">
        <v>4004</v>
      </c>
      <c r="C395" s="226">
        <v>4005</v>
      </c>
      <c r="D395" s="227">
        <v>100.02</v>
      </c>
      <c r="E395" s="228">
        <v>99.9</v>
      </c>
      <c r="F395" s="224">
        <v>4009</v>
      </c>
    </row>
    <row r="396" s="201" customFormat="1" ht="15" customHeight="1" spans="1:6">
      <c r="A396" s="225" t="s">
        <v>417</v>
      </c>
      <c r="B396" s="227">
        <v>0</v>
      </c>
      <c r="C396" s="227">
        <v>100</v>
      </c>
      <c r="D396" s="227"/>
      <c r="E396" s="228">
        <v>41.67</v>
      </c>
      <c r="F396" s="224">
        <v>240</v>
      </c>
    </row>
    <row r="397" s="201" customFormat="1" ht="15" customHeight="1" spans="1:6">
      <c r="A397" s="229" t="s">
        <v>418</v>
      </c>
      <c r="B397" s="227">
        <v>0</v>
      </c>
      <c r="C397" s="227">
        <v>100</v>
      </c>
      <c r="D397" s="227"/>
      <c r="E397" s="228">
        <v>41.67</v>
      </c>
      <c r="F397" s="224">
        <v>240</v>
      </c>
    </row>
    <row r="398" s="201" customFormat="1" ht="15" customHeight="1" spans="1:6">
      <c r="A398" s="225" t="s">
        <v>419</v>
      </c>
      <c r="B398" s="226">
        <v>2903</v>
      </c>
      <c r="C398" s="226">
        <v>2903</v>
      </c>
      <c r="D398" s="227">
        <v>100</v>
      </c>
      <c r="E398" s="228">
        <v>175.09</v>
      </c>
      <c r="F398" s="224">
        <v>1658</v>
      </c>
    </row>
    <row r="399" s="201" customFormat="1" ht="15" customHeight="1" spans="1:6">
      <c r="A399" s="225" t="s">
        <v>420</v>
      </c>
      <c r="B399" s="226">
        <v>1503</v>
      </c>
      <c r="C399" s="226">
        <v>1503</v>
      </c>
      <c r="D399" s="227">
        <v>100</v>
      </c>
      <c r="E399" s="228">
        <v>90.65</v>
      </c>
      <c r="F399" s="224">
        <v>1658</v>
      </c>
    </row>
    <row r="400" s="201" customFormat="1" ht="15" customHeight="1" spans="1:6">
      <c r="A400" s="229" t="s">
        <v>421</v>
      </c>
      <c r="B400" s="227">
        <v>0</v>
      </c>
      <c r="C400" s="226">
        <v>1503</v>
      </c>
      <c r="D400" s="227"/>
      <c r="E400" s="228"/>
      <c r="F400" s="224">
        <v>1200</v>
      </c>
    </row>
    <row r="401" s="201" customFormat="1" ht="15" customHeight="1" spans="1:6">
      <c r="A401" s="229" t="s">
        <v>422</v>
      </c>
      <c r="B401" s="227">
        <v>0</v>
      </c>
      <c r="C401" s="227">
        <v>0</v>
      </c>
      <c r="D401" s="227"/>
      <c r="E401" s="228">
        <v>0</v>
      </c>
      <c r="F401" s="224">
        <v>201</v>
      </c>
    </row>
    <row r="402" s="201" customFormat="1" ht="15" customHeight="1" spans="1:6">
      <c r="A402" s="229" t="s">
        <v>423</v>
      </c>
      <c r="B402" s="226">
        <v>1205</v>
      </c>
      <c r="C402" s="227">
        <v>0</v>
      </c>
      <c r="D402" s="227">
        <v>0</v>
      </c>
      <c r="E402" s="228">
        <v>0</v>
      </c>
      <c r="F402" s="224"/>
    </row>
    <row r="403" s="201" customFormat="1" ht="15" customHeight="1" spans="1:6">
      <c r="A403" s="229" t="s">
        <v>424</v>
      </c>
      <c r="B403" s="227">
        <v>298</v>
      </c>
      <c r="C403" s="227">
        <v>0</v>
      </c>
      <c r="D403" s="227">
        <v>0</v>
      </c>
      <c r="E403" s="228">
        <v>0</v>
      </c>
      <c r="F403" s="224">
        <v>257</v>
      </c>
    </row>
    <row r="404" s="201" customFormat="1" ht="15" customHeight="1" spans="1:6">
      <c r="A404" s="225" t="s">
        <v>425</v>
      </c>
      <c r="B404" s="226">
        <v>1400</v>
      </c>
      <c r="C404" s="226">
        <v>1400</v>
      </c>
      <c r="D404" s="227">
        <v>100</v>
      </c>
      <c r="E404" s="228"/>
      <c r="F404" s="224">
        <v>0</v>
      </c>
    </row>
    <row r="405" s="201" customFormat="1" ht="15" customHeight="1" spans="1:6">
      <c r="A405" s="229" t="s">
        <v>426</v>
      </c>
      <c r="B405" s="226">
        <v>1400</v>
      </c>
      <c r="C405" s="226">
        <v>1400</v>
      </c>
      <c r="D405" s="227">
        <v>100</v>
      </c>
      <c r="E405" s="228"/>
      <c r="F405" s="224">
        <v>0</v>
      </c>
    </row>
    <row r="406" s="201" customFormat="1" ht="15" customHeight="1" spans="1:6">
      <c r="A406" s="225" t="s">
        <v>427</v>
      </c>
      <c r="B406" s="226">
        <v>4845</v>
      </c>
      <c r="C406" s="226">
        <v>10850</v>
      </c>
      <c r="D406" s="227">
        <v>223.94</v>
      </c>
      <c r="E406" s="228">
        <v>159.21</v>
      </c>
      <c r="F406" s="224">
        <v>6815</v>
      </c>
    </row>
    <row r="407" s="201" customFormat="1" ht="15" customHeight="1" spans="1:6">
      <c r="A407" s="225" t="s">
        <v>428</v>
      </c>
      <c r="B407" s="227">
        <v>653</v>
      </c>
      <c r="C407" s="227">
        <v>586</v>
      </c>
      <c r="D407" s="227">
        <v>89.74</v>
      </c>
      <c r="E407" s="228">
        <v>125.21</v>
      </c>
      <c r="F407" s="224">
        <v>468</v>
      </c>
    </row>
    <row r="408" s="201" customFormat="1" ht="15" customHeight="1" spans="1:6">
      <c r="A408" s="229" t="s">
        <v>108</v>
      </c>
      <c r="B408" s="227">
        <v>519</v>
      </c>
      <c r="C408" s="227">
        <v>488</v>
      </c>
      <c r="D408" s="227">
        <v>94.03</v>
      </c>
      <c r="E408" s="228">
        <v>104.27</v>
      </c>
      <c r="F408" s="224">
        <v>468</v>
      </c>
    </row>
    <row r="409" s="201" customFormat="1" ht="15" customHeight="1" spans="1:6">
      <c r="A409" s="229" t="s">
        <v>109</v>
      </c>
      <c r="B409" s="227">
        <v>38</v>
      </c>
      <c r="C409" s="227">
        <v>38</v>
      </c>
      <c r="D409" s="227">
        <v>100</v>
      </c>
      <c r="E409" s="228"/>
      <c r="F409" s="224">
        <v>0</v>
      </c>
    </row>
    <row r="410" s="201" customFormat="1" ht="15" customHeight="1" spans="1:6">
      <c r="A410" s="229" t="s">
        <v>429</v>
      </c>
      <c r="B410" s="227">
        <v>39</v>
      </c>
      <c r="C410" s="227">
        <v>3</v>
      </c>
      <c r="D410" s="227">
        <v>7.69</v>
      </c>
      <c r="E410" s="228"/>
      <c r="F410" s="224">
        <v>0</v>
      </c>
    </row>
    <row r="411" s="201" customFormat="1" ht="15" customHeight="1" spans="1:6">
      <c r="A411" s="229" t="s">
        <v>430</v>
      </c>
      <c r="B411" s="227">
        <v>57</v>
      </c>
      <c r="C411" s="227">
        <v>57</v>
      </c>
      <c r="D411" s="227">
        <v>100</v>
      </c>
      <c r="E411" s="228"/>
      <c r="F411" s="224">
        <v>0</v>
      </c>
    </row>
    <row r="412" s="201" customFormat="1" ht="15" customHeight="1" spans="1:6">
      <c r="A412" s="225" t="s">
        <v>431</v>
      </c>
      <c r="B412" s="226">
        <v>4191</v>
      </c>
      <c r="C412" s="226">
        <v>4245</v>
      </c>
      <c r="D412" s="227">
        <v>101.29</v>
      </c>
      <c r="E412" s="228">
        <v>69.78</v>
      </c>
      <c r="F412" s="224">
        <v>6083</v>
      </c>
    </row>
    <row r="413" s="201" customFormat="1" ht="15" customHeight="1" spans="1:6">
      <c r="A413" s="229" t="s">
        <v>432</v>
      </c>
      <c r="B413" s="226">
        <v>4191</v>
      </c>
      <c r="C413" s="226">
        <v>4245</v>
      </c>
      <c r="D413" s="227">
        <v>101.29</v>
      </c>
      <c r="E413" s="228">
        <v>70.27</v>
      </c>
      <c r="F413" s="224">
        <v>6041</v>
      </c>
    </row>
    <row r="414" s="201" customFormat="1" ht="15" customHeight="1" spans="1:6">
      <c r="A414" s="229" t="s">
        <v>433</v>
      </c>
      <c r="B414" s="227">
        <v>0</v>
      </c>
      <c r="C414" s="227">
        <v>0</v>
      </c>
      <c r="D414" s="227"/>
      <c r="E414" s="228">
        <v>0</v>
      </c>
      <c r="F414" s="224">
        <v>42</v>
      </c>
    </row>
    <row r="415" s="201" customFormat="1" ht="15" customHeight="1" spans="1:6">
      <c r="A415" s="225" t="s">
        <v>434</v>
      </c>
      <c r="B415" s="227">
        <v>1</v>
      </c>
      <c r="C415" s="226">
        <v>5795</v>
      </c>
      <c r="D415" s="227">
        <v>579500</v>
      </c>
      <c r="E415" s="228">
        <v>2826.83</v>
      </c>
      <c r="F415" s="224">
        <v>205</v>
      </c>
    </row>
    <row r="416" s="201" customFormat="1" ht="15" customHeight="1" spans="1:6">
      <c r="A416" s="229" t="s">
        <v>435</v>
      </c>
      <c r="B416" s="227">
        <v>1</v>
      </c>
      <c r="C416" s="226">
        <v>5795</v>
      </c>
      <c r="D416" s="227">
        <v>579500</v>
      </c>
      <c r="E416" s="228">
        <v>2826.83</v>
      </c>
      <c r="F416" s="224">
        <v>205</v>
      </c>
    </row>
    <row r="417" s="201" customFormat="1" ht="15" customHeight="1" spans="1:6">
      <c r="A417" s="225" t="s">
        <v>436</v>
      </c>
      <c r="B417" s="227">
        <v>0</v>
      </c>
      <c r="C417" s="227">
        <v>224</v>
      </c>
      <c r="D417" s="227"/>
      <c r="E417" s="228">
        <v>379.66</v>
      </c>
      <c r="F417" s="224">
        <v>59</v>
      </c>
    </row>
    <row r="418" s="201" customFormat="1" ht="15" customHeight="1" spans="1:6">
      <c r="A418" s="229" t="s">
        <v>437</v>
      </c>
      <c r="B418" s="227">
        <v>0</v>
      </c>
      <c r="C418" s="227">
        <v>110</v>
      </c>
      <c r="D418" s="227"/>
      <c r="E418" s="228"/>
      <c r="F418" s="224">
        <v>59</v>
      </c>
    </row>
    <row r="419" s="201" customFormat="1" ht="15" customHeight="1" spans="1:6">
      <c r="A419" s="229" t="s">
        <v>438</v>
      </c>
      <c r="B419" s="227">
        <v>0</v>
      </c>
      <c r="C419" s="227">
        <v>114</v>
      </c>
      <c r="D419" s="227"/>
      <c r="E419" s="228">
        <v>193.22</v>
      </c>
      <c r="F419" s="224">
        <v>0</v>
      </c>
    </row>
    <row r="420" s="201" customFormat="1" ht="15" customHeight="1" spans="1:6">
      <c r="A420" s="225" t="s">
        <v>439</v>
      </c>
      <c r="B420" s="226">
        <v>28400</v>
      </c>
      <c r="C420" s="226">
        <v>44000</v>
      </c>
      <c r="D420" s="227">
        <v>154.93</v>
      </c>
      <c r="E420" s="228">
        <v>232.01</v>
      </c>
      <c r="F420" s="224">
        <v>18965</v>
      </c>
    </row>
    <row r="421" s="201" customFormat="1" ht="15" customHeight="1" spans="1:6">
      <c r="A421" s="225" t="s">
        <v>440</v>
      </c>
      <c r="B421" s="226">
        <v>28400</v>
      </c>
      <c r="C421" s="226">
        <v>44000</v>
      </c>
      <c r="D421" s="227">
        <v>154.93</v>
      </c>
      <c r="E421" s="228">
        <v>232.01</v>
      </c>
      <c r="F421" s="224">
        <v>18965</v>
      </c>
    </row>
    <row r="422" s="201" customFormat="1" ht="15" customHeight="1" spans="1:6">
      <c r="A422" s="229" t="s">
        <v>441</v>
      </c>
      <c r="B422" s="226">
        <v>28400</v>
      </c>
      <c r="C422" s="226">
        <v>44000</v>
      </c>
      <c r="D422" s="227">
        <v>154.93</v>
      </c>
      <c r="E422" s="228">
        <v>232.01</v>
      </c>
      <c r="F422" s="224">
        <v>18965</v>
      </c>
    </row>
    <row r="423" s="201" customFormat="1" ht="15" customHeight="1" spans="1:6">
      <c r="A423" s="225" t="s">
        <v>442</v>
      </c>
      <c r="B423" s="226">
        <v>6807</v>
      </c>
      <c r="C423" s="226">
        <v>6807</v>
      </c>
      <c r="D423" s="227">
        <v>100</v>
      </c>
      <c r="E423" s="228">
        <v>106.67</v>
      </c>
      <c r="F423" s="224">
        <v>6381</v>
      </c>
    </row>
    <row r="424" s="201" customFormat="1" ht="15" customHeight="1" spans="1:6">
      <c r="A424" s="225" t="s">
        <v>443</v>
      </c>
      <c r="B424" s="226">
        <v>6807</v>
      </c>
      <c r="C424" s="226">
        <v>6807</v>
      </c>
      <c r="D424" s="227">
        <v>100</v>
      </c>
      <c r="E424" s="228">
        <v>106.67</v>
      </c>
      <c r="F424" s="224">
        <v>6381</v>
      </c>
    </row>
    <row r="425" s="201" customFormat="1" ht="15" customHeight="1" spans="1:6">
      <c r="A425" s="229" t="s">
        <v>444</v>
      </c>
      <c r="B425" s="226">
        <v>6523</v>
      </c>
      <c r="C425" s="226">
        <v>6523</v>
      </c>
      <c r="D425" s="227">
        <v>100</v>
      </c>
      <c r="E425" s="228">
        <v>109.14</v>
      </c>
      <c r="F425" s="224">
        <v>5977</v>
      </c>
    </row>
    <row r="426" s="201" customFormat="1" ht="15" customHeight="1" spans="1:6">
      <c r="A426" s="229" t="s">
        <v>445</v>
      </c>
      <c r="B426" s="227">
        <v>284</v>
      </c>
      <c r="C426" s="227">
        <v>284</v>
      </c>
      <c r="D426" s="227">
        <v>100</v>
      </c>
      <c r="E426" s="228">
        <v>70.3</v>
      </c>
      <c r="F426" s="224">
        <v>404</v>
      </c>
    </row>
    <row r="427" s="201" customFormat="1" ht="15" customHeight="1" spans="1:6">
      <c r="A427" s="225" t="s">
        <v>446</v>
      </c>
      <c r="B427" s="227">
        <v>100</v>
      </c>
      <c r="C427" s="227">
        <v>26</v>
      </c>
      <c r="D427" s="227">
        <v>26</v>
      </c>
      <c r="E427" s="228">
        <v>76.47</v>
      </c>
      <c r="F427" s="224">
        <v>34</v>
      </c>
    </row>
    <row r="428" spans="1:6">
      <c r="A428" s="225" t="s">
        <v>447</v>
      </c>
      <c r="B428" s="227">
        <v>100</v>
      </c>
      <c r="C428" s="227">
        <v>26</v>
      </c>
      <c r="D428" s="227">
        <v>26</v>
      </c>
      <c r="E428" s="228">
        <v>76.47</v>
      </c>
      <c r="F428" s="224">
        <v>34</v>
      </c>
    </row>
    <row r="429" spans="1:6">
      <c r="A429" s="229" t="s">
        <v>448</v>
      </c>
      <c r="B429" s="227">
        <v>100</v>
      </c>
      <c r="C429" s="227">
        <v>26</v>
      </c>
      <c r="D429" s="227">
        <v>26</v>
      </c>
      <c r="E429" s="228">
        <v>76.47</v>
      </c>
      <c r="F429" s="224">
        <v>34</v>
      </c>
    </row>
  </sheetData>
  <autoFilter ref="A4:F429">
    <extLst/>
  </autoFilter>
  <mergeCells count="1">
    <mergeCell ref="A2:F2"/>
  </mergeCells>
  <pageMargins left="0.751388888888889" right="0.751388888888889" top="0.590277777777778" bottom="0.590277777777778" header="0.5" footer="0.314583333333333"/>
  <pageSetup paperSize="9" scale="85" orientation="portrait" horizontalDpi="600"/>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29"/>
  <sheetViews>
    <sheetView workbookViewId="0">
      <pane ySplit="4" topLeftCell="A413" activePane="bottomLeft" state="frozen"/>
      <selection/>
      <selection pane="bottomLeft" activeCell="C425" sqref="C425"/>
    </sheetView>
  </sheetViews>
  <sheetFormatPr defaultColWidth="9" defaultRowHeight="13.5" outlineLevelCol="5"/>
  <cols>
    <col min="1" max="1" width="39.5" style="202" customWidth="1"/>
    <col min="2" max="2" width="12.125" style="203" customWidth="1"/>
    <col min="3" max="3" width="10.625" style="203" customWidth="1"/>
    <col min="4" max="4" width="13.625" style="204" customWidth="1"/>
    <col min="5" max="5" width="13.5" style="204" customWidth="1"/>
    <col min="6" max="6" width="12.625" style="203" customWidth="1"/>
    <col min="7" max="7" width="9" style="201"/>
    <col min="8" max="9" width="12.625" style="201"/>
    <col min="10" max="16384" width="9" style="201"/>
  </cols>
  <sheetData>
    <row r="1" ht="14.25" spans="1:6">
      <c r="A1" s="205" t="s">
        <v>449</v>
      </c>
      <c r="B1" s="206"/>
      <c r="C1" s="206"/>
      <c r="D1" s="207"/>
      <c r="E1" s="208"/>
      <c r="F1" s="209"/>
    </row>
    <row r="2" ht="21" customHeight="1" spans="1:6">
      <c r="A2" s="210" t="s">
        <v>450</v>
      </c>
      <c r="B2" s="211"/>
      <c r="C2" s="212"/>
      <c r="D2" s="213"/>
      <c r="E2" s="210"/>
      <c r="F2" s="211"/>
    </row>
    <row r="3" s="30" customFormat="1" ht="18" customHeight="1" spans="1:6">
      <c r="A3" s="214"/>
      <c r="B3" s="215"/>
      <c r="C3" s="215"/>
      <c r="D3" s="216"/>
      <c r="E3" s="208"/>
      <c r="F3" s="217" t="s">
        <v>75</v>
      </c>
    </row>
    <row r="4" s="30" customFormat="1" ht="33" customHeight="1" spans="1:6">
      <c r="A4" s="218" t="s">
        <v>76</v>
      </c>
      <c r="B4" s="218" t="s">
        <v>45</v>
      </c>
      <c r="C4" s="218" t="s">
        <v>46</v>
      </c>
      <c r="D4" s="219" t="s">
        <v>47</v>
      </c>
      <c r="E4" s="219" t="s">
        <v>48</v>
      </c>
      <c r="F4" s="218" t="s">
        <v>49</v>
      </c>
    </row>
    <row r="5" s="201" customFormat="1" ht="15" customHeight="1" spans="1:6">
      <c r="A5" s="220" t="s">
        <v>105</v>
      </c>
      <c r="B5" s="221">
        <v>349008</v>
      </c>
      <c r="C5" s="221">
        <v>546419</v>
      </c>
      <c r="D5" s="222">
        <v>156.56</v>
      </c>
      <c r="E5" s="223">
        <v>107.96</v>
      </c>
      <c r="F5" s="224">
        <v>506119</v>
      </c>
    </row>
    <row r="6" s="201" customFormat="1" ht="15" customHeight="1" spans="1:6">
      <c r="A6" s="225" t="s">
        <v>106</v>
      </c>
      <c r="B6" s="226">
        <v>52069</v>
      </c>
      <c r="C6" s="226">
        <v>53471</v>
      </c>
      <c r="D6" s="227">
        <v>102.69</v>
      </c>
      <c r="E6" s="228">
        <v>74.79</v>
      </c>
      <c r="F6" s="224">
        <v>71495</v>
      </c>
    </row>
    <row r="7" s="201" customFormat="1" ht="15" customHeight="1" spans="1:6">
      <c r="A7" s="225" t="s">
        <v>107</v>
      </c>
      <c r="B7" s="226">
        <v>1053</v>
      </c>
      <c r="C7" s="226">
        <v>1048</v>
      </c>
      <c r="D7" s="227">
        <v>99.53</v>
      </c>
      <c r="E7" s="228">
        <v>76.72</v>
      </c>
      <c r="F7" s="224">
        <v>1366</v>
      </c>
    </row>
    <row r="8" s="201" customFormat="1" ht="15" customHeight="1" spans="1:6">
      <c r="A8" s="229" t="s">
        <v>108</v>
      </c>
      <c r="B8" s="227">
        <v>841</v>
      </c>
      <c r="C8" s="227">
        <v>841</v>
      </c>
      <c r="D8" s="227">
        <v>100</v>
      </c>
      <c r="E8" s="228">
        <v>83.18</v>
      </c>
      <c r="F8" s="224">
        <v>1011</v>
      </c>
    </row>
    <row r="9" s="201" customFormat="1" ht="15" customHeight="1" spans="1:6">
      <c r="A9" s="229" t="s">
        <v>109</v>
      </c>
      <c r="B9" s="227">
        <v>120</v>
      </c>
      <c r="C9" s="227">
        <v>106</v>
      </c>
      <c r="D9" s="227">
        <v>88.33</v>
      </c>
      <c r="E9" s="228">
        <v>90.6</v>
      </c>
      <c r="F9" s="224">
        <v>117</v>
      </c>
    </row>
    <row r="10" s="201" customFormat="1" ht="15" customHeight="1" spans="1:6">
      <c r="A10" s="229" t="s">
        <v>110</v>
      </c>
      <c r="B10" s="227">
        <v>92</v>
      </c>
      <c r="C10" s="227">
        <v>93</v>
      </c>
      <c r="D10" s="227">
        <v>101.09</v>
      </c>
      <c r="E10" s="228">
        <v>39.08</v>
      </c>
      <c r="F10" s="224">
        <v>238</v>
      </c>
    </row>
    <row r="11" s="201" customFormat="1" ht="15" customHeight="1" spans="1:6">
      <c r="A11" s="229" t="s">
        <v>111</v>
      </c>
      <c r="B11" s="227">
        <v>0</v>
      </c>
      <c r="C11" s="227">
        <v>8</v>
      </c>
      <c r="D11" s="227"/>
      <c r="E11" s="228"/>
      <c r="F11" s="224">
        <v>0</v>
      </c>
    </row>
    <row r="12" s="201" customFormat="1" ht="15" customHeight="1" spans="1:6">
      <c r="A12" s="225" t="s">
        <v>112</v>
      </c>
      <c r="B12" s="227">
        <v>851</v>
      </c>
      <c r="C12" s="227">
        <v>765</v>
      </c>
      <c r="D12" s="227">
        <v>89.89</v>
      </c>
      <c r="E12" s="228">
        <v>84.81</v>
      </c>
      <c r="F12" s="224">
        <v>902</v>
      </c>
    </row>
    <row r="13" s="201" customFormat="1" ht="15" customHeight="1" spans="1:6">
      <c r="A13" s="229" t="s">
        <v>108</v>
      </c>
      <c r="B13" s="227">
        <v>675</v>
      </c>
      <c r="C13" s="227">
        <v>673</v>
      </c>
      <c r="D13" s="227">
        <v>99.7</v>
      </c>
      <c r="E13" s="228">
        <v>83.19</v>
      </c>
      <c r="F13" s="224">
        <v>809</v>
      </c>
    </row>
    <row r="14" s="201" customFormat="1" ht="15" customHeight="1" spans="1:6">
      <c r="A14" s="229" t="s">
        <v>109</v>
      </c>
      <c r="B14" s="227">
        <v>136</v>
      </c>
      <c r="C14" s="227">
        <v>63</v>
      </c>
      <c r="D14" s="227">
        <v>46.32</v>
      </c>
      <c r="E14" s="228">
        <v>74.12</v>
      </c>
      <c r="F14" s="224">
        <v>85</v>
      </c>
    </row>
    <row r="15" s="201" customFormat="1" ht="15" customHeight="1" spans="1:6">
      <c r="A15" s="229" t="s">
        <v>113</v>
      </c>
      <c r="B15" s="227">
        <v>0</v>
      </c>
      <c r="C15" s="227">
        <v>29</v>
      </c>
      <c r="D15" s="227"/>
      <c r="E15" s="228"/>
      <c r="F15" s="224">
        <v>8</v>
      </c>
    </row>
    <row r="16" s="201" customFormat="1" ht="15" customHeight="1" spans="1:6">
      <c r="A16" s="229" t="s">
        <v>114</v>
      </c>
      <c r="B16" s="227">
        <v>40</v>
      </c>
      <c r="C16" s="227">
        <v>0</v>
      </c>
      <c r="D16" s="227">
        <v>0</v>
      </c>
      <c r="E16" s="228">
        <v>0</v>
      </c>
      <c r="F16" s="224">
        <v>0</v>
      </c>
    </row>
    <row r="17" s="201" customFormat="1" ht="15" customHeight="1" spans="1:6">
      <c r="A17" s="225" t="s">
        <v>115</v>
      </c>
      <c r="B17" s="226">
        <v>28747</v>
      </c>
      <c r="C17" s="226">
        <v>28449</v>
      </c>
      <c r="D17" s="227">
        <v>98.96</v>
      </c>
      <c r="E17" s="228">
        <v>94.36</v>
      </c>
      <c r="F17" s="224">
        <v>30151</v>
      </c>
    </row>
    <row r="18" s="201" customFormat="1" ht="15" customHeight="1" spans="1:6">
      <c r="A18" s="229" t="s">
        <v>108</v>
      </c>
      <c r="B18" s="226">
        <v>15442</v>
      </c>
      <c r="C18" s="226">
        <v>15429</v>
      </c>
      <c r="D18" s="227">
        <v>99.92</v>
      </c>
      <c r="E18" s="228">
        <v>87.13</v>
      </c>
      <c r="F18" s="224">
        <v>17709</v>
      </c>
    </row>
    <row r="19" s="201" customFormat="1" ht="15" customHeight="1" spans="1:6">
      <c r="A19" s="229" t="s">
        <v>109</v>
      </c>
      <c r="B19" s="226">
        <v>2576</v>
      </c>
      <c r="C19" s="226">
        <v>2711</v>
      </c>
      <c r="D19" s="227">
        <v>105.24</v>
      </c>
      <c r="E19" s="228">
        <v>92.53</v>
      </c>
      <c r="F19" s="224">
        <v>2930</v>
      </c>
    </row>
    <row r="20" s="201" customFormat="1" ht="15" customHeight="1" spans="1:6">
      <c r="A20" s="229" t="s">
        <v>116</v>
      </c>
      <c r="B20" s="226">
        <v>8717</v>
      </c>
      <c r="C20" s="226">
        <v>8297</v>
      </c>
      <c r="D20" s="227">
        <v>95.18</v>
      </c>
      <c r="E20" s="228">
        <v>111.52</v>
      </c>
      <c r="F20" s="224">
        <v>7440</v>
      </c>
    </row>
    <row r="21" s="201" customFormat="1" ht="15" customHeight="1" spans="1:6">
      <c r="A21" s="229" t="s">
        <v>117</v>
      </c>
      <c r="B21" s="226">
        <v>2012</v>
      </c>
      <c r="C21" s="226">
        <v>2012</v>
      </c>
      <c r="D21" s="227">
        <v>100</v>
      </c>
      <c r="E21" s="228">
        <v>97.48</v>
      </c>
      <c r="F21" s="224">
        <v>2072</v>
      </c>
    </row>
    <row r="22" s="201" customFormat="1" ht="15" customHeight="1" spans="1:6">
      <c r="A22" s="225" t="s">
        <v>118</v>
      </c>
      <c r="B22" s="227">
        <v>842</v>
      </c>
      <c r="C22" s="226">
        <v>1285</v>
      </c>
      <c r="D22" s="227">
        <v>152.61</v>
      </c>
      <c r="E22" s="228">
        <v>192.94</v>
      </c>
      <c r="F22" s="224">
        <v>666</v>
      </c>
    </row>
    <row r="23" s="201" customFormat="1" ht="15" customHeight="1" spans="1:6">
      <c r="A23" s="229" t="s">
        <v>108</v>
      </c>
      <c r="B23" s="227">
        <v>635</v>
      </c>
      <c r="C23" s="227">
        <v>610</v>
      </c>
      <c r="D23" s="227">
        <v>96.06</v>
      </c>
      <c r="E23" s="228">
        <v>105.9</v>
      </c>
      <c r="F23" s="224">
        <v>576</v>
      </c>
    </row>
    <row r="24" s="201" customFormat="1" ht="15" customHeight="1" spans="1:6">
      <c r="A24" s="229" t="s">
        <v>109</v>
      </c>
      <c r="B24" s="227">
        <v>207</v>
      </c>
      <c r="C24" s="227">
        <v>354</v>
      </c>
      <c r="D24" s="227">
        <v>171.01</v>
      </c>
      <c r="E24" s="228"/>
      <c r="F24" s="224">
        <v>0</v>
      </c>
    </row>
    <row r="25" s="201" customFormat="1" ht="15" customHeight="1" spans="1:6">
      <c r="A25" s="229" t="s">
        <v>119</v>
      </c>
      <c r="B25" s="227">
        <v>0</v>
      </c>
      <c r="C25" s="227">
        <v>321</v>
      </c>
      <c r="D25" s="227"/>
      <c r="E25" s="228">
        <v>356.67</v>
      </c>
      <c r="F25" s="224">
        <v>90</v>
      </c>
    </row>
    <row r="26" s="201" customFormat="1" ht="15" customHeight="1" spans="1:6">
      <c r="A26" s="225" t="s">
        <v>120</v>
      </c>
      <c r="B26" s="227">
        <v>609</v>
      </c>
      <c r="C26" s="227">
        <v>960</v>
      </c>
      <c r="D26" s="227">
        <v>157.64</v>
      </c>
      <c r="E26" s="228">
        <v>159.47</v>
      </c>
      <c r="F26" s="224">
        <v>602</v>
      </c>
    </row>
    <row r="27" s="201" customFormat="1" ht="15" customHeight="1" spans="1:6">
      <c r="A27" s="229" t="s">
        <v>108</v>
      </c>
      <c r="B27" s="227">
        <v>408</v>
      </c>
      <c r="C27" s="227">
        <v>402</v>
      </c>
      <c r="D27" s="227">
        <v>98.53</v>
      </c>
      <c r="E27" s="228">
        <v>83.58</v>
      </c>
      <c r="F27" s="224">
        <v>481</v>
      </c>
    </row>
    <row r="28" s="201" customFormat="1" ht="15" customHeight="1" spans="1:6">
      <c r="A28" s="229" t="s">
        <v>109</v>
      </c>
      <c r="B28" s="227">
        <v>183</v>
      </c>
      <c r="C28" s="227">
        <v>196</v>
      </c>
      <c r="D28" s="227">
        <v>107.1</v>
      </c>
      <c r="E28" s="228">
        <v>280</v>
      </c>
      <c r="F28" s="224">
        <v>70</v>
      </c>
    </row>
    <row r="29" s="201" customFormat="1" ht="15" customHeight="1" spans="1:6">
      <c r="A29" s="229" t="s">
        <v>121</v>
      </c>
      <c r="B29" s="227">
        <v>0</v>
      </c>
      <c r="C29" s="227">
        <v>37</v>
      </c>
      <c r="D29" s="227"/>
      <c r="E29" s="228">
        <v>168.18</v>
      </c>
      <c r="F29" s="224">
        <v>22</v>
      </c>
    </row>
    <row r="30" s="201" customFormat="1" ht="15" customHeight="1" spans="1:6">
      <c r="A30" s="229" t="s">
        <v>122</v>
      </c>
      <c r="B30" s="227">
        <v>0</v>
      </c>
      <c r="C30" s="227">
        <v>264</v>
      </c>
      <c r="D30" s="227"/>
      <c r="E30" s="228"/>
      <c r="F30" s="224">
        <v>0</v>
      </c>
    </row>
    <row r="31" s="201" customFormat="1" ht="15" customHeight="1" spans="1:6">
      <c r="A31" s="229" t="s">
        <v>123</v>
      </c>
      <c r="B31" s="227">
        <v>18</v>
      </c>
      <c r="C31" s="227">
        <v>61</v>
      </c>
      <c r="D31" s="227">
        <v>338.89</v>
      </c>
      <c r="E31" s="228">
        <v>210.34</v>
      </c>
      <c r="F31" s="224">
        <v>29</v>
      </c>
    </row>
    <row r="32" s="201" customFormat="1" ht="15" customHeight="1" spans="1:6">
      <c r="A32" s="225" t="s">
        <v>124</v>
      </c>
      <c r="B32" s="226">
        <v>1387</v>
      </c>
      <c r="C32" s="226">
        <v>1719</v>
      </c>
      <c r="D32" s="227">
        <v>123.94</v>
      </c>
      <c r="E32" s="228">
        <v>95.02</v>
      </c>
      <c r="F32" s="224">
        <v>1809</v>
      </c>
    </row>
    <row r="33" s="201" customFormat="1" ht="15" customHeight="1" spans="1:6">
      <c r="A33" s="229" t="s">
        <v>108</v>
      </c>
      <c r="B33" s="227">
        <v>374</v>
      </c>
      <c r="C33" s="227">
        <v>374</v>
      </c>
      <c r="D33" s="227">
        <v>100</v>
      </c>
      <c r="E33" s="228">
        <v>98.94</v>
      </c>
      <c r="F33" s="224">
        <v>378</v>
      </c>
    </row>
    <row r="34" s="201" customFormat="1" ht="15" customHeight="1" spans="1:6">
      <c r="A34" s="229" t="s">
        <v>109</v>
      </c>
      <c r="B34" s="227">
        <v>11</v>
      </c>
      <c r="C34" s="227">
        <v>19</v>
      </c>
      <c r="D34" s="227">
        <v>172.73</v>
      </c>
      <c r="E34" s="228"/>
      <c r="F34" s="224">
        <v>0</v>
      </c>
    </row>
    <row r="35" s="201" customFormat="1" ht="15" customHeight="1" spans="1:6">
      <c r="A35" s="229" t="s">
        <v>125</v>
      </c>
      <c r="B35" s="227">
        <v>90</v>
      </c>
      <c r="C35" s="227">
        <v>96</v>
      </c>
      <c r="D35" s="227">
        <v>106.67</v>
      </c>
      <c r="E35" s="228">
        <v>85.71</v>
      </c>
      <c r="F35" s="224">
        <v>112</v>
      </c>
    </row>
    <row r="36" s="201" customFormat="1" ht="15" customHeight="1" spans="1:6">
      <c r="A36" s="229" t="s">
        <v>126</v>
      </c>
      <c r="B36" s="227">
        <v>179</v>
      </c>
      <c r="C36" s="227">
        <v>524</v>
      </c>
      <c r="D36" s="227">
        <v>292.74</v>
      </c>
      <c r="E36" s="228">
        <v>93.07</v>
      </c>
      <c r="F36" s="224">
        <v>563</v>
      </c>
    </row>
    <row r="37" s="201" customFormat="1" ht="15" customHeight="1" spans="1:6">
      <c r="A37" s="229" t="s">
        <v>116</v>
      </c>
      <c r="B37" s="227">
        <v>733</v>
      </c>
      <c r="C37" s="227">
        <v>695</v>
      </c>
      <c r="D37" s="227">
        <v>94.82</v>
      </c>
      <c r="E37" s="228">
        <v>95.99</v>
      </c>
      <c r="F37" s="224">
        <v>724</v>
      </c>
    </row>
    <row r="38" s="201" customFormat="1" ht="15" customHeight="1" spans="1:6">
      <c r="A38" s="229" t="s">
        <v>127</v>
      </c>
      <c r="B38" s="227">
        <v>0</v>
      </c>
      <c r="C38" s="227">
        <v>11</v>
      </c>
      <c r="D38" s="227"/>
      <c r="E38" s="228">
        <v>34.38</v>
      </c>
      <c r="F38" s="224">
        <v>32</v>
      </c>
    </row>
    <row r="39" s="201" customFormat="1" ht="15" customHeight="1" spans="1:6">
      <c r="A39" s="225" t="s">
        <v>128</v>
      </c>
      <c r="B39" s="226">
        <v>3896</v>
      </c>
      <c r="C39" s="226">
        <v>3896</v>
      </c>
      <c r="D39" s="227">
        <v>100</v>
      </c>
      <c r="E39" s="228">
        <v>83.43</v>
      </c>
      <c r="F39" s="224">
        <v>4670</v>
      </c>
    </row>
    <row r="40" s="201" customFormat="1" ht="15" customHeight="1" spans="1:6">
      <c r="A40" s="229" t="s">
        <v>129</v>
      </c>
      <c r="B40" s="226">
        <v>3896</v>
      </c>
      <c r="C40" s="226">
        <v>3896</v>
      </c>
      <c r="D40" s="227">
        <v>100</v>
      </c>
      <c r="E40" s="228">
        <v>83.43</v>
      </c>
      <c r="F40" s="224">
        <v>4670</v>
      </c>
    </row>
    <row r="41" s="201" customFormat="1" ht="15" customHeight="1" spans="1:6">
      <c r="A41" s="225" t="s">
        <v>130</v>
      </c>
      <c r="B41" s="227">
        <v>0</v>
      </c>
      <c r="C41" s="227">
        <v>0</v>
      </c>
      <c r="D41" s="227"/>
      <c r="E41" s="228">
        <v>0</v>
      </c>
      <c r="F41" s="224">
        <v>23</v>
      </c>
    </row>
    <row r="42" s="201" customFormat="1" ht="15" customHeight="1" spans="1:6">
      <c r="A42" s="229" t="s">
        <v>108</v>
      </c>
      <c r="B42" s="227">
        <v>0</v>
      </c>
      <c r="C42" s="227">
        <v>0</v>
      </c>
      <c r="D42" s="227"/>
      <c r="E42" s="228">
        <v>0</v>
      </c>
      <c r="F42" s="224">
        <v>23</v>
      </c>
    </row>
    <row r="43" s="201" customFormat="1" ht="15" customHeight="1" spans="1:6">
      <c r="A43" s="225" t="s">
        <v>131</v>
      </c>
      <c r="B43" s="226">
        <v>2565</v>
      </c>
      <c r="C43" s="226">
        <v>2614</v>
      </c>
      <c r="D43" s="227">
        <v>101.91</v>
      </c>
      <c r="E43" s="228">
        <v>95.16</v>
      </c>
      <c r="F43" s="224">
        <v>2747</v>
      </c>
    </row>
    <row r="44" s="201" customFormat="1" ht="15" customHeight="1" spans="1:6">
      <c r="A44" s="229" t="s">
        <v>108</v>
      </c>
      <c r="B44" s="226">
        <v>1632</v>
      </c>
      <c r="C44" s="226">
        <v>1629</v>
      </c>
      <c r="D44" s="227">
        <v>99.82</v>
      </c>
      <c r="E44" s="228">
        <v>89.11</v>
      </c>
      <c r="F44" s="224">
        <v>1828</v>
      </c>
    </row>
    <row r="45" s="201" customFormat="1" ht="15" customHeight="1" spans="1:6">
      <c r="A45" s="229" t="s">
        <v>109</v>
      </c>
      <c r="B45" s="227">
        <v>757</v>
      </c>
      <c r="C45" s="227">
        <v>778</v>
      </c>
      <c r="D45" s="227">
        <v>102.77</v>
      </c>
      <c r="E45" s="228">
        <v>105.42</v>
      </c>
      <c r="F45" s="224">
        <v>738</v>
      </c>
    </row>
    <row r="46" s="201" customFormat="1" ht="15" customHeight="1" spans="1:6">
      <c r="A46" s="229" t="s">
        <v>132</v>
      </c>
      <c r="B46" s="227">
        <v>8</v>
      </c>
      <c r="C46" s="227">
        <v>8</v>
      </c>
      <c r="D46" s="227">
        <v>100</v>
      </c>
      <c r="E46" s="228">
        <v>100</v>
      </c>
      <c r="F46" s="224">
        <v>8</v>
      </c>
    </row>
    <row r="47" s="201" customFormat="1" ht="15" customHeight="1" spans="1:6">
      <c r="A47" s="229" t="s">
        <v>116</v>
      </c>
      <c r="B47" s="227">
        <v>36</v>
      </c>
      <c r="C47" s="227">
        <v>36</v>
      </c>
      <c r="D47" s="227">
        <v>100</v>
      </c>
      <c r="E47" s="228">
        <v>94.74</v>
      </c>
      <c r="F47" s="224">
        <v>38</v>
      </c>
    </row>
    <row r="48" s="201" customFormat="1" ht="15" customHeight="1" spans="1:6">
      <c r="A48" s="229" t="s">
        <v>133</v>
      </c>
      <c r="B48" s="227">
        <v>132</v>
      </c>
      <c r="C48" s="227">
        <v>163</v>
      </c>
      <c r="D48" s="227">
        <v>123.48</v>
      </c>
      <c r="E48" s="228">
        <v>120.74</v>
      </c>
      <c r="F48" s="224">
        <v>135</v>
      </c>
    </row>
    <row r="49" s="201" customFormat="1" ht="15" customHeight="1" spans="1:6">
      <c r="A49" s="225" t="s">
        <v>134</v>
      </c>
      <c r="B49" s="227">
        <v>740</v>
      </c>
      <c r="C49" s="227">
        <v>955</v>
      </c>
      <c r="D49" s="227">
        <v>129.05</v>
      </c>
      <c r="E49" s="228">
        <v>8.84</v>
      </c>
      <c r="F49" s="224">
        <v>10806</v>
      </c>
    </row>
    <row r="50" s="201" customFormat="1" ht="15" customHeight="1" spans="1:6">
      <c r="A50" s="229" t="s">
        <v>108</v>
      </c>
      <c r="B50" s="227">
        <v>399</v>
      </c>
      <c r="C50" s="227">
        <v>397</v>
      </c>
      <c r="D50" s="227">
        <v>99.5</v>
      </c>
      <c r="E50" s="228">
        <v>56.15</v>
      </c>
      <c r="F50" s="224">
        <v>707</v>
      </c>
    </row>
    <row r="51" s="201" customFormat="1" ht="15" customHeight="1" spans="1:6">
      <c r="A51" s="229" t="s">
        <v>109</v>
      </c>
      <c r="B51" s="227">
        <v>227</v>
      </c>
      <c r="C51" s="227">
        <v>230</v>
      </c>
      <c r="D51" s="227">
        <v>101.32</v>
      </c>
      <c r="E51" s="228">
        <v>2.44</v>
      </c>
      <c r="F51" s="224">
        <v>9444</v>
      </c>
    </row>
    <row r="52" s="201" customFormat="1" ht="15" customHeight="1" spans="1:6">
      <c r="A52" s="229" t="s">
        <v>135</v>
      </c>
      <c r="B52" s="227">
        <v>59</v>
      </c>
      <c r="C52" s="227">
        <v>256</v>
      </c>
      <c r="D52" s="227">
        <v>433.9</v>
      </c>
      <c r="E52" s="228">
        <v>39.08</v>
      </c>
      <c r="F52" s="224">
        <v>655</v>
      </c>
    </row>
    <row r="53" s="201" customFormat="1" ht="15" customHeight="1" spans="1:6">
      <c r="A53" s="229" t="s">
        <v>136</v>
      </c>
      <c r="B53" s="227">
        <v>55</v>
      </c>
      <c r="C53" s="227">
        <v>72</v>
      </c>
      <c r="D53" s="227">
        <v>130.91</v>
      </c>
      <c r="E53" s="228"/>
      <c r="F53" s="224">
        <v>0</v>
      </c>
    </row>
    <row r="54" s="201" customFormat="1" ht="15" customHeight="1" spans="1:6">
      <c r="A54" s="225" t="s">
        <v>137</v>
      </c>
      <c r="B54" s="227">
        <v>198</v>
      </c>
      <c r="C54" s="227">
        <v>191</v>
      </c>
      <c r="D54" s="227">
        <v>96.46</v>
      </c>
      <c r="E54" s="228">
        <v>91.39</v>
      </c>
      <c r="F54" s="224">
        <v>209</v>
      </c>
    </row>
    <row r="55" s="201" customFormat="1" ht="15" customHeight="1" spans="1:6">
      <c r="A55" s="229" t="s">
        <v>108</v>
      </c>
      <c r="B55" s="227">
        <v>196</v>
      </c>
      <c r="C55" s="227">
        <v>186</v>
      </c>
      <c r="D55" s="227">
        <v>94.9</v>
      </c>
      <c r="E55" s="228">
        <v>96.37</v>
      </c>
      <c r="F55" s="224">
        <v>193</v>
      </c>
    </row>
    <row r="56" s="201" customFormat="1" ht="15" customHeight="1" spans="1:6">
      <c r="A56" s="229" t="s">
        <v>138</v>
      </c>
      <c r="B56" s="227">
        <v>2</v>
      </c>
      <c r="C56" s="227">
        <v>5</v>
      </c>
      <c r="D56" s="227">
        <v>250</v>
      </c>
      <c r="E56" s="228">
        <v>31.25</v>
      </c>
      <c r="F56" s="224">
        <v>16</v>
      </c>
    </row>
    <row r="57" s="201" customFormat="1" ht="15" customHeight="1" spans="1:6">
      <c r="A57" s="225" t="s">
        <v>139</v>
      </c>
      <c r="B57" s="227">
        <v>0</v>
      </c>
      <c r="C57" s="227">
        <v>0</v>
      </c>
      <c r="D57" s="227"/>
      <c r="E57" s="228">
        <v>0</v>
      </c>
      <c r="F57" s="224">
        <v>84</v>
      </c>
    </row>
    <row r="58" s="201" customFormat="1" ht="15" customHeight="1" spans="1:6">
      <c r="A58" s="229" t="s">
        <v>108</v>
      </c>
      <c r="B58" s="227">
        <v>0</v>
      </c>
      <c r="C58" s="227">
        <v>0</v>
      </c>
      <c r="D58" s="227"/>
      <c r="E58" s="228">
        <v>0</v>
      </c>
      <c r="F58" s="224">
        <v>74</v>
      </c>
    </row>
    <row r="59" s="201" customFormat="1" ht="15" customHeight="1" spans="1:6">
      <c r="A59" s="229" t="s">
        <v>109</v>
      </c>
      <c r="B59" s="227">
        <v>0</v>
      </c>
      <c r="C59" s="227">
        <v>0</v>
      </c>
      <c r="D59" s="227"/>
      <c r="E59" s="228">
        <v>0</v>
      </c>
      <c r="F59" s="224">
        <v>10</v>
      </c>
    </row>
    <row r="60" s="201" customFormat="1" ht="15" customHeight="1" spans="1:6">
      <c r="A60" s="225" t="s">
        <v>140</v>
      </c>
      <c r="B60" s="227">
        <v>239</v>
      </c>
      <c r="C60" s="227">
        <v>243</v>
      </c>
      <c r="D60" s="227">
        <v>101.67</v>
      </c>
      <c r="E60" s="228">
        <v>100.41</v>
      </c>
      <c r="F60" s="224">
        <v>242</v>
      </c>
    </row>
    <row r="61" s="201" customFormat="1" ht="15" customHeight="1" spans="1:6">
      <c r="A61" s="229" t="s">
        <v>108</v>
      </c>
      <c r="B61" s="227">
        <v>218</v>
      </c>
      <c r="C61" s="227">
        <v>218</v>
      </c>
      <c r="D61" s="227">
        <v>100</v>
      </c>
      <c r="E61" s="228">
        <v>100.46</v>
      </c>
      <c r="F61" s="224">
        <v>217</v>
      </c>
    </row>
    <row r="62" s="201" customFormat="1" ht="15" customHeight="1" spans="1:6">
      <c r="A62" s="229" t="s">
        <v>109</v>
      </c>
      <c r="B62" s="227">
        <v>21</v>
      </c>
      <c r="C62" s="227">
        <v>25</v>
      </c>
      <c r="D62" s="227">
        <v>119.05</v>
      </c>
      <c r="E62" s="228">
        <v>100</v>
      </c>
      <c r="F62" s="224">
        <v>25</v>
      </c>
    </row>
    <row r="63" s="201" customFormat="1" ht="15" customHeight="1" spans="1:6">
      <c r="A63" s="225" t="s">
        <v>141</v>
      </c>
      <c r="B63" s="227">
        <v>72</v>
      </c>
      <c r="C63" s="227">
        <v>79</v>
      </c>
      <c r="D63" s="227">
        <v>109.72</v>
      </c>
      <c r="E63" s="228">
        <v>97.53</v>
      </c>
      <c r="F63" s="224">
        <v>81</v>
      </c>
    </row>
    <row r="64" s="201" customFormat="1" ht="15" customHeight="1" spans="1:6">
      <c r="A64" s="229" t="s">
        <v>108</v>
      </c>
      <c r="B64" s="227">
        <v>65</v>
      </c>
      <c r="C64" s="227">
        <v>64</v>
      </c>
      <c r="D64" s="227">
        <v>98.46</v>
      </c>
      <c r="E64" s="228">
        <v>112.28</v>
      </c>
      <c r="F64" s="224">
        <v>57</v>
      </c>
    </row>
    <row r="65" s="201" customFormat="1" ht="15" customHeight="1" spans="1:6">
      <c r="A65" s="229" t="s">
        <v>109</v>
      </c>
      <c r="B65" s="227">
        <v>7</v>
      </c>
      <c r="C65" s="227">
        <v>15</v>
      </c>
      <c r="D65" s="227">
        <v>214.29</v>
      </c>
      <c r="E65" s="228">
        <v>62.5</v>
      </c>
      <c r="F65" s="224">
        <v>24</v>
      </c>
    </row>
    <row r="66" s="201" customFormat="1" ht="15" customHeight="1" spans="1:6">
      <c r="A66" s="225" t="s">
        <v>142</v>
      </c>
      <c r="B66" s="226">
        <v>3208</v>
      </c>
      <c r="C66" s="226">
        <v>3714</v>
      </c>
      <c r="D66" s="227">
        <v>115.77</v>
      </c>
      <c r="E66" s="228">
        <v>115.45</v>
      </c>
      <c r="F66" s="224">
        <v>3217</v>
      </c>
    </row>
    <row r="67" s="201" customFormat="1" ht="15" customHeight="1" spans="1:6">
      <c r="A67" s="229" t="s">
        <v>108</v>
      </c>
      <c r="B67" s="226">
        <v>2871</v>
      </c>
      <c r="C67" s="226">
        <v>2868</v>
      </c>
      <c r="D67" s="227">
        <v>99.9</v>
      </c>
      <c r="E67" s="228">
        <v>556.89</v>
      </c>
      <c r="F67" s="224">
        <v>515</v>
      </c>
    </row>
    <row r="68" s="201" customFormat="1" ht="15" customHeight="1" spans="1:6">
      <c r="A68" s="229" t="s">
        <v>109</v>
      </c>
      <c r="B68" s="227">
        <v>13</v>
      </c>
      <c r="C68" s="227">
        <v>28</v>
      </c>
      <c r="D68" s="227">
        <v>215.38</v>
      </c>
      <c r="E68" s="228">
        <v>233.33</v>
      </c>
      <c r="F68" s="224">
        <v>12</v>
      </c>
    </row>
    <row r="69" s="201" customFormat="1" ht="15" customHeight="1" spans="1:6">
      <c r="A69" s="229" t="s">
        <v>143</v>
      </c>
      <c r="B69" s="227">
        <v>0</v>
      </c>
      <c r="C69" s="227">
        <v>0</v>
      </c>
      <c r="D69" s="227"/>
      <c r="E69" s="228">
        <v>0</v>
      </c>
      <c r="F69" s="224">
        <v>2230</v>
      </c>
    </row>
    <row r="70" s="201" customFormat="1" ht="15" customHeight="1" spans="1:6">
      <c r="A70" s="229" t="s">
        <v>116</v>
      </c>
      <c r="B70" s="227">
        <v>64</v>
      </c>
      <c r="C70" s="227">
        <v>63</v>
      </c>
      <c r="D70" s="227">
        <v>98.44</v>
      </c>
      <c r="E70" s="228"/>
      <c r="F70" s="224"/>
    </row>
    <row r="71" s="201" customFormat="1" ht="15" customHeight="1" spans="1:6">
      <c r="A71" s="229" t="s">
        <v>144</v>
      </c>
      <c r="B71" s="227">
        <v>260</v>
      </c>
      <c r="C71" s="227">
        <v>755</v>
      </c>
      <c r="D71" s="227">
        <v>290.38</v>
      </c>
      <c r="E71" s="228">
        <v>164.13</v>
      </c>
      <c r="F71" s="224">
        <v>460</v>
      </c>
    </row>
    <row r="72" s="201" customFormat="1" ht="15" customHeight="1" spans="1:6">
      <c r="A72" s="225" t="s">
        <v>145</v>
      </c>
      <c r="B72" s="226">
        <v>1688</v>
      </c>
      <c r="C72" s="226">
        <v>1645</v>
      </c>
      <c r="D72" s="227">
        <v>97.45</v>
      </c>
      <c r="E72" s="228">
        <v>97.11</v>
      </c>
      <c r="F72" s="224">
        <v>1694</v>
      </c>
    </row>
    <row r="73" s="201" customFormat="1" ht="15" customHeight="1" spans="1:6">
      <c r="A73" s="229" t="s">
        <v>108</v>
      </c>
      <c r="B73" s="226">
        <v>1460</v>
      </c>
      <c r="C73" s="226">
        <v>1458</v>
      </c>
      <c r="D73" s="227">
        <v>99.86</v>
      </c>
      <c r="E73" s="228">
        <v>94.55</v>
      </c>
      <c r="F73" s="224">
        <v>1542</v>
      </c>
    </row>
    <row r="74" s="201" customFormat="1" ht="15" customHeight="1" spans="1:6">
      <c r="A74" s="229" t="s">
        <v>109</v>
      </c>
      <c r="B74" s="227">
        <v>228</v>
      </c>
      <c r="C74" s="227">
        <v>187</v>
      </c>
      <c r="D74" s="227">
        <v>82.02</v>
      </c>
      <c r="E74" s="228">
        <v>123.03</v>
      </c>
      <c r="F74" s="224">
        <v>152</v>
      </c>
    </row>
    <row r="75" s="201" customFormat="1" ht="15" customHeight="1" spans="1:6">
      <c r="A75" s="225" t="s">
        <v>146</v>
      </c>
      <c r="B75" s="227">
        <v>759</v>
      </c>
      <c r="C75" s="227">
        <v>851</v>
      </c>
      <c r="D75" s="227">
        <v>112.12</v>
      </c>
      <c r="E75" s="228">
        <v>89.39</v>
      </c>
      <c r="F75" s="224">
        <v>952</v>
      </c>
    </row>
    <row r="76" s="201" customFormat="1" ht="15" customHeight="1" spans="1:6">
      <c r="A76" s="229" t="s">
        <v>108</v>
      </c>
      <c r="B76" s="227">
        <v>608</v>
      </c>
      <c r="C76" s="227">
        <v>565</v>
      </c>
      <c r="D76" s="227">
        <v>92.93</v>
      </c>
      <c r="E76" s="228">
        <v>60.3</v>
      </c>
      <c r="F76" s="224">
        <v>937</v>
      </c>
    </row>
    <row r="77" s="201" customFormat="1" ht="15" customHeight="1" spans="1:6">
      <c r="A77" s="229" t="s">
        <v>109</v>
      </c>
      <c r="B77" s="227">
        <v>151</v>
      </c>
      <c r="C77" s="227">
        <v>286</v>
      </c>
      <c r="D77" s="227">
        <v>189.4</v>
      </c>
      <c r="E77" s="228">
        <v>1906.67</v>
      </c>
      <c r="F77" s="224">
        <v>15</v>
      </c>
    </row>
    <row r="78" s="201" customFormat="1" ht="15" customHeight="1" spans="1:6">
      <c r="A78" s="225" t="s">
        <v>147</v>
      </c>
      <c r="B78" s="227">
        <v>478</v>
      </c>
      <c r="C78" s="227">
        <v>475</v>
      </c>
      <c r="D78" s="227">
        <v>99.37</v>
      </c>
      <c r="E78" s="228">
        <v>82.61</v>
      </c>
      <c r="F78" s="224">
        <v>575</v>
      </c>
    </row>
    <row r="79" s="201" customFormat="1" ht="15" customHeight="1" spans="1:6">
      <c r="A79" s="229" t="s">
        <v>108</v>
      </c>
      <c r="B79" s="227">
        <v>470</v>
      </c>
      <c r="C79" s="227">
        <v>467</v>
      </c>
      <c r="D79" s="227">
        <v>99.36</v>
      </c>
      <c r="E79" s="228">
        <v>82.07</v>
      </c>
      <c r="F79" s="224">
        <v>569</v>
      </c>
    </row>
    <row r="80" s="201" customFormat="1" ht="15" customHeight="1" spans="1:6">
      <c r="A80" s="229" t="s">
        <v>109</v>
      </c>
      <c r="B80" s="227">
        <v>8</v>
      </c>
      <c r="C80" s="227">
        <v>8</v>
      </c>
      <c r="D80" s="227">
        <v>100</v>
      </c>
      <c r="E80" s="228">
        <v>133.33</v>
      </c>
      <c r="F80" s="224">
        <v>6</v>
      </c>
    </row>
    <row r="81" s="201" customFormat="1" ht="15" customHeight="1" spans="1:6">
      <c r="A81" s="225" t="s">
        <v>148</v>
      </c>
      <c r="B81" s="227">
        <v>322</v>
      </c>
      <c r="C81" s="227">
        <v>320</v>
      </c>
      <c r="D81" s="227">
        <v>99.38</v>
      </c>
      <c r="E81" s="228">
        <v>83.77</v>
      </c>
      <c r="F81" s="224">
        <v>382</v>
      </c>
    </row>
    <row r="82" s="201" customFormat="1" ht="15" customHeight="1" spans="1:6">
      <c r="A82" s="229" t="s">
        <v>108</v>
      </c>
      <c r="B82" s="227">
        <v>311</v>
      </c>
      <c r="C82" s="227">
        <v>302</v>
      </c>
      <c r="D82" s="227">
        <v>97.11</v>
      </c>
      <c r="E82" s="228">
        <v>90.15</v>
      </c>
      <c r="F82" s="224">
        <v>335</v>
      </c>
    </row>
    <row r="83" s="201" customFormat="1" ht="15" customHeight="1" spans="1:6">
      <c r="A83" s="229" t="s">
        <v>109</v>
      </c>
      <c r="B83" s="227">
        <v>5</v>
      </c>
      <c r="C83" s="227">
        <v>5</v>
      </c>
      <c r="D83" s="227">
        <v>100</v>
      </c>
      <c r="E83" s="228">
        <v>33.33</v>
      </c>
      <c r="F83" s="224">
        <v>15</v>
      </c>
    </row>
    <row r="84" s="201" customFormat="1" ht="15" customHeight="1" spans="1:6">
      <c r="A84" s="229" t="s">
        <v>149</v>
      </c>
      <c r="B84" s="227">
        <v>6</v>
      </c>
      <c r="C84" s="227">
        <v>13</v>
      </c>
      <c r="D84" s="227">
        <v>216.67</v>
      </c>
      <c r="E84" s="228">
        <v>40.63</v>
      </c>
      <c r="F84" s="224">
        <v>32</v>
      </c>
    </row>
    <row r="85" s="201" customFormat="1" ht="15" customHeight="1" spans="1:6">
      <c r="A85" s="225" t="s">
        <v>150</v>
      </c>
      <c r="B85" s="227">
        <v>27</v>
      </c>
      <c r="C85" s="227">
        <v>32</v>
      </c>
      <c r="D85" s="227">
        <v>118.52</v>
      </c>
      <c r="E85" s="228">
        <v>1600</v>
      </c>
      <c r="F85" s="224">
        <v>2</v>
      </c>
    </row>
    <row r="86" s="201" customFormat="1" ht="15" customHeight="1" spans="1:6">
      <c r="A86" s="229" t="s">
        <v>109</v>
      </c>
      <c r="B86" s="227">
        <v>0</v>
      </c>
      <c r="C86" s="227">
        <v>0</v>
      </c>
      <c r="D86" s="227"/>
      <c r="E86" s="228"/>
      <c r="F86" s="224">
        <v>2</v>
      </c>
    </row>
    <row r="87" s="201" customFormat="1" ht="15" customHeight="1" spans="1:6">
      <c r="A87" s="229" t="s">
        <v>151</v>
      </c>
      <c r="B87" s="227">
        <v>27</v>
      </c>
      <c r="C87" s="227">
        <v>32</v>
      </c>
      <c r="D87" s="227">
        <v>118.52</v>
      </c>
      <c r="E87" s="228"/>
      <c r="F87" s="224"/>
    </row>
    <row r="88" s="201" customFormat="1" ht="15" customHeight="1" spans="1:6">
      <c r="A88" s="225" t="s">
        <v>152</v>
      </c>
      <c r="B88" s="226">
        <v>3929</v>
      </c>
      <c r="C88" s="226">
        <v>3762</v>
      </c>
      <c r="D88" s="227">
        <v>95.75</v>
      </c>
      <c r="E88" s="228">
        <v>97.28</v>
      </c>
      <c r="F88" s="224">
        <v>3867</v>
      </c>
    </row>
    <row r="89" s="201" customFormat="1" ht="15" customHeight="1" spans="1:6">
      <c r="A89" s="229" t="s">
        <v>108</v>
      </c>
      <c r="B89" s="226">
        <v>3590</v>
      </c>
      <c r="C89" s="226">
        <v>3374</v>
      </c>
      <c r="D89" s="227">
        <v>93.98</v>
      </c>
      <c r="E89" s="228">
        <v>92.29</v>
      </c>
      <c r="F89" s="224">
        <v>3656</v>
      </c>
    </row>
    <row r="90" s="201" customFormat="1" ht="15" customHeight="1" spans="1:6">
      <c r="A90" s="229" t="s">
        <v>109</v>
      </c>
      <c r="B90" s="227">
        <v>5</v>
      </c>
      <c r="C90" s="227">
        <v>13</v>
      </c>
      <c r="D90" s="227">
        <v>260</v>
      </c>
      <c r="E90" s="228">
        <v>32.5</v>
      </c>
      <c r="F90" s="224">
        <v>40</v>
      </c>
    </row>
    <row r="91" s="201" customFormat="1" ht="15" customHeight="1" spans="1:6">
      <c r="A91" s="229" t="s">
        <v>153</v>
      </c>
      <c r="B91" s="227">
        <v>156</v>
      </c>
      <c r="C91" s="227">
        <v>177</v>
      </c>
      <c r="D91" s="227">
        <v>113.46</v>
      </c>
      <c r="E91" s="228"/>
      <c r="F91" s="224">
        <v>0</v>
      </c>
    </row>
    <row r="92" s="201" customFormat="1" ht="15" customHeight="1" spans="1:6">
      <c r="A92" s="229" t="s">
        <v>154</v>
      </c>
      <c r="B92" s="227">
        <v>2</v>
      </c>
      <c r="C92" s="227">
        <v>22</v>
      </c>
      <c r="D92" s="227">
        <v>1100</v>
      </c>
      <c r="E92" s="228"/>
      <c r="F92" s="224">
        <v>0</v>
      </c>
    </row>
    <row r="93" s="201" customFormat="1" ht="15" customHeight="1" spans="1:6">
      <c r="A93" s="229" t="s">
        <v>125</v>
      </c>
      <c r="B93" s="227">
        <v>0</v>
      </c>
      <c r="C93" s="227">
        <v>0</v>
      </c>
      <c r="D93" s="227"/>
      <c r="E93" s="228">
        <v>0</v>
      </c>
      <c r="F93" s="224">
        <v>75</v>
      </c>
    </row>
    <row r="94" s="201" customFormat="1" ht="15" customHeight="1" spans="1:6">
      <c r="A94" s="229" t="s">
        <v>155</v>
      </c>
      <c r="B94" s="227">
        <v>67</v>
      </c>
      <c r="C94" s="227">
        <v>67</v>
      </c>
      <c r="D94" s="227">
        <v>100</v>
      </c>
      <c r="E94" s="228">
        <v>231.03</v>
      </c>
      <c r="F94" s="224">
        <v>29</v>
      </c>
    </row>
    <row r="95" s="201" customFormat="1" ht="15" customHeight="1" spans="1:6">
      <c r="A95" s="229" t="s">
        <v>156</v>
      </c>
      <c r="B95" s="227">
        <v>109</v>
      </c>
      <c r="C95" s="227">
        <v>109</v>
      </c>
      <c r="D95" s="227">
        <v>100</v>
      </c>
      <c r="E95" s="228"/>
      <c r="F95" s="224">
        <v>0</v>
      </c>
    </row>
    <row r="96" s="201" customFormat="1" ht="15" customHeight="1" spans="1:6">
      <c r="A96" s="229" t="s">
        <v>157</v>
      </c>
      <c r="B96" s="227">
        <v>0</v>
      </c>
      <c r="C96" s="227">
        <v>0</v>
      </c>
      <c r="D96" s="227"/>
      <c r="E96" s="228">
        <v>0</v>
      </c>
      <c r="F96" s="224">
        <v>67</v>
      </c>
    </row>
    <row r="97" s="201" customFormat="1" ht="15" customHeight="1" spans="1:6">
      <c r="A97" s="225" t="s">
        <v>158</v>
      </c>
      <c r="B97" s="227">
        <v>12</v>
      </c>
      <c r="C97" s="227">
        <v>24</v>
      </c>
      <c r="D97" s="227">
        <v>200</v>
      </c>
      <c r="E97" s="228"/>
      <c r="F97" s="224"/>
    </row>
    <row r="98" s="201" customFormat="1" ht="15" customHeight="1" spans="1:6">
      <c r="A98" s="229" t="s">
        <v>108</v>
      </c>
      <c r="B98" s="227">
        <v>12</v>
      </c>
      <c r="C98" s="227">
        <v>14</v>
      </c>
      <c r="D98" s="227">
        <v>116.67</v>
      </c>
      <c r="E98" s="228"/>
      <c r="F98" s="224"/>
    </row>
    <row r="99" s="201" customFormat="1" ht="15" customHeight="1" spans="1:6">
      <c r="A99" s="229" t="s">
        <v>109</v>
      </c>
      <c r="B99" s="227">
        <v>0</v>
      </c>
      <c r="C99" s="227">
        <v>10</v>
      </c>
      <c r="D99" s="227"/>
      <c r="E99" s="228"/>
      <c r="F99" s="224"/>
    </row>
    <row r="100" s="201" customFormat="1" ht="15" customHeight="1" spans="1:6">
      <c r="A100" s="225" t="s">
        <v>159</v>
      </c>
      <c r="B100" s="227"/>
      <c r="C100" s="227"/>
      <c r="D100" s="227"/>
      <c r="E100" s="228"/>
      <c r="F100" s="224">
        <v>6448</v>
      </c>
    </row>
    <row r="101" s="201" customFormat="1" ht="15" customHeight="1" spans="1:6">
      <c r="A101" s="229" t="s">
        <v>160</v>
      </c>
      <c r="B101" s="227"/>
      <c r="C101" s="227"/>
      <c r="D101" s="227"/>
      <c r="E101" s="228"/>
      <c r="F101" s="224">
        <v>6448</v>
      </c>
    </row>
    <row r="102" s="201" customFormat="1" ht="15" customHeight="1" spans="1:6">
      <c r="A102" s="225" t="s">
        <v>161</v>
      </c>
      <c r="B102" s="227">
        <v>0</v>
      </c>
      <c r="C102" s="227">
        <v>20</v>
      </c>
      <c r="D102" s="227"/>
      <c r="E102" s="228"/>
      <c r="F102" s="224"/>
    </row>
    <row r="103" s="201" customFormat="1" ht="15" customHeight="1" spans="1:6">
      <c r="A103" s="225" t="s">
        <v>162</v>
      </c>
      <c r="B103" s="227">
        <v>0</v>
      </c>
      <c r="C103" s="227">
        <v>20</v>
      </c>
      <c r="D103" s="227"/>
      <c r="E103" s="228"/>
      <c r="F103" s="224"/>
    </row>
    <row r="104" s="201" customFormat="1" ht="15" customHeight="1" spans="1:6">
      <c r="A104" s="229" t="s">
        <v>163</v>
      </c>
      <c r="B104" s="227">
        <v>0</v>
      </c>
      <c r="C104" s="227">
        <v>20</v>
      </c>
      <c r="D104" s="227"/>
      <c r="E104" s="228"/>
      <c r="F104" s="224"/>
    </row>
    <row r="105" s="201" customFormat="1" ht="15" customHeight="1" spans="1:6">
      <c r="A105" s="225" t="s">
        <v>164</v>
      </c>
      <c r="B105" s="226">
        <v>42018</v>
      </c>
      <c r="C105" s="226">
        <v>45542</v>
      </c>
      <c r="D105" s="227">
        <v>108.39</v>
      </c>
      <c r="E105" s="228">
        <v>98.69</v>
      </c>
      <c r="F105" s="224">
        <v>46148</v>
      </c>
    </row>
    <row r="106" s="201" customFormat="1" ht="15" customHeight="1" spans="1:6">
      <c r="A106" s="225" t="s">
        <v>165</v>
      </c>
      <c r="B106" s="226">
        <v>38647</v>
      </c>
      <c r="C106" s="226">
        <v>40889</v>
      </c>
      <c r="D106" s="227">
        <v>105.8</v>
      </c>
      <c r="E106" s="228">
        <v>98.01</v>
      </c>
      <c r="F106" s="224">
        <v>41720</v>
      </c>
    </row>
    <row r="107" s="201" customFormat="1" ht="15" customHeight="1" spans="1:6">
      <c r="A107" s="229" t="s">
        <v>108</v>
      </c>
      <c r="B107" s="226">
        <v>36607</v>
      </c>
      <c r="C107" s="226">
        <v>36043</v>
      </c>
      <c r="D107" s="227">
        <v>98.46</v>
      </c>
      <c r="E107" s="228">
        <v>98.93</v>
      </c>
      <c r="F107" s="224">
        <v>36431</v>
      </c>
    </row>
    <row r="108" s="201" customFormat="1" ht="15" customHeight="1" spans="1:6">
      <c r="A108" s="229" t="s">
        <v>109</v>
      </c>
      <c r="B108" s="226">
        <v>1659</v>
      </c>
      <c r="C108" s="226">
        <v>4047</v>
      </c>
      <c r="D108" s="227">
        <v>243.94</v>
      </c>
      <c r="E108" s="228">
        <v>89</v>
      </c>
      <c r="F108" s="224">
        <v>4547</v>
      </c>
    </row>
    <row r="109" s="201" customFormat="1" ht="15" customHeight="1" spans="1:6">
      <c r="A109" s="229" t="s">
        <v>125</v>
      </c>
      <c r="B109" s="227">
        <v>200</v>
      </c>
      <c r="C109" s="227">
        <v>307</v>
      </c>
      <c r="D109" s="227">
        <v>153.5</v>
      </c>
      <c r="E109" s="228"/>
      <c r="F109" s="224"/>
    </row>
    <row r="110" s="201" customFormat="1" ht="15" customHeight="1" spans="1:6">
      <c r="A110" s="229" t="s">
        <v>166</v>
      </c>
      <c r="B110" s="227">
        <v>50</v>
      </c>
      <c r="C110" s="227">
        <v>0</v>
      </c>
      <c r="D110" s="227">
        <v>0</v>
      </c>
      <c r="E110" s="228"/>
      <c r="F110" s="224"/>
    </row>
    <row r="111" s="201" customFormat="1" ht="15" customHeight="1" spans="1:6">
      <c r="A111" s="229" t="s">
        <v>167</v>
      </c>
      <c r="B111" s="227">
        <v>131</v>
      </c>
      <c r="C111" s="227">
        <v>492</v>
      </c>
      <c r="D111" s="227">
        <v>375.57</v>
      </c>
      <c r="E111" s="228">
        <v>66.31</v>
      </c>
      <c r="F111" s="224">
        <v>742</v>
      </c>
    </row>
    <row r="112" s="201" customFormat="1" ht="15" customHeight="1" spans="1:6">
      <c r="A112" s="225" t="s">
        <v>168</v>
      </c>
      <c r="B112" s="227">
        <v>233</v>
      </c>
      <c r="C112" s="227">
        <v>233</v>
      </c>
      <c r="D112" s="227">
        <v>100</v>
      </c>
      <c r="E112" s="228">
        <v>277.38</v>
      </c>
      <c r="F112" s="224">
        <v>84</v>
      </c>
    </row>
    <row r="113" s="201" customFormat="1" ht="15" customHeight="1" spans="1:6">
      <c r="A113" s="229" t="s">
        <v>108</v>
      </c>
      <c r="B113" s="227">
        <v>233</v>
      </c>
      <c r="C113" s="227">
        <v>233</v>
      </c>
      <c r="D113" s="227">
        <v>100</v>
      </c>
      <c r="E113" s="228">
        <v>277.38</v>
      </c>
      <c r="F113" s="224">
        <v>84</v>
      </c>
    </row>
    <row r="114" s="201" customFormat="1" ht="15" customHeight="1" spans="1:6">
      <c r="A114" s="225" t="s">
        <v>169</v>
      </c>
      <c r="B114" s="226">
        <v>1166</v>
      </c>
      <c r="C114" s="226">
        <v>1167</v>
      </c>
      <c r="D114" s="227">
        <v>100.09</v>
      </c>
      <c r="E114" s="228">
        <v>51.27</v>
      </c>
      <c r="F114" s="224">
        <v>2276</v>
      </c>
    </row>
    <row r="115" s="201" customFormat="1" ht="15" customHeight="1" spans="1:6">
      <c r="A115" s="229" t="s">
        <v>108</v>
      </c>
      <c r="B115" s="226">
        <v>1021</v>
      </c>
      <c r="C115" s="226">
        <v>1022</v>
      </c>
      <c r="D115" s="227">
        <v>100.1</v>
      </c>
      <c r="E115" s="228">
        <v>73.42</v>
      </c>
      <c r="F115" s="224">
        <v>1392</v>
      </c>
    </row>
    <row r="116" s="201" customFormat="1" ht="15" customHeight="1" spans="1:6">
      <c r="A116" s="229" t="s">
        <v>170</v>
      </c>
      <c r="B116" s="227">
        <v>145</v>
      </c>
      <c r="C116" s="227">
        <v>145</v>
      </c>
      <c r="D116" s="227">
        <v>100</v>
      </c>
      <c r="E116" s="228">
        <v>16.4</v>
      </c>
      <c r="F116" s="224">
        <v>884</v>
      </c>
    </row>
    <row r="117" s="201" customFormat="1" ht="15" customHeight="1" spans="1:6">
      <c r="A117" s="225" t="s">
        <v>171</v>
      </c>
      <c r="B117" s="226">
        <v>1688</v>
      </c>
      <c r="C117" s="226">
        <v>2028</v>
      </c>
      <c r="D117" s="227">
        <v>120.14</v>
      </c>
      <c r="E117" s="228">
        <v>98.07</v>
      </c>
      <c r="F117" s="224">
        <v>2068</v>
      </c>
    </row>
    <row r="118" s="201" customFormat="1" ht="15" customHeight="1" spans="1:6">
      <c r="A118" s="229" t="s">
        <v>108</v>
      </c>
      <c r="B118" s="226">
        <v>1321</v>
      </c>
      <c r="C118" s="226">
        <v>1297</v>
      </c>
      <c r="D118" s="227">
        <v>98.18</v>
      </c>
      <c r="E118" s="228">
        <v>99.62</v>
      </c>
      <c r="F118" s="224">
        <v>1302</v>
      </c>
    </row>
    <row r="119" s="201" customFormat="1" ht="15" customHeight="1" spans="1:6">
      <c r="A119" s="229" t="s">
        <v>109</v>
      </c>
      <c r="B119" s="227">
        <v>43</v>
      </c>
      <c r="C119" s="227">
        <v>365</v>
      </c>
      <c r="D119" s="227">
        <v>848.84</v>
      </c>
      <c r="E119" s="228">
        <v>99.18</v>
      </c>
      <c r="F119" s="224">
        <v>368</v>
      </c>
    </row>
    <row r="120" s="201" customFormat="1" ht="15" customHeight="1" spans="1:6">
      <c r="A120" s="229" t="s">
        <v>172</v>
      </c>
      <c r="B120" s="227">
        <v>324</v>
      </c>
      <c r="C120" s="227">
        <v>344</v>
      </c>
      <c r="D120" s="227">
        <v>106.17</v>
      </c>
      <c r="E120" s="228">
        <v>96.63</v>
      </c>
      <c r="F120" s="224">
        <v>356</v>
      </c>
    </row>
    <row r="121" s="201" customFormat="1" ht="15" customHeight="1" spans="1:6">
      <c r="A121" s="229" t="s">
        <v>173</v>
      </c>
      <c r="B121" s="227">
        <v>0</v>
      </c>
      <c r="C121" s="227">
        <v>0</v>
      </c>
      <c r="D121" s="227"/>
      <c r="E121" s="228">
        <v>0</v>
      </c>
      <c r="F121" s="224">
        <v>42</v>
      </c>
    </row>
    <row r="122" s="201" customFormat="1" ht="15" customHeight="1" spans="1:6">
      <c r="A122" s="229" t="s">
        <v>174</v>
      </c>
      <c r="B122" s="227">
        <v>0</v>
      </c>
      <c r="C122" s="227">
        <v>16</v>
      </c>
      <c r="D122" s="227"/>
      <c r="E122" s="228"/>
      <c r="F122" s="224">
        <v>0</v>
      </c>
    </row>
    <row r="123" s="201" customFormat="1" ht="15" customHeight="1" spans="1:6">
      <c r="A123" s="229" t="s">
        <v>175</v>
      </c>
      <c r="B123" s="227">
        <v>0</v>
      </c>
      <c r="C123" s="227">
        <v>6</v>
      </c>
      <c r="D123" s="227"/>
      <c r="E123" s="228"/>
      <c r="F123" s="224">
        <v>0</v>
      </c>
    </row>
    <row r="124" s="201" customFormat="1" ht="15" customHeight="1" spans="1:6">
      <c r="A124" s="225" t="s">
        <v>176</v>
      </c>
      <c r="B124" s="227">
        <v>284</v>
      </c>
      <c r="C124" s="226">
        <v>1225</v>
      </c>
      <c r="D124" s="227">
        <v>431.34</v>
      </c>
      <c r="E124" s="228"/>
      <c r="F124" s="224"/>
    </row>
    <row r="125" s="201" customFormat="1" ht="15" customHeight="1" spans="1:6">
      <c r="A125" s="229" t="s">
        <v>109</v>
      </c>
      <c r="B125" s="227">
        <v>255</v>
      </c>
      <c r="C125" s="227">
        <v>422</v>
      </c>
      <c r="D125" s="227">
        <v>165.49</v>
      </c>
      <c r="E125" s="228"/>
      <c r="F125" s="224"/>
    </row>
    <row r="126" s="201" customFormat="1" ht="15" customHeight="1" spans="1:6">
      <c r="A126" s="229" t="s">
        <v>177</v>
      </c>
      <c r="B126" s="227">
        <v>29</v>
      </c>
      <c r="C126" s="227">
        <v>29</v>
      </c>
      <c r="D126" s="227">
        <v>100</v>
      </c>
      <c r="E126" s="228"/>
      <c r="F126" s="224"/>
    </row>
    <row r="127" s="201" customFormat="1" ht="15" customHeight="1" spans="1:6">
      <c r="A127" s="229" t="s">
        <v>178</v>
      </c>
      <c r="B127" s="227">
        <v>0</v>
      </c>
      <c r="C127" s="227">
        <v>774</v>
      </c>
      <c r="D127" s="227"/>
      <c r="E127" s="228"/>
      <c r="F127" s="224"/>
    </row>
    <row r="128" s="201" customFormat="1" ht="15" customHeight="1" spans="1:6">
      <c r="A128" s="225" t="s">
        <v>179</v>
      </c>
      <c r="B128" s="226">
        <v>118605</v>
      </c>
      <c r="C128" s="226">
        <v>137462</v>
      </c>
      <c r="D128" s="227">
        <v>115.9</v>
      </c>
      <c r="E128" s="228">
        <v>103.29</v>
      </c>
      <c r="F128" s="224">
        <v>133080</v>
      </c>
    </row>
    <row r="129" s="201" customFormat="1" ht="15" customHeight="1" spans="1:6">
      <c r="A129" s="225" t="s">
        <v>180</v>
      </c>
      <c r="B129" s="227">
        <v>444</v>
      </c>
      <c r="C129" s="227">
        <v>620</v>
      </c>
      <c r="D129" s="227">
        <v>139.64</v>
      </c>
      <c r="E129" s="228">
        <v>95.53</v>
      </c>
      <c r="F129" s="224">
        <v>649</v>
      </c>
    </row>
    <row r="130" s="201" customFormat="1" ht="15" customHeight="1" spans="1:6">
      <c r="A130" s="229" t="s">
        <v>108</v>
      </c>
      <c r="B130" s="227">
        <v>444</v>
      </c>
      <c r="C130" s="227">
        <v>587</v>
      </c>
      <c r="D130" s="227">
        <v>132.21</v>
      </c>
      <c r="E130" s="228">
        <v>90.45</v>
      </c>
      <c r="F130" s="224">
        <v>649</v>
      </c>
    </row>
    <row r="131" s="201" customFormat="1" ht="15" customHeight="1" spans="1:6">
      <c r="A131" s="229" t="s">
        <v>181</v>
      </c>
      <c r="B131" s="227">
        <v>0</v>
      </c>
      <c r="C131" s="227">
        <v>33</v>
      </c>
      <c r="D131" s="227"/>
      <c r="E131" s="228"/>
      <c r="F131" s="224"/>
    </row>
    <row r="132" s="201" customFormat="1" ht="15" customHeight="1" spans="1:6">
      <c r="A132" s="225" t="s">
        <v>182</v>
      </c>
      <c r="B132" s="226">
        <v>106744</v>
      </c>
      <c r="C132" s="226">
        <v>125813</v>
      </c>
      <c r="D132" s="227">
        <v>117.86</v>
      </c>
      <c r="E132" s="228">
        <v>104.16</v>
      </c>
      <c r="F132" s="224">
        <v>120789</v>
      </c>
    </row>
    <row r="133" s="201" customFormat="1" ht="15" customHeight="1" spans="1:6">
      <c r="A133" s="229" t="s">
        <v>183</v>
      </c>
      <c r="B133" s="226">
        <v>14684</v>
      </c>
      <c r="C133" s="226">
        <v>16793</v>
      </c>
      <c r="D133" s="227">
        <v>114.36</v>
      </c>
      <c r="E133" s="228">
        <v>110.31</v>
      </c>
      <c r="F133" s="224">
        <v>15224</v>
      </c>
    </row>
    <row r="134" s="201" customFormat="1" ht="15" customHeight="1" spans="1:6">
      <c r="A134" s="229" t="s">
        <v>184</v>
      </c>
      <c r="B134" s="226">
        <v>53173</v>
      </c>
      <c r="C134" s="226">
        <v>59773</v>
      </c>
      <c r="D134" s="227">
        <v>112.41</v>
      </c>
      <c r="E134" s="228">
        <v>91.95</v>
      </c>
      <c r="F134" s="224">
        <v>65003</v>
      </c>
    </row>
    <row r="135" s="201" customFormat="1" ht="15" customHeight="1" spans="1:6">
      <c r="A135" s="229" t="s">
        <v>185</v>
      </c>
      <c r="B135" s="226">
        <v>31246</v>
      </c>
      <c r="C135" s="226">
        <v>34675</v>
      </c>
      <c r="D135" s="227">
        <v>110.97</v>
      </c>
      <c r="E135" s="228">
        <v>97.46</v>
      </c>
      <c r="F135" s="224">
        <v>35577</v>
      </c>
    </row>
    <row r="136" s="201" customFormat="1" ht="15" customHeight="1" spans="1:6">
      <c r="A136" s="229" t="s">
        <v>186</v>
      </c>
      <c r="B136" s="226">
        <v>1901</v>
      </c>
      <c r="C136" s="226">
        <v>5125</v>
      </c>
      <c r="D136" s="227">
        <v>269.59</v>
      </c>
      <c r="E136" s="228">
        <v>224.88</v>
      </c>
      <c r="F136" s="224">
        <v>2279</v>
      </c>
    </row>
    <row r="137" s="201" customFormat="1" ht="15" customHeight="1" spans="1:6">
      <c r="A137" s="229" t="s">
        <v>187</v>
      </c>
      <c r="B137" s="226">
        <v>5740</v>
      </c>
      <c r="C137" s="226">
        <v>9447</v>
      </c>
      <c r="D137" s="227">
        <v>164.58</v>
      </c>
      <c r="E137" s="228">
        <v>349.11</v>
      </c>
      <c r="F137" s="224">
        <v>2706</v>
      </c>
    </row>
    <row r="138" s="201" customFormat="1" ht="15" customHeight="1" spans="1:6">
      <c r="A138" s="225" t="s">
        <v>188</v>
      </c>
      <c r="B138" s="227">
        <v>0</v>
      </c>
      <c r="C138" s="227">
        <v>89</v>
      </c>
      <c r="D138" s="227"/>
      <c r="E138" s="228">
        <v>72.95</v>
      </c>
      <c r="F138" s="224">
        <v>122</v>
      </c>
    </row>
    <row r="139" s="201" customFormat="1" ht="15" customHeight="1" spans="1:6">
      <c r="A139" s="229" t="s">
        <v>189</v>
      </c>
      <c r="B139" s="227">
        <v>0</v>
      </c>
      <c r="C139" s="227">
        <v>89</v>
      </c>
      <c r="D139" s="227"/>
      <c r="E139" s="228"/>
      <c r="F139" s="224">
        <v>0</v>
      </c>
    </row>
    <row r="140" s="201" customFormat="1" ht="15" customHeight="1" spans="1:6">
      <c r="A140" s="229" t="s">
        <v>190</v>
      </c>
      <c r="B140" s="227">
        <v>0</v>
      </c>
      <c r="C140" s="227">
        <v>0</v>
      </c>
      <c r="D140" s="227"/>
      <c r="E140" s="228">
        <v>0</v>
      </c>
      <c r="F140" s="224">
        <v>122</v>
      </c>
    </row>
    <row r="141" s="201" customFormat="1" ht="15" customHeight="1" spans="1:6">
      <c r="A141" s="225" t="s">
        <v>191</v>
      </c>
      <c r="B141" s="227">
        <v>133</v>
      </c>
      <c r="C141" s="227">
        <v>130</v>
      </c>
      <c r="D141" s="227">
        <v>97.74</v>
      </c>
      <c r="E141" s="228">
        <v>100</v>
      </c>
      <c r="F141" s="224">
        <v>130</v>
      </c>
    </row>
    <row r="142" s="201" customFormat="1" ht="15" customHeight="1" spans="1:6">
      <c r="A142" s="229" t="s">
        <v>192</v>
      </c>
      <c r="B142" s="227">
        <v>133</v>
      </c>
      <c r="C142" s="227">
        <v>130</v>
      </c>
      <c r="D142" s="227">
        <v>97.74</v>
      </c>
      <c r="E142" s="228">
        <v>100</v>
      </c>
      <c r="F142" s="224">
        <v>130</v>
      </c>
    </row>
    <row r="143" s="201" customFormat="1" ht="15" customHeight="1" spans="1:6">
      <c r="A143" s="225" t="s">
        <v>193</v>
      </c>
      <c r="B143" s="227">
        <v>540</v>
      </c>
      <c r="C143" s="227">
        <v>544</v>
      </c>
      <c r="D143" s="227">
        <v>100.74</v>
      </c>
      <c r="E143" s="228">
        <v>110.34</v>
      </c>
      <c r="F143" s="224">
        <v>493</v>
      </c>
    </row>
    <row r="144" s="201" customFormat="1" ht="15" customHeight="1" spans="1:6">
      <c r="A144" s="229" t="s">
        <v>194</v>
      </c>
      <c r="B144" s="227">
        <v>540</v>
      </c>
      <c r="C144" s="227">
        <v>544</v>
      </c>
      <c r="D144" s="227">
        <v>100.74</v>
      </c>
      <c r="E144" s="228">
        <v>110.34</v>
      </c>
      <c r="F144" s="224">
        <v>493</v>
      </c>
    </row>
    <row r="145" s="201" customFormat="1" ht="15" customHeight="1" spans="1:6">
      <c r="A145" s="225" t="s">
        <v>195</v>
      </c>
      <c r="B145" s="226">
        <v>1574</v>
      </c>
      <c r="C145" s="226">
        <v>1339</v>
      </c>
      <c r="D145" s="227">
        <v>85.07</v>
      </c>
      <c r="E145" s="228">
        <v>110.66</v>
      </c>
      <c r="F145" s="224">
        <v>1210</v>
      </c>
    </row>
    <row r="146" s="201" customFormat="1" ht="15" customHeight="1" spans="1:6">
      <c r="A146" s="229" t="s">
        <v>196</v>
      </c>
      <c r="B146" s="227">
        <v>834</v>
      </c>
      <c r="C146" s="227">
        <v>829</v>
      </c>
      <c r="D146" s="227">
        <v>99.4</v>
      </c>
      <c r="E146" s="228">
        <v>96.96</v>
      </c>
      <c r="F146" s="224">
        <v>855</v>
      </c>
    </row>
    <row r="147" s="201" customFormat="1" ht="15" customHeight="1" spans="1:6">
      <c r="A147" s="229" t="s">
        <v>197</v>
      </c>
      <c r="B147" s="227">
        <v>740</v>
      </c>
      <c r="C147" s="227">
        <v>510</v>
      </c>
      <c r="D147" s="227">
        <v>68.92</v>
      </c>
      <c r="E147" s="228">
        <v>143.66</v>
      </c>
      <c r="F147" s="224">
        <v>355</v>
      </c>
    </row>
    <row r="148" s="201" customFormat="1" ht="15" customHeight="1" spans="1:6">
      <c r="A148" s="225" t="s">
        <v>198</v>
      </c>
      <c r="B148" s="226">
        <v>9170</v>
      </c>
      <c r="C148" s="226">
        <v>8385</v>
      </c>
      <c r="D148" s="227">
        <v>91.44</v>
      </c>
      <c r="E148" s="228">
        <v>88.2</v>
      </c>
      <c r="F148" s="224">
        <v>9507</v>
      </c>
    </row>
    <row r="149" s="201" customFormat="1" ht="15" customHeight="1" spans="1:6">
      <c r="A149" s="229" t="s">
        <v>199</v>
      </c>
      <c r="B149" s="226">
        <v>5000</v>
      </c>
      <c r="C149" s="226">
        <v>4043</v>
      </c>
      <c r="D149" s="227">
        <v>80.86</v>
      </c>
      <c r="E149" s="228">
        <v>808.6</v>
      </c>
      <c r="F149" s="224">
        <v>500</v>
      </c>
    </row>
    <row r="150" s="201" customFormat="1" ht="15" customHeight="1" spans="1:6">
      <c r="A150" s="229" t="s">
        <v>200</v>
      </c>
      <c r="B150" s="226">
        <v>2357</v>
      </c>
      <c r="C150" s="226">
        <v>2093</v>
      </c>
      <c r="D150" s="227">
        <v>88.8</v>
      </c>
      <c r="E150" s="228"/>
      <c r="F150" s="224">
        <v>0</v>
      </c>
    </row>
    <row r="151" s="201" customFormat="1" ht="15" customHeight="1" spans="1:6">
      <c r="A151" s="229" t="s">
        <v>201</v>
      </c>
      <c r="B151" s="226">
        <v>1813</v>
      </c>
      <c r="C151" s="226">
        <v>2249</v>
      </c>
      <c r="D151" s="227">
        <v>124.05</v>
      </c>
      <c r="E151" s="228">
        <v>24.97</v>
      </c>
      <c r="F151" s="224">
        <v>9007</v>
      </c>
    </row>
    <row r="152" s="201" customFormat="1" ht="15" customHeight="1" spans="1:6">
      <c r="A152" s="225" t="s">
        <v>202</v>
      </c>
      <c r="B152" s="227">
        <v>0</v>
      </c>
      <c r="C152" s="227">
        <v>542</v>
      </c>
      <c r="D152" s="227"/>
      <c r="E152" s="228">
        <v>301.11</v>
      </c>
      <c r="F152" s="224">
        <v>180</v>
      </c>
    </row>
    <row r="153" s="201" customFormat="1" ht="15" customHeight="1" spans="1:6">
      <c r="A153" s="229" t="s">
        <v>203</v>
      </c>
      <c r="B153" s="227">
        <v>0</v>
      </c>
      <c r="C153" s="227">
        <v>542</v>
      </c>
      <c r="D153" s="227"/>
      <c r="E153" s="228">
        <v>301.11</v>
      </c>
      <c r="F153" s="224">
        <v>180</v>
      </c>
    </row>
    <row r="154" s="201" customFormat="1" ht="15" customHeight="1" spans="1:6">
      <c r="A154" s="225" t="s">
        <v>204</v>
      </c>
      <c r="B154" s="227">
        <v>565</v>
      </c>
      <c r="C154" s="227">
        <v>570</v>
      </c>
      <c r="D154" s="227">
        <v>100.88</v>
      </c>
      <c r="E154" s="228">
        <v>52.68</v>
      </c>
      <c r="F154" s="224">
        <v>1082</v>
      </c>
    </row>
    <row r="155" s="201" customFormat="1" ht="15" customHeight="1" spans="1:6">
      <c r="A155" s="225" t="s">
        <v>205</v>
      </c>
      <c r="B155" s="227">
        <v>349</v>
      </c>
      <c r="C155" s="227">
        <v>312</v>
      </c>
      <c r="D155" s="227">
        <v>89.4</v>
      </c>
      <c r="E155" s="228">
        <v>94.83</v>
      </c>
      <c r="F155" s="224">
        <v>329</v>
      </c>
    </row>
    <row r="156" s="201" customFormat="1" ht="15" customHeight="1" spans="1:6">
      <c r="A156" s="229" t="s">
        <v>108</v>
      </c>
      <c r="B156" s="227">
        <v>349</v>
      </c>
      <c r="C156" s="227">
        <v>312</v>
      </c>
      <c r="D156" s="227">
        <v>89.4</v>
      </c>
      <c r="E156" s="228">
        <v>96.89</v>
      </c>
      <c r="F156" s="224">
        <v>322</v>
      </c>
    </row>
    <row r="157" s="201" customFormat="1" ht="15" customHeight="1" spans="1:6">
      <c r="A157" s="229" t="s">
        <v>109</v>
      </c>
      <c r="B157" s="227">
        <v>0</v>
      </c>
      <c r="C157" s="227">
        <v>0</v>
      </c>
      <c r="D157" s="227"/>
      <c r="E157" s="228">
        <v>0</v>
      </c>
      <c r="F157" s="224">
        <v>7</v>
      </c>
    </row>
    <row r="158" s="201" customFormat="1" ht="15" customHeight="1" spans="1:6">
      <c r="A158" s="225" t="s">
        <v>206</v>
      </c>
      <c r="B158" s="227">
        <v>2</v>
      </c>
      <c r="C158" s="227">
        <v>7</v>
      </c>
      <c r="D158" s="227">
        <v>350</v>
      </c>
      <c r="E158" s="228">
        <v>1.63</v>
      </c>
      <c r="F158" s="224">
        <v>429</v>
      </c>
    </row>
    <row r="159" s="201" customFormat="1" ht="15" customHeight="1" spans="1:6">
      <c r="A159" s="229" t="s">
        <v>207</v>
      </c>
      <c r="B159" s="227">
        <v>2</v>
      </c>
      <c r="C159" s="227">
        <v>7</v>
      </c>
      <c r="D159" s="227">
        <v>350</v>
      </c>
      <c r="E159" s="228">
        <v>1.63</v>
      </c>
      <c r="F159" s="224">
        <v>429</v>
      </c>
    </row>
    <row r="160" s="201" customFormat="1" ht="15" customHeight="1" spans="1:6">
      <c r="A160" s="225" t="s">
        <v>208</v>
      </c>
      <c r="B160" s="227">
        <v>89</v>
      </c>
      <c r="C160" s="227">
        <v>80</v>
      </c>
      <c r="D160" s="227">
        <v>89.89</v>
      </c>
      <c r="E160" s="228">
        <v>145.45</v>
      </c>
      <c r="F160" s="224">
        <v>55</v>
      </c>
    </row>
    <row r="161" s="201" customFormat="1" ht="15" customHeight="1" spans="1:6">
      <c r="A161" s="229" t="s">
        <v>209</v>
      </c>
      <c r="B161" s="227">
        <v>89</v>
      </c>
      <c r="C161" s="227">
        <v>80</v>
      </c>
      <c r="D161" s="227">
        <v>89.89</v>
      </c>
      <c r="E161" s="228">
        <v>145.45</v>
      </c>
      <c r="F161" s="224">
        <v>55</v>
      </c>
    </row>
    <row r="162" s="201" customFormat="1" ht="15" customHeight="1" spans="1:6">
      <c r="A162" s="225" t="s">
        <v>210</v>
      </c>
      <c r="B162" s="227">
        <v>125</v>
      </c>
      <c r="C162" s="227">
        <v>121</v>
      </c>
      <c r="D162" s="227">
        <v>96.8</v>
      </c>
      <c r="E162" s="228">
        <v>88.32</v>
      </c>
      <c r="F162" s="224">
        <v>137</v>
      </c>
    </row>
    <row r="163" s="201" customFormat="1" ht="15" customHeight="1" spans="1:6">
      <c r="A163" s="229" t="s">
        <v>209</v>
      </c>
      <c r="B163" s="227">
        <v>122</v>
      </c>
      <c r="C163" s="227">
        <v>117</v>
      </c>
      <c r="D163" s="227">
        <v>95.9</v>
      </c>
      <c r="E163" s="228">
        <v>103.54</v>
      </c>
      <c r="F163" s="224">
        <v>113</v>
      </c>
    </row>
    <row r="164" s="201" customFormat="1" ht="15" customHeight="1" spans="1:6">
      <c r="A164" s="229" t="s">
        <v>211</v>
      </c>
      <c r="B164" s="227">
        <v>3</v>
      </c>
      <c r="C164" s="227">
        <v>4</v>
      </c>
      <c r="D164" s="227">
        <v>133.33</v>
      </c>
      <c r="E164" s="228">
        <v>16.67</v>
      </c>
      <c r="F164" s="224">
        <v>24</v>
      </c>
    </row>
    <row r="165" s="201" customFormat="1" ht="15" customHeight="1" spans="1:6">
      <c r="A165" s="225" t="s">
        <v>212</v>
      </c>
      <c r="B165" s="227">
        <v>0</v>
      </c>
      <c r="C165" s="227">
        <v>0</v>
      </c>
      <c r="D165" s="227"/>
      <c r="E165" s="228">
        <v>0</v>
      </c>
      <c r="F165" s="224">
        <v>2</v>
      </c>
    </row>
    <row r="166" s="201" customFormat="1" ht="15" customHeight="1" spans="1:6">
      <c r="A166" s="229" t="s">
        <v>213</v>
      </c>
      <c r="B166" s="227">
        <v>0</v>
      </c>
      <c r="C166" s="227">
        <v>0</v>
      </c>
      <c r="D166" s="227"/>
      <c r="E166" s="228">
        <v>0</v>
      </c>
      <c r="F166" s="224">
        <v>2</v>
      </c>
    </row>
    <row r="167" s="201" customFormat="1" ht="15" customHeight="1" spans="1:6">
      <c r="A167" s="225" t="s">
        <v>214</v>
      </c>
      <c r="B167" s="227">
        <v>0</v>
      </c>
      <c r="C167" s="227">
        <v>50</v>
      </c>
      <c r="D167" s="227"/>
      <c r="E167" s="228">
        <v>38.46</v>
      </c>
      <c r="F167" s="224">
        <v>130</v>
      </c>
    </row>
    <row r="168" s="201" customFormat="1" ht="15" customHeight="1" spans="1:6">
      <c r="A168" s="229" t="s">
        <v>215</v>
      </c>
      <c r="B168" s="227">
        <v>0</v>
      </c>
      <c r="C168" s="227">
        <v>50</v>
      </c>
      <c r="D168" s="227"/>
      <c r="E168" s="228">
        <v>38.46</v>
      </c>
      <c r="F168" s="224">
        <v>130</v>
      </c>
    </row>
    <row r="169" s="201" customFormat="1" ht="15" customHeight="1" spans="1:6">
      <c r="A169" s="225" t="s">
        <v>216</v>
      </c>
      <c r="B169" s="226">
        <v>2097</v>
      </c>
      <c r="C169" s="226">
        <v>2846</v>
      </c>
      <c r="D169" s="227">
        <v>135.72</v>
      </c>
      <c r="E169" s="228">
        <v>66.22</v>
      </c>
      <c r="F169" s="224">
        <v>4298</v>
      </c>
    </row>
    <row r="170" s="201" customFormat="1" ht="15" customHeight="1" spans="1:6">
      <c r="A170" s="225" t="s">
        <v>217</v>
      </c>
      <c r="B170" s="226">
        <v>1709</v>
      </c>
      <c r="C170" s="226">
        <v>2147</v>
      </c>
      <c r="D170" s="227">
        <v>125.63</v>
      </c>
      <c r="E170" s="228">
        <v>113.24</v>
      </c>
      <c r="F170" s="224">
        <v>1896</v>
      </c>
    </row>
    <row r="171" s="201" customFormat="1" ht="15" customHeight="1" spans="1:6">
      <c r="A171" s="229" t="s">
        <v>108</v>
      </c>
      <c r="B171" s="227">
        <v>685</v>
      </c>
      <c r="C171" s="227">
        <v>648</v>
      </c>
      <c r="D171" s="227">
        <v>94.6</v>
      </c>
      <c r="E171" s="228">
        <v>136.13</v>
      </c>
      <c r="F171" s="224">
        <v>476</v>
      </c>
    </row>
    <row r="172" s="201" customFormat="1" ht="15" customHeight="1" spans="1:6">
      <c r="A172" s="229" t="s">
        <v>218</v>
      </c>
      <c r="B172" s="227">
        <v>85</v>
      </c>
      <c r="C172" s="227">
        <v>12</v>
      </c>
      <c r="D172" s="227">
        <v>14.12</v>
      </c>
      <c r="E172" s="228">
        <v>3.39</v>
      </c>
      <c r="F172" s="224">
        <v>354</v>
      </c>
    </row>
    <row r="173" s="201" customFormat="1" ht="15" customHeight="1" spans="1:6">
      <c r="A173" s="229" t="s">
        <v>219</v>
      </c>
      <c r="B173" s="227">
        <v>105</v>
      </c>
      <c r="C173" s="227">
        <v>138</v>
      </c>
      <c r="D173" s="227">
        <v>131.43</v>
      </c>
      <c r="E173" s="228">
        <v>56.56</v>
      </c>
      <c r="F173" s="224">
        <v>244</v>
      </c>
    </row>
    <row r="174" s="201" customFormat="1" ht="15" customHeight="1" spans="1:6">
      <c r="A174" s="229" t="s">
        <v>220</v>
      </c>
      <c r="B174" s="227">
        <v>0</v>
      </c>
      <c r="C174" s="227">
        <v>0</v>
      </c>
      <c r="D174" s="227"/>
      <c r="E174" s="228">
        <v>0</v>
      </c>
      <c r="F174" s="224">
        <v>1</v>
      </c>
    </row>
    <row r="175" s="201" customFormat="1" ht="15" customHeight="1" spans="1:6">
      <c r="A175" s="229" t="s">
        <v>221</v>
      </c>
      <c r="B175" s="227">
        <v>834</v>
      </c>
      <c r="C175" s="226">
        <v>1349</v>
      </c>
      <c r="D175" s="227">
        <v>161.75</v>
      </c>
      <c r="E175" s="228">
        <v>164.31</v>
      </c>
      <c r="F175" s="224">
        <v>821</v>
      </c>
    </row>
    <row r="176" s="201" customFormat="1" ht="15" customHeight="1" spans="1:6">
      <c r="A176" s="225" t="s">
        <v>222</v>
      </c>
      <c r="B176" s="227">
        <v>0</v>
      </c>
      <c r="C176" s="227">
        <v>1</v>
      </c>
      <c r="D176" s="227"/>
      <c r="E176" s="228">
        <v>33.33</v>
      </c>
      <c r="F176" s="224">
        <v>3</v>
      </c>
    </row>
    <row r="177" s="201" customFormat="1" ht="15" customHeight="1" spans="1:6">
      <c r="A177" s="229" t="s">
        <v>223</v>
      </c>
      <c r="B177" s="227">
        <v>0</v>
      </c>
      <c r="C177" s="227">
        <v>1</v>
      </c>
      <c r="D177" s="227"/>
      <c r="E177" s="228">
        <v>33.33</v>
      </c>
      <c r="F177" s="224">
        <v>3</v>
      </c>
    </row>
    <row r="178" s="201" customFormat="1" ht="15" customHeight="1" spans="1:6">
      <c r="A178" s="225" t="s">
        <v>224</v>
      </c>
      <c r="B178" s="227">
        <v>0</v>
      </c>
      <c r="C178" s="227">
        <v>257</v>
      </c>
      <c r="D178" s="227"/>
      <c r="E178" s="228">
        <v>14.68</v>
      </c>
      <c r="F178" s="224">
        <v>1751</v>
      </c>
    </row>
    <row r="179" s="201" customFormat="1" ht="15" customHeight="1" spans="1:6">
      <c r="A179" s="229" t="s">
        <v>225</v>
      </c>
      <c r="B179" s="227">
        <v>0</v>
      </c>
      <c r="C179" s="227">
        <v>257</v>
      </c>
      <c r="D179" s="227"/>
      <c r="E179" s="228">
        <v>14.68</v>
      </c>
      <c r="F179" s="224">
        <v>1751</v>
      </c>
    </row>
    <row r="180" s="201" customFormat="1" ht="15" customHeight="1" spans="1:6">
      <c r="A180" s="225" t="s">
        <v>226</v>
      </c>
      <c r="B180" s="227">
        <v>388</v>
      </c>
      <c r="C180" s="227">
        <v>376</v>
      </c>
      <c r="D180" s="227">
        <v>96.91</v>
      </c>
      <c r="E180" s="228">
        <v>91.93</v>
      </c>
      <c r="F180" s="224">
        <v>409</v>
      </c>
    </row>
    <row r="181" s="201" customFormat="1" ht="15" customHeight="1" spans="1:6">
      <c r="A181" s="229" t="s">
        <v>109</v>
      </c>
      <c r="B181" s="227">
        <v>0</v>
      </c>
      <c r="C181" s="227">
        <v>1</v>
      </c>
      <c r="D181" s="227"/>
      <c r="E181" s="228"/>
      <c r="F181" s="224"/>
    </row>
    <row r="182" s="201" customFormat="1" ht="15" customHeight="1" spans="1:6">
      <c r="A182" s="229" t="s">
        <v>227</v>
      </c>
      <c r="B182" s="227">
        <v>388</v>
      </c>
      <c r="C182" s="227">
        <v>372</v>
      </c>
      <c r="D182" s="227">
        <v>95.88</v>
      </c>
      <c r="E182" s="228">
        <v>90.95</v>
      </c>
      <c r="F182" s="224">
        <v>409</v>
      </c>
    </row>
    <row r="183" s="201" customFormat="1" ht="15" customHeight="1" spans="1:6">
      <c r="A183" s="229" t="s">
        <v>228</v>
      </c>
      <c r="B183" s="227">
        <v>0</v>
      </c>
      <c r="C183" s="227">
        <v>3</v>
      </c>
      <c r="D183" s="227"/>
      <c r="E183" s="228"/>
      <c r="F183" s="224"/>
    </row>
    <row r="184" s="201" customFormat="1" ht="15" customHeight="1" spans="1:6">
      <c r="A184" s="225" t="s">
        <v>229</v>
      </c>
      <c r="B184" s="227">
        <v>0</v>
      </c>
      <c r="C184" s="227">
        <v>65</v>
      </c>
      <c r="D184" s="227"/>
      <c r="E184" s="228">
        <v>27.2</v>
      </c>
      <c r="F184" s="224">
        <v>239</v>
      </c>
    </row>
    <row r="185" s="201" customFormat="1" ht="15" customHeight="1" spans="1:6">
      <c r="A185" s="229" t="s">
        <v>230</v>
      </c>
      <c r="B185" s="227">
        <v>0</v>
      </c>
      <c r="C185" s="227">
        <v>8</v>
      </c>
      <c r="D185" s="227"/>
      <c r="E185" s="228">
        <v>32</v>
      </c>
      <c r="F185" s="224">
        <v>25</v>
      </c>
    </row>
    <row r="186" s="201" customFormat="1" ht="15" customHeight="1" spans="1:6">
      <c r="A186" s="229" t="s">
        <v>231</v>
      </c>
      <c r="B186" s="227">
        <v>0</v>
      </c>
      <c r="C186" s="227">
        <v>57</v>
      </c>
      <c r="D186" s="227"/>
      <c r="E186" s="228">
        <v>26.64</v>
      </c>
      <c r="F186" s="224">
        <v>214</v>
      </c>
    </row>
    <row r="187" s="201" customFormat="1" ht="15" customHeight="1" spans="1:6">
      <c r="A187" s="225" t="s">
        <v>232</v>
      </c>
      <c r="B187" s="226">
        <v>43955</v>
      </c>
      <c r="C187" s="226">
        <v>79997</v>
      </c>
      <c r="D187" s="227">
        <v>182</v>
      </c>
      <c r="E187" s="228">
        <v>77.11</v>
      </c>
      <c r="F187" s="224">
        <v>103740</v>
      </c>
    </row>
    <row r="188" s="201" customFormat="1" ht="15" customHeight="1" spans="1:6">
      <c r="A188" s="225" t="s">
        <v>233</v>
      </c>
      <c r="B188" s="226">
        <v>3069</v>
      </c>
      <c r="C188" s="226">
        <v>2783</v>
      </c>
      <c r="D188" s="227">
        <v>90.68</v>
      </c>
      <c r="E188" s="228">
        <v>107</v>
      </c>
      <c r="F188" s="224">
        <v>2601</v>
      </c>
    </row>
    <row r="189" s="201" customFormat="1" ht="15" customHeight="1" spans="1:6">
      <c r="A189" s="229" t="s">
        <v>108</v>
      </c>
      <c r="B189" s="226">
        <v>1955</v>
      </c>
      <c r="C189" s="226">
        <v>1563</v>
      </c>
      <c r="D189" s="227">
        <v>79.95</v>
      </c>
      <c r="E189" s="228">
        <v>70.76</v>
      </c>
      <c r="F189" s="224">
        <v>2209</v>
      </c>
    </row>
    <row r="190" s="201" customFormat="1" ht="15" customHeight="1" spans="1:6">
      <c r="A190" s="229" t="s">
        <v>109</v>
      </c>
      <c r="B190" s="227">
        <v>103</v>
      </c>
      <c r="C190" s="227">
        <v>129</v>
      </c>
      <c r="D190" s="227">
        <v>125.24</v>
      </c>
      <c r="E190" s="228"/>
      <c r="F190" s="224">
        <v>0</v>
      </c>
    </row>
    <row r="191" s="201" customFormat="1" ht="15" customHeight="1" spans="1:6">
      <c r="A191" s="229" t="s">
        <v>234</v>
      </c>
      <c r="B191" s="227">
        <v>113</v>
      </c>
      <c r="C191" s="227">
        <v>112</v>
      </c>
      <c r="D191" s="227">
        <v>99.12</v>
      </c>
      <c r="E191" s="228">
        <v>97.39</v>
      </c>
      <c r="F191" s="224">
        <v>115</v>
      </c>
    </row>
    <row r="192" s="201" customFormat="1" ht="15" customHeight="1" spans="1:6">
      <c r="A192" s="229" t="s">
        <v>235</v>
      </c>
      <c r="B192" s="227">
        <v>159</v>
      </c>
      <c r="C192" s="227">
        <v>159</v>
      </c>
      <c r="D192" s="227">
        <v>100</v>
      </c>
      <c r="E192" s="228"/>
      <c r="F192" s="224"/>
    </row>
    <row r="193" s="201" customFormat="1" ht="15" customHeight="1" spans="1:6">
      <c r="A193" s="229" t="s">
        <v>236</v>
      </c>
      <c r="B193" s="227">
        <v>0</v>
      </c>
      <c r="C193" s="227">
        <v>10</v>
      </c>
      <c r="D193" s="227"/>
      <c r="E193" s="228">
        <v>50</v>
      </c>
      <c r="F193" s="224">
        <v>20</v>
      </c>
    </row>
    <row r="194" s="201" customFormat="1" ht="15" customHeight="1" spans="1:6">
      <c r="A194" s="229" t="s">
        <v>237</v>
      </c>
      <c r="B194" s="227">
        <v>557</v>
      </c>
      <c r="C194" s="227">
        <v>566</v>
      </c>
      <c r="D194" s="227">
        <v>101.62</v>
      </c>
      <c r="E194" s="228"/>
      <c r="F194" s="224"/>
    </row>
    <row r="195" s="201" customFormat="1" ht="15" customHeight="1" spans="1:6">
      <c r="A195" s="229" t="s">
        <v>238</v>
      </c>
      <c r="B195" s="227">
        <v>182</v>
      </c>
      <c r="C195" s="227">
        <v>196</v>
      </c>
      <c r="D195" s="227">
        <v>107.69</v>
      </c>
      <c r="E195" s="228">
        <v>98.49</v>
      </c>
      <c r="F195" s="224">
        <v>199</v>
      </c>
    </row>
    <row r="196" s="201" customFormat="1" ht="15" customHeight="1" spans="1:6">
      <c r="A196" s="229" t="s">
        <v>239</v>
      </c>
      <c r="B196" s="227">
        <v>0</v>
      </c>
      <c r="C196" s="227">
        <v>48</v>
      </c>
      <c r="D196" s="227"/>
      <c r="E196" s="228">
        <v>82.76</v>
      </c>
      <c r="F196" s="224">
        <v>58</v>
      </c>
    </row>
    <row r="197" s="201" customFormat="1" ht="15" customHeight="1" spans="1:6">
      <c r="A197" s="225" t="s">
        <v>240</v>
      </c>
      <c r="B197" s="226">
        <v>10912</v>
      </c>
      <c r="C197" s="226">
        <v>13542</v>
      </c>
      <c r="D197" s="227">
        <v>124.1</v>
      </c>
      <c r="E197" s="228">
        <v>118.81</v>
      </c>
      <c r="F197" s="224">
        <v>11398</v>
      </c>
    </row>
    <row r="198" s="201" customFormat="1" ht="15" customHeight="1" spans="1:6">
      <c r="A198" s="229" t="s">
        <v>108</v>
      </c>
      <c r="B198" s="227">
        <v>541</v>
      </c>
      <c r="C198" s="227">
        <v>530</v>
      </c>
      <c r="D198" s="227">
        <v>97.97</v>
      </c>
      <c r="E198" s="228">
        <v>94.98</v>
      </c>
      <c r="F198" s="224">
        <v>558</v>
      </c>
    </row>
    <row r="199" s="201" customFormat="1" ht="15" customHeight="1" spans="1:6">
      <c r="A199" s="229" t="s">
        <v>241</v>
      </c>
      <c r="B199" s="227">
        <v>2</v>
      </c>
      <c r="C199" s="227">
        <v>2</v>
      </c>
      <c r="D199" s="227">
        <v>100</v>
      </c>
      <c r="E199" s="228"/>
      <c r="F199" s="224">
        <v>0</v>
      </c>
    </row>
    <row r="200" s="201" customFormat="1" ht="15" customHeight="1" spans="1:6">
      <c r="A200" s="229" t="s">
        <v>242</v>
      </c>
      <c r="B200" s="226">
        <v>10324</v>
      </c>
      <c r="C200" s="226">
        <v>12576</v>
      </c>
      <c r="D200" s="227">
        <v>121.81</v>
      </c>
      <c r="E200" s="228">
        <v>123.06</v>
      </c>
      <c r="F200" s="224">
        <v>10219</v>
      </c>
    </row>
    <row r="201" s="201" customFormat="1" ht="15" customHeight="1" spans="1:6">
      <c r="A201" s="229" t="s">
        <v>243</v>
      </c>
      <c r="B201" s="227">
        <v>45</v>
      </c>
      <c r="C201" s="227">
        <v>434</v>
      </c>
      <c r="D201" s="227">
        <v>964.44</v>
      </c>
      <c r="E201" s="228">
        <v>69.89</v>
      </c>
      <c r="F201" s="224">
        <v>621</v>
      </c>
    </row>
    <row r="202" s="201" customFormat="1" ht="15" customHeight="1" spans="1:6">
      <c r="A202" s="225" t="s">
        <v>244</v>
      </c>
      <c r="B202" s="226">
        <v>15264</v>
      </c>
      <c r="C202" s="226">
        <v>22957</v>
      </c>
      <c r="D202" s="227">
        <v>150.4</v>
      </c>
      <c r="E202" s="228">
        <v>54.24</v>
      </c>
      <c r="F202" s="224">
        <v>42322</v>
      </c>
    </row>
    <row r="203" s="201" customFormat="1" ht="15" customHeight="1" spans="1:6">
      <c r="A203" s="229" t="s">
        <v>245</v>
      </c>
      <c r="B203" s="227">
        <v>80</v>
      </c>
      <c r="C203" s="227">
        <v>80</v>
      </c>
      <c r="D203" s="227">
        <v>100</v>
      </c>
      <c r="E203" s="228">
        <v>170.21</v>
      </c>
      <c r="F203" s="224">
        <v>47</v>
      </c>
    </row>
    <row r="204" s="201" customFormat="1" ht="15" customHeight="1" spans="1:6">
      <c r="A204" s="229" t="s">
        <v>246</v>
      </c>
      <c r="B204" s="226">
        <v>12835</v>
      </c>
      <c r="C204" s="226">
        <v>12275</v>
      </c>
      <c r="D204" s="227">
        <v>95.64</v>
      </c>
      <c r="E204" s="228">
        <v>94.5</v>
      </c>
      <c r="F204" s="224">
        <v>12989</v>
      </c>
    </row>
    <row r="205" s="201" customFormat="1" ht="15" customHeight="1" spans="1:6">
      <c r="A205" s="229" t="s">
        <v>247</v>
      </c>
      <c r="B205" s="226">
        <v>2349</v>
      </c>
      <c r="C205" s="226">
        <v>2009</v>
      </c>
      <c r="D205" s="227">
        <v>85.53</v>
      </c>
      <c r="E205" s="228">
        <v>98.72</v>
      </c>
      <c r="F205" s="224">
        <v>2035</v>
      </c>
    </row>
    <row r="206" s="201" customFormat="1" ht="15" customHeight="1" spans="1:6">
      <c r="A206" s="229" t="s">
        <v>248</v>
      </c>
      <c r="B206" s="227">
        <v>0</v>
      </c>
      <c r="C206" s="226">
        <v>8593</v>
      </c>
      <c r="D206" s="227"/>
      <c r="E206" s="228">
        <v>31.53</v>
      </c>
      <c r="F206" s="224">
        <v>27251</v>
      </c>
    </row>
    <row r="207" s="201" customFormat="1" ht="15" customHeight="1" spans="1:6">
      <c r="A207" s="225" t="s">
        <v>249</v>
      </c>
      <c r="B207" s="227">
        <v>311</v>
      </c>
      <c r="C207" s="226">
        <v>4462</v>
      </c>
      <c r="D207" s="227">
        <v>1434.73</v>
      </c>
      <c r="E207" s="228">
        <v>52.3</v>
      </c>
      <c r="F207" s="224">
        <v>8532</v>
      </c>
    </row>
    <row r="208" s="201" customFormat="1" ht="15" customHeight="1" spans="1:6">
      <c r="A208" s="229" t="s">
        <v>250</v>
      </c>
      <c r="B208" s="227">
        <v>0</v>
      </c>
      <c r="C208" s="227">
        <v>146</v>
      </c>
      <c r="D208" s="227"/>
      <c r="E208" s="228">
        <v>85.88</v>
      </c>
      <c r="F208" s="224">
        <v>170</v>
      </c>
    </row>
    <row r="209" s="201" customFormat="1" ht="15" customHeight="1" spans="1:6">
      <c r="A209" s="229" t="s">
        <v>251</v>
      </c>
      <c r="B209" s="227">
        <v>311</v>
      </c>
      <c r="C209" s="226">
        <v>4316</v>
      </c>
      <c r="D209" s="227">
        <v>1387.78</v>
      </c>
      <c r="E209" s="228">
        <v>51.61</v>
      </c>
      <c r="F209" s="224">
        <v>8362</v>
      </c>
    </row>
    <row r="210" s="201" customFormat="1" ht="15" customHeight="1" spans="1:6">
      <c r="A210" s="225" t="s">
        <v>252</v>
      </c>
      <c r="B210" s="226">
        <v>2605</v>
      </c>
      <c r="C210" s="226">
        <v>6123</v>
      </c>
      <c r="D210" s="227">
        <v>235.05</v>
      </c>
      <c r="E210" s="228">
        <v>82.58</v>
      </c>
      <c r="F210" s="224">
        <v>7415</v>
      </c>
    </row>
    <row r="211" s="201" customFormat="1" ht="15" customHeight="1" spans="1:6">
      <c r="A211" s="225" t="s">
        <v>253</v>
      </c>
      <c r="B211" s="226">
        <v>3769</v>
      </c>
      <c r="C211" s="226">
        <v>8453</v>
      </c>
      <c r="D211" s="227">
        <v>224.28</v>
      </c>
      <c r="E211" s="228">
        <v>93.94</v>
      </c>
      <c r="F211" s="224">
        <v>8998</v>
      </c>
    </row>
    <row r="212" s="201" customFormat="1" ht="15" customHeight="1" spans="1:6">
      <c r="A212" s="225" t="s">
        <v>254</v>
      </c>
      <c r="B212" s="226">
        <v>2636</v>
      </c>
      <c r="C212" s="226">
        <v>3591</v>
      </c>
      <c r="D212" s="227">
        <v>136.23</v>
      </c>
      <c r="E212" s="228">
        <v>105.59</v>
      </c>
      <c r="F212" s="224">
        <v>3401</v>
      </c>
    </row>
    <row r="213" s="201" customFormat="1" ht="15" customHeight="1" spans="1:6">
      <c r="A213" s="229" t="s">
        <v>255</v>
      </c>
      <c r="B213" s="227">
        <v>70</v>
      </c>
      <c r="C213" s="227">
        <v>135</v>
      </c>
      <c r="D213" s="227">
        <v>192.86</v>
      </c>
      <c r="E213" s="228">
        <v>94.41</v>
      </c>
      <c r="F213" s="224">
        <v>143</v>
      </c>
    </row>
    <row r="214" s="201" customFormat="1" ht="15" customHeight="1" spans="1:6">
      <c r="A214" s="229" t="s">
        <v>256</v>
      </c>
      <c r="B214" s="226">
        <v>1018</v>
      </c>
      <c r="C214" s="227">
        <v>996</v>
      </c>
      <c r="D214" s="227">
        <v>97.84</v>
      </c>
      <c r="E214" s="228">
        <v>102.57</v>
      </c>
      <c r="F214" s="224">
        <v>971</v>
      </c>
    </row>
    <row r="215" s="201" customFormat="1" ht="15" customHeight="1" spans="1:6">
      <c r="A215" s="229" t="s">
        <v>257</v>
      </c>
      <c r="B215" s="227">
        <v>815</v>
      </c>
      <c r="C215" s="227">
        <v>592</v>
      </c>
      <c r="D215" s="227">
        <v>72.64</v>
      </c>
      <c r="E215" s="228">
        <v>74.65</v>
      </c>
      <c r="F215" s="224">
        <v>793</v>
      </c>
    </row>
    <row r="216" s="201" customFormat="1" ht="15" customHeight="1" spans="1:6">
      <c r="A216" s="229" t="s">
        <v>258</v>
      </c>
      <c r="B216" s="227">
        <v>704</v>
      </c>
      <c r="C216" s="226">
        <v>1868</v>
      </c>
      <c r="D216" s="227">
        <v>265.34</v>
      </c>
      <c r="E216" s="228">
        <v>128.56</v>
      </c>
      <c r="F216" s="224">
        <v>1453</v>
      </c>
    </row>
    <row r="217" s="201" customFormat="1" ht="15" customHeight="1" spans="1:6">
      <c r="A217" s="229" t="s">
        <v>259</v>
      </c>
      <c r="B217" s="227">
        <v>29</v>
      </c>
      <c r="C217" s="227">
        <v>0</v>
      </c>
      <c r="D217" s="227">
        <v>0</v>
      </c>
      <c r="E217" s="228">
        <v>0</v>
      </c>
      <c r="F217" s="224">
        <v>41</v>
      </c>
    </row>
    <row r="218" s="201" customFormat="1" ht="15" customHeight="1" spans="1:6">
      <c r="A218" s="225" t="s">
        <v>260</v>
      </c>
      <c r="B218" s="226">
        <v>1184</v>
      </c>
      <c r="C218" s="226">
        <v>2057</v>
      </c>
      <c r="D218" s="227">
        <v>173.73</v>
      </c>
      <c r="E218" s="228">
        <v>124.37</v>
      </c>
      <c r="F218" s="224">
        <v>1654</v>
      </c>
    </row>
    <row r="219" s="201" customFormat="1" ht="15" customHeight="1" spans="1:6">
      <c r="A219" s="229" t="s">
        <v>108</v>
      </c>
      <c r="B219" s="227">
        <v>283</v>
      </c>
      <c r="C219" s="227">
        <v>265</v>
      </c>
      <c r="D219" s="227">
        <v>93.64</v>
      </c>
      <c r="E219" s="228">
        <v>98.88</v>
      </c>
      <c r="F219" s="224">
        <v>268</v>
      </c>
    </row>
    <row r="220" s="201" customFormat="1" ht="15" customHeight="1" spans="1:6">
      <c r="A220" s="229" t="s">
        <v>109</v>
      </c>
      <c r="B220" s="227">
        <v>129</v>
      </c>
      <c r="C220" s="227">
        <v>98</v>
      </c>
      <c r="D220" s="227">
        <v>75.97</v>
      </c>
      <c r="E220" s="228">
        <v>515.79</v>
      </c>
      <c r="F220" s="224">
        <v>19</v>
      </c>
    </row>
    <row r="221" s="201" customFormat="1" ht="15" customHeight="1" spans="1:6">
      <c r="A221" s="229" t="s">
        <v>261</v>
      </c>
      <c r="B221" s="227">
        <v>435</v>
      </c>
      <c r="C221" s="227">
        <v>943</v>
      </c>
      <c r="D221" s="227">
        <v>216.78</v>
      </c>
      <c r="E221" s="228">
        <v>105.72</v>
      </c>
      <c r="F221" s="224">
        <v>892</v>
      </c>
    </row>
    <row r="222" s="201" customFormat="1" ht="15" customHeight="1" spans="1:6">
      <c r="A222" s="229" t="s">
        <v>262</v>
      </c>
      <c r="B222" s="227">
        <v>56</v>
      </c>
      <c r="C222" s="227">
        <v>122</v>
      </c>
      <c r="D222" s="227">
        <v>217.86</v>
      </c>
      <c r="E222" s="228">
        <v>84.72</v>
      </c>
      <c r="F222" s="224">
        <v>144</v>
      </c>
    </row>
    <row r="223" s="201" customFormat="1" ht="15" customHeight="1" spans="1:6">
      <c r="A223" s="229" t="s">
        <v>263</v>
      </c>
      <c r="B223" s="227">
        <v>281</v>
      </c>
      <c r="C223" s="227">
        <v>591</v>
      </c>
      <c r="D223" s="227">
        <v>210.32</v>
      </c>
      <c r="E223" s="228">
        <v>190.03</v>
      </c>
      <c r="F223" s="224">
        <v>311</v>
      </c>
    </row>
    <row r="224" s="201" customFormat="1" ht="15" customHeight="1" spans="1:6">
      <c r="A224" s="229" t="s">
        <v>264</v>
      </c>
      <c r="B224" s="227">
        <v>0</v>
      </c>
      <c r="C224" s="227">
        <v>38</v>
      </c>
      <c r="D224" s="227"/>
      <c r="E224" s="228">
        <v>190</v>
      </c>
      <c r="F224" s="224">
        <v>20</v>
      </c>
    </row>
    <row r="225" s="201" customFormat="1" ht="15" customHeight="1" spans="1:6">
      <c r="A225" s="225" t="s">
        <v>265</v>
      </c>
      <c r="B225" s="227">
        <v>115</v>
      </c>
      <c r="C225" s="227">
        <v>109</v>
      </c>
      <c r="D225" s="227">
        <v>94.78</v>
      </c>
      <c r="E225" s="228">
        <v>90.83</v>
      </c>
      <c r="F225" s="224">
        <v>120</v>
      </c>
    </row>
    <row r="226" s="201" customFormat="1" ht="15" customHeight="1" spans="1:6">
      <c r="A226" s="229" t="s">
        <v>108</v>
      </c>
      <c r="B226" s="227">
        <v>113</v>
      </c>
      <c r="C226" s="227">
        <v>107</v>
      </c>
      <c r="D226" s="227">
        <v>94.69</v>
      </c>
      <c r="E226" s="228">
        <v>89.92</v>
      </c>
      <c r="F226" s="224">
        <v>119</v>
      </c>
    </row>
    <row r="227" s="201" customFormat="1" ht="15" customHeight="1" spans="1:6">
      <c r="A227" s="229" t="s">
        <v>109</v>
      </c>
      <c r="B227" s="227">
        <v>2</v>
      </c>
      <c r="C227" s="227">
        <v>2</v>
      </c>
      <c r="D227" s="227">
        <v>100</v>
      </c>
      <c r="E227" s="228">
        <v>200</v>
      </c>
      <c r="F227" s="224">
        <v>1</v>
      </c>
    </row>
    <row r="228" s="201" customFormat="1" ht="15" customHeight="1" spans="1:6">
      <c r="A228" s="225" t="s">
        <v>266</v>
      </c>
      <c r="B228" s="226">
        <v>1000</v>
      </c>
      <c r="C228" s="226">
        <v>11463</v>
      </c>
      <c r="D228" s="227">
        <v>1146.3</v>
      </c>
      <c r="E228" s="228">
        <v>83.11</v>
      </c>
      <c r="F228" s="224">
        <v>13793</v>
      </c>
    </row>
    <row r="229" s="201" customFormat="1" ht="15" customHeight="1" spans="1:6">
      <c r="A229" s="229" t="s">
        <v>267</v>
      </c>
      <c r="B229" s="226">
        <v>1000</v>
      </c>
      <c r="C229" s="226">
        <v>11463</v>
      </c>
      <c r="D229" s="227">
        <v>1146.3</v>
      </c>
      <c r="E229" s="228">
        <v>83.11</v>
      </c>
      <c r="F229" s="224">
        <v>13793</v>
      </c>
    </row>
    <row r="230" s="201" customFormat="1" ht="15" customHeight="1" spans="1:6">
      <c r="A230" s="225" t="s">
        <v>268</v>
      </c>
      <c r="B230" s="227">
        <v>60</v>
      </c>
      <c r="C230" s="227">
        <v>137</v>
      </c>
      <c r="D230" s="227">
        <v>228.33</v>
      </c>
      <c r="E230" s="228">
        <v>138.38</v>
      </c>
      <c r="F230" s="224">
        <v>99</v>
      </c>
    </row>
    <row r="231" s="201" customFormat="1" ht="15" customHeight="1" spans="1:6">
      <c r="A231" s="229" t="s">
        <v>269</v>
      </c>
      <c r="B231" s="227">
        <v>57</v>
      </c>
      <c r="C231" s="227">
        <v>135</v>
      </c>
      <c r="D231" s="227">
        <v>236.84</v>
      </c>
      <c r="E231" s="228">
        <v>139.18</v>
      </c>
      <c r="F231" s="224">
        <v>97</v>
      </c>
    </row>
    <row r="232" s="201" customFormat="1" ht="15" customHeight="1" spans="1:6">
      <c r="A232" s="229" t="s">
        <v>270</v>
      </c>
      <c r="B232" s="227">
        <v>3</v>
      </c>
      <c r="C232" s="227">
        <v>2</v>
      </c>
      <c r="D232" s="227">
        <v>66.67</v>
      </c>
      <c r="E232" s="228">
        <v>100</v>
      </c>
      <c r="F232" s="224">
        <v>2</v>
      </c>
    </row>
    <row r="233" s="201" customFormat="1" ht="15" customHeight="1" spans="1:6">
      <c r="A233" s="225" t="s">
        <v>271</v>
      </c>
      <c r="B233" s="227">
        <v>228</v>
      </c>
      <c r="C233" s="227">
        <v>746</v>
      </c>
      <c r="D233" s="227">
        <v>327.19</v>
      </c>
      <c r="E233" s="228">
        <v>176.78</v>
      </c>
      <c r="F233" s="224">
        <v>422</v>
      </c>
    </row>
    <row r="234" s="201" customFormat="1" ht="15" customHeight="1" spans="1:6">
      <c r="A234" s="229" t="s">
        <v>272</v>
      </c>
      <c r="B234" s="227">
        <v>228</v>
      </c>
      <c r="C234" s="227">
        <v>746</v>
      </c>
      <c r="D234" s="227">
        <v>327.19</v>
      </c>
      <c r="E234" s="228">
        <v>188.38</v>
      </c>
      <c r="F234" s="224">
        <v>396</v>
      </c>
    </row>
    <row r="235" s="201" customFormat="1" ht="15" customHeight="1" spans="1:6">
      <c r="A235" s="229" t="s">
        <v>273</v>
      </c>
      <c r="B235" s="227">
        <v>0</v>
      </c>
      <c r="C235" s="227">
        <v>0</v>
      </c>
      <c r="D235" s="227"/>
      <c r="E235" s="228">
        <v>0</v>
      </c>
      <c r="F235" s="224">
        <v>26</v>
      </c>
    </row>
    <row r="236" s="201" customFormat="1" ht="15" customHeight="1" spans="1:6">
      <c r="A236" s="225" t="s">
        <v>274</v>
      </c>
      <c r="B236" s="227">
        <v>6</v>
      </c>
      <c r="C236" s="227">
        <v>118</v>
      </c>
      <c r="D236" s="227">
        <v>1966.67</v>
      </c>
      <c r="E236" s="228">
        <v>11800</v>
      </c>
      <c r="F236" s="224">
        <v>1</v>
      </c>
    </row>
    <row r="237" s="201" customFormat="1" ht="15" customHeight="1" spans="1:6">
      <c r="A237" s="229" t="s">
        <v>275</v>
      </c>
      <c r="B237" s="227">
        <v>6</v>
      </c>
      <c r="C237" s="227">
        <v>117</v>
      </c>
      <c r="D237" s="227">
        <v>1950</v>
      </c>
      <c r="E237" s="228"/>
      <c r="F237" s="224"/>
    </row>
    <row r="238" s="201" customFormat="1" ht="15" customHeight="1" spans="1:6">
      <c r="A238" s="229" t="s">
        <v>276</v>
      </c>
      <c r="B238" s="227">
        <v>0</v>
      </c>
      <c r="C238" s="227">
        <v>1</v>
      </c>
      <c r="D238" s="227"/>
      <c r="E238" s="228">
        <v>100</v>
      </c>
      <c r="F238" s="224">
        <v>1</v>
      </c>
    </row>
    <row r="239" s="201" customFormat="1" ht="15" customHeight="1" spans="1:6">
      <c r="A239" s="225" t="s">
        <v>277</v>
      </c>
      <c r="B239" s="226">
        <v>1265</v>
      </c>
      <c r="C239" s="226">
        <v>1264</v>
      </c>
      <c r="D239" s="227">
        <v>99.92</v>
      </c>
      <c r="E239" s="228">
        <v>101.94</v>
      </c>
      <c r="F239" s="224">
        <v>1240</v>
      </c>
    </row>
    <row r="240" s="201" customFormat="1" ht="15" customHeight="1" spans="1:6">
      <c r="A240" s="229" t="s">
        <v>278</v>
      </c>
      <c r="B240" s="226">
        <v>1265</v>
      </c>
      <c r="C240" s="226">
        <v>1264</v>
      </c>
      <c r="D240" s="227">
        <v>99.92</v>
      </c>
      <c r="E240" s="228">
        <v>101.94</v>
      </c>
      <c r="F240" s="224">
        <v>1240</v>
      </c>
    </row>
    <row r="241" s="201" customFormat="1" ht="15" customHeight="1" spans="1:6">
      <c r="A241" s="225" t="s">
        <v>279</v>
      </c>
      <c r="B241" s="227">
        <v>502</v>
      </c>
      <c r="C241" s="227">
        <v>934</v>
      </c>
      <c r="D241" s="227">
        <v>186.06</v>
      </c>
      <c r="E241" s="228">
        <v>147.09</v>
      </c>
      <c r="F241" s="224">
        <v>635</v>
      </c>
    </row>
    <row r="242" s="201" customFormat="1" ht="15" customHeight="1" spans="1:6">
      <c r="A242" s="225" t="s">
        <v>280</v>
      </c>
      <c r="B242" s="227">
        <v>314</v>
      </c>
      <c r="C242" s="227">
        <v>296</v>
      </c>
      <c r="D242" s="227">
        <v>94.27</v>
      </c>
      <c r="E242" s="228">
        <v>132.14</v>
      </c>
      <c r="F242" s="224">
        <v>224</v>
      </c>
    </row>
    <row r="243" s="201" customFormat="1" ht="15" customHeight="1" spans="1:6">
      <c r="A243" s="229" t="s">
        <v>281</v>
      </c>
      <c r="B243" s="227">
        <v>52</v>
      </c>
      <c r="C243" s="227">
        <v>51</v>
      </c>
      <c r="D243" s="227">
        <v>98.08</v>
      </c>
      <c r="E243" s="228">
        <v>121.43</v>
      </c>
      <c r="F243" s="224">
        <v>42</v>
      </c>
    </row>
    <row r="244" s="201" customFormat="1" ht="15" customHeight="1" spans="1:6">
      <c r="A244" s="229" t="s">
        <v>282</v>
      </c>
      <c r="B244" s="227">
        <v>262</v>
      </c>
      <c r="C244" s="227">
        <v>245</v>
      </c>
      <c r="D244" s="227">
        <v>93.51</v>
      </c>
      <c r="E244" s="228">
        <v>134.62</v>
      </c>
      <c r="F244" s="224">
        <v>182</v>
      </c>
    </row>
    <row r="245" s="201" customFormat="1" ht="15" customHeight="1" spans="1:6">
      <c r="A245" s="225" t="s">
        <v>283</v>
      </c>
      <c r="B245" s="227">
        <v>715</v>
      </c>
      <c r="C245" s="227">
        <v>962</v>
      </c>
      <c r="D245" s="227">
        <v>134.55</v>
      </c>
      <c r="E245" s="228">
        <v>108.7</v>
      </c>
      <c r="F245" s="224">
        <v>885</v>
      </c>
    </row>
    <row r="246" s="201" customFormat="1" ht="15" customHeight="1" spans="1:6">
      <c r="A246" s="229" t="s">
        <v>284</v>
      </c>
      <c r="B246" s="227">
        <v>715</v>
      </c>
      <c r="C246" s="227">
        <v>962</v>
      </c>
      <c r="D246" s="227">
        <v>134.55</v>
      </c>
      <c r="E246" s="228">
        <v>108.7</v>
      </c>
      <c r="F246" s="224">
        <v>885</v>
      </c>
    </row>
    <row r="247" s="201" customFormat="1" ht="15" customHeight="1" spans="1:6">
      <c r="A247" s="225" t="s">
        <v>285</v>
      </c>
      <c r="B247" s="226">
        <v>10891</v>
      </c>
      <c r="C247" s="226">
        <v>24418</v>
      </c>
      <c r="D247" s="227">
        <v>224.2</v>
      </c>
      <c r="E247" s="228">
        <v>78.52</v>
      </c>
      <c r="F247" s="224">
        <v>31097</v>
      </c>
    </row>
    <row r="248" s="201" customFormat="1" ht="15" customHeight="1" spans="1:6">
      <c r="A248" s="225" t="s">
        <v>286</v>
      </c>
      <c r="B248" s="227">
        <v>708</v>
      </c>
      <c r="C248" s="227">
        <v>672</v>
      </c>
      <c r="D248" s="227">
        <v>94.92</v>
      </c>
      <c r="E248" s="228">
        <v>104.84</v>
      </c>
      <c r="F248" s="224">
        <v>641</v>
      </c>
    </row>
    <row r="249" s="201" customFormat="1" ht="15" customHeight="1" spans="1:6">
      <c r="A249" s="229" t="s">
        <v>108</v>
      </c>
      <c r="B249" s="227">
        <v>708</v>
      </c>
      <c r="C249" s="227">
        <v>631</v>
      </c>
      <c r="D249" s="227">
        <v>89.12</v>
      </c>
      <c r="E249" s="228">
        <v>98.44</v>
      </c>
      <c r="F249" s="224">
        <v>641</v>
      </c>
    </row>
    <row r="250" s="201" customFormat="1" ht="15" customHeight="1" spans="1:6">
      <c r="A250" s="229" t="s">
        <v>109</v>
      </c>
      <c r="B250" s="227">
        <v>0</v>
      </c>
      <c r="C250" s="227">
        <v>41</v>
      </c>
      <c r="D250" s="227"/>
      <c r="E250" s="228"/>
      <c r="F250" s="224"/>
    </row>
    <row r="251" s="201" customFormat="1" ht="15" customHeight="1" spans="1:6">
      <c r="A251" s="225" t="s">
        <v>287</v>
      </c>
      <c r="B251" s="226">
        <v>2754</v>
      </c>
      <c r="C251" s="226">
        <v>2787</v>
      </c>
      <c r="D251" s="227">
        <v>101.2</v>
      </c>
      <c r="E251" s="228">
        <v>82.5</v>
      </c>
      <c r="F251" s="224">
        <v>3378</v>
      </c>
    </row>
    <row r="252" s="201" customFormat="1" ht="15" customHeight="1" spans="1:6">
      <c r="A252" s="229" t="s">
        <v>288</v>
      </c>
      <c r="B252" s="226">
        <v>2707</v>
      </c>
      <c r="C252" s="226">
        <v>2552</v>
      </c>
      <c r="D252" s="227">
        <v>94.27</v>
      </c>
      <c r="E252" s="228">
        <v>79.01</v>
      </c>
      <c r="F252" s="224">
        <v>3230</v>
      </c>
    </row>
    <row r="253" s="201" customFormat="1" ht="15" customHeight="1" spans="1:6">
      <c r="A253" s="229" t="s">
        <v>289</v>
      </c>
      <c r="B253" s="227">
        <v>47</v>
      </c>
      <c r="C253" s="227">
        <v>14</v>
      </c>
      <c r="D253" s="227">
        <v>29.79</v>
      </c>
      <c r="E253" s="228"/>
      <c r="F253" s="224">
        <v>0</v>
      </c>
    </row>
    <row r="254" s="201" customFormat="1" ht="15" customHeight="1" spans="1:6">
      <c r="A254" s="229" t="s">
        <v>290</v>
      </c>
      <c r="B254" s="227">
        <v>0</v>
      </c>
      <c r="C254" s="227">
        <v>221</v>
      </c>
      <c r="D254" s="227"/>
      <c r="E254" s="228">
        <v>149.32</v>
      </c>
      <c r="F254" s="224">
        <v>148</v>
      </c>
    </row>
    <row r="255" s="201" customFormat="1" ht="15" customHeight="1" spans="1:6">
      <c r="A255" s="225" t="s">
        <v>291</v>
      </c>
      <c r="B255" s="226">
        <v>1444</v>
      </c>
      <c r="C255" s="226">
        <v>2187</v>
      </c>
      <c r="D255" s="227">
        <v>151.45</v>
      </c>
      <c r="E255" s="228">
        <v>111.41</v>
      </c>
      <c r="F255" s="224">
        <v>1963</v>
      </c>
    </row>
    <row r="256" s="201" customFormat="1" ht="15" customHeight="1" spans="1:6">
      <c r="A256" s="229" t="s">
        <v>292</v>
      </c>
      <c r="B256" s="226">
        <v>1203</v>
      </c>
      <c r="C256" s="226">
        <v>1194</v>
      </c>
      <c r="D256" s="227">
        <v>99.25</v>
      </c>
      <c r="E256" s="228">
        <v>104.19</v>
      </c>
      <c r="F256" s="224">
        <v>1146</v>
      </c>
    </row>
    <row r="257" s="201" customFormat="1" ht="15" customHeight="1" spans="1:6">
      <c r="A257" s="229" t="s">
        <v>293</v>
      </c>
      <c r="B257" s="227">
        <v>241</v>
      </c>
      <c r="C257" s="227">
        <v>993</v>
      </c>
      <c r="D257" s="227">
        <v>412.03</v>
      </c>
      <c r="E257" s="228">
        <v>121.54</v>
      </c>
      <c r="F257" s="224">
        <v>817</v>
      </c>
    </row>
    <row r="258" s="201" customFormat="1" ht="15" customHeight="1" spans="1:6">
      <c r="A258" s="225" t="s">
        <v>294</v>
      </c>
      <c r="B258" s="226">
        <v>3909</v>
      </c>
      <c r="C258" s="226">
        <v>13200</v>
      </c>
      <c r="D258" s="227">
        <v>337.68</v>
      </c>
      <c r="E258" s="228">
        <v>66.34</v>
      </c>
      <c r="F258" s="224">
        <v>19898</v>
      </c>
    </row>
    <row r="259" s="201" customFormat="1" ht="15" customHeight="1" spans="1:6">
      <c r="A259" s="229" t="s">
        <v>295</v>
      </c>
      <c r="B259" s="226">
        <v>1566</v>
      </c>
      <c r="C259" s="226">
        <v>1536</v>
      </c>
      <c r="D259" s="227">
        <v>98.08</v>
      </c>
      <c r="E259" s="228">
        <v>110.19</v>
      </c>
      <c r="F259" s="224">
        <v>1394</v>
      </c>
    </row>
    <row r="260" s="201" customFormat="1" ht="15" customHeight="1" spans="1:6">
      <c r="A260" s="229" t="s">
        <v>296</v>
      </c>
      <c r="B260" s="227">
        <v>537</v>
      </c>
      <c r="C260" s="227">
        <v>460</v>
      </c>
      <c r="D260" s="227">
        <v>85.66</v>
      </c>
      <c r="E260" s="228">
        <v>94.26</v>
      </c>
      <c r="F260" s="224">
        <v>488</v>
      </c>
    </row>
    <row r="261" s="201" customFormat="1" ht="15" customHeight="1" spans="1:6">
      <c r="A261" s="229" t="s">
        <v>297</v>
      </c>
      <c r="B261" s="227">
        <v>964</v>
      </c>
      <c r="C261" s="227">
        <v>956</v>
      </c>
      <c r="D261" s="227">
        <v>99.17</v>
      </c>
      <c r="E261" s="228">
        <v>107.3</v>
      </c>
      <c r="F261" s="224">
        <v>891</v>
      </c>
    </row>
    <row r="262" s="201" customFormat="1" ht="15" customHeight="1" spans="1:6">
      <c r="A262" s="229" t="s">
        <v>298</v>
      </c>
      <c r="B262" s="227">
        <v>746</v>
      </c>
      <c r="C262" s="226">
        <v>9839</v>
      </c>
      <c r="D262" s="227">
        <v>1318.9</v>
      </c>
      <c r="E262" s="228">
        <v>100.45</v>
      </c>
      <c r="F262" s="224">
        <v>9795</v>
      </c>
    </row>
    <row r="263" s="201" customFormat="1" ht="15" customHeight="1" spans="1:6">
      <c r="A263" s="229" t="s">
        <v>299</v>
      </c>
      <c r="B263" s="227">
        <v>96</v>
      </c>
      <c r="C263" s="227">
        <v>374</v>
      </c>
      <c r="D263" s="227">
        <v>389.58</v>
      </c>
      <c r="E263" s="228">
        <v>9.35</v>
      </c>
      <c r="F263" s="224">
        <v>3998</v>
      </c>
    </row>
    <row r="264" s="201" customFormat="1" ht="15" customHeight="1" spans="1:6">
      <c r="A264" s="229" t="s">
        <v>300</v>
      </c>
      <c r="B264" s="227">
        <v>0</v>
      </c>
      <c r="C264" s="227">
        <v>11</v>
      </c>
      <c r="D264" s="227"/>
      <c r="E264" s="228">
        <v>0.35</v>
      </c>
      <c r="F264" s="224">
        <v>3149</v>
      </c>
    </row>
    <row r="265" s="201" customFormat="1" ht="15" customHeight="1" spans="1:6">
      <c r="A265" s="229" t="s">
        <v>301</v>
      </c>
      <c r="B265" s="227">
        <v>0</v>
      </c>
      <c r="C265" s="227">
        <v>24</v>
      </c>
      <c r="D265" s="227"/>
      <c r="E265" s="228">
        <v>13.11</v>
      </c>
      <c r="F265" s="224">
        <v>183</v>
      </c>
    </row>
    <row r="266" s="201" customFormat="1" ht="15" customHeight="1" spans="1:6">
      <c r="A266" s="225" t="s">
        <v>302</v>
      </c>
      <c r="B266" s="227">
        <v>364</v>
      </c>
      <c r="C266" s="226">
        <v>2610</v>
      </c>
      <c r="D266" s="227">
        <v>717.03</v>
      </c>
      <c r="E266" s="228">
        <v>95.19</v>
      </c>
      <c r="F266" s="224">
        <v>2742</v>
      </c>
    </row>
    <row r="267" s="201" customFormat="1" ht="15" customHeight="1" spans="1:6">
      <c r="A267" s="229" t="s">
        <v>303</v>
      </c>
      <c r="B267" s="227">
        <v>364</v>
      </c>
      <c r="C267" s="226">
        <v>2600</v>
      </c>
      <c r="D267" s="227">
        <v>714.29</v>
      </c>
      <c r="E267" s="228">
        <v>98.63</v>
      </c>
      <c r="F267" s="224">
        <v>2636</v>
      </c>
    </row>
    <row r="268" s="201" customFormat="1" ht="15" customHeight="1" spans="1:6">
      <c r="A268" s="229" t="s">
        <v>304</v>
      </c>
      <c r="B268" s="227">
        <v>0</v>
      </c>
      <c r="C268" s="227">
        <v>10</v>
      </c>
      <c r="D268" s="227"/>
      <c r="E268" s="228">
        <v>9.43</v>
      </c>
      <c r="F268" s="224">
        <v>106</v>
      </c>
    </row>
    <row r="269" s="201" customFormat="1" ht="15" customHeight="1" spans="1:6">
      <c r="A269" s="225" t="s">
        <v>305</v>
      </c>
      <c r="B269" s="227">
        <v>0</v>
      </c>
      <c r="C269" s="227">
        <v>884</v>
      </c>
      <c r="D269" s="227"/>
      <c r="E269" s="228"/>
      <c r="F269" s="224"/>
    </row>
    <row r="270" s="201" customFormat="1" ht="15" customHeight="1" spans="1:6">
      <c r="A270" s="229" t="s">
        <v>306</v>
      </c>
      <c r="B270" s="227">
        <v>0</v>
      </c>
      <c r="C270" s="227">
        <v>884</v>
      </c>
      <c r="D270" s="227"/>
      <c r="E270" s="228"/>
      <c r="F270" s="224"/>
    </row>
    <row r="271" s="201" customFormat="1" ht="15" customHeight="1" spans="1:6">
      <c r="A271" s="225" t="s">
        <v>307</v>
      </c>
      <c r="B271" s="226">
        <v>1017</v>
      </c>
      <c r="C271" s="227">
        <v>768</v>
      </c>
      <c r="D271" s="227">
        <v>75.52</v>
      </c>
      <c r="E271" s="228">
        <v>112.61</v>
      </c>
      <c r="F271" s="224">
        <v>682</v>
      </c>
    </row>
    <row r="272" s="201" customFormat="1" ht="15" customHeight="1" spans="1:6">
      <c r="A272" s="229" t="s">
        <v>308</v>
      </c>
      <c r="B272" s="226">
        <v>1000</v>
      </c>
      <c r="C272" s="227">
        <v>751</v>
      </c>
      <c r="D272" s="227">
        <v>75.1</v>
      </c>
      <c r="E272" s="228">
        <v>113.96</v>
      </c>
      <c r="F272" s="224">
        <v>659</v>
      </c>
    </row>
    <row r="273" s="201" customFormat="1" ht="15" customHeight="1" spans="1:6">
      <c r="A273" s="229" t="s">
        <v>309</v>
      </c>
      <c r="B273" s="227">
        <v>17</v>
      </c>
      <c r="C273" s="227">
        <v>17</v>
      </c>
      <c r="D273" s="227">
        <v>100</v>
      </c>
      <c r="E273" s="228">
        <v>73.91</v>
      </c>
      <c r="F273" s="224">
        <v>23</v>
      </c>
    </row>
    <row r="274" s="201" customFormat="1" ht="15" customHeight="1" spans="1:6">
      <c r="A274" s="225" t="s">
        <v>310</v>
      </c>
      <c r="B274" s="227">
        <v>16</v>
      </c>
      <c r="C274" s="227">
        <v>16</v>
      </c>
      <c r="D274" s="227">
        <v>100</v>
      </c>
      <c r="E274" s="228">
        <v>8.79</v>
      </c>
      <c r="F274" s="224">
        <v>182</v>
      </c>
    </row>
    <row r="275" s="201" customFormat="1" ht="15" customHeight="1" spans="1:6">
      <c r="A275" s="229" t="s">
        <v>311</v>
      </c>
      <c r="B275" s="227">
        <v>16</v>
      </c>
      <c r="C275" s="227">
        <v>16</v>
      </c>
      <c r="D275" s="227">
        <v>100</v>
      </c>
      <c r="E275" s="228">
        <v>8.79</v>
      </c>
      <c r="F275" s="224">
        <v>182</v>
      </c>
    </row>
    <row r="276" s="201" customFormat="1" ht="15" customHeight="1" spans="1:6">
      <c r="A276" s="225" t="s">
        <v>312</v>
      </c>
      <c r="B276" s="227">
        <v>32</v>
      </c>
      <c r="C276" s="227">
        <v>131</v>
      </c>
      <c r="D276" s="227">
        <v>409.38</v>
      </c>
      <c r="E276" s="228">
        <v>207.94</v>
      </c>
      <c r="F276" s="224">
        <v>63</v>
      </c>
    </row>
    <row r="277" s="201" customFormat="1" ht="15" customHeight="1" spans="1:6">
      <c r="A277" s="229" t="s">
        <v>313</v>
      </c>
      <c r="B277" s="227">
        <v>0</v>
      </c>
      <c r="C277" s="227">
        <v>99</v>
      </c>
      <c r="D277" s="227"/>
      <c r="E277" s="228">
        <v>162.3</v>
      </c>
      <c r="F277" s="224">
        <v>61</v>
      </c>
    </row>
    <row r="278" s="201" customFormat="1" ht="15" customHeight="1" spans="1:6">
      <c r="A278" s="229" t="s">
        <v>314</v>
      </c>
      <c r="B278" s="227">
        <v>32</v>
      </c>
      <c r="C278" s="227">
        <v>32</v>
      </c>
      <c r="D278" s="227">
        <v>100</v>
      </c>
      <c r="E278" s="228">
        <v>1600</v>
      </c>
      <c r="F278" s="224">
        <v>2</v>
      </c>
    </row>
    <row r="279" s="201" customFormat="1" ht="15" customHeight="1" spans="1:6">
      <c r="A279" s="225" t="s">
        <v>315</v>
      </c>
      <c r="B279" s="227">
        <v>534</v>
      </c>
      <c r="C279" s="227">
        <v>567</v>
      </c>
      <c r="D279" s="227">
        <v>106.18</v>
      </c>
      <c r="E279" s="228">
        <v>287.82</v>
      </c>
      <c r="F279" s="224">
        <v>197</v>
      </c>
    </row>
    <row r="280" s="201" customFormat="1" ht="15" customHeight="1" spans="1:6">
      <c r="A280" s="229" t="s">
        <v>108</v>
      </c>
      <c r="B280" s="227">
        <v>284</v>
      </c>
      <c r="C280" s="227">
        <v>274</v>
      </c>
      <c r="D280" s="227">
        <v>96.48</v>
      </c>
      <c r="E280" s="228">
        <v>230.25</v>
      </c>
      <c r="F280" s="224">
        <v>119</v>
      </c>
    </row>
    <row r="281" s="201" customFormat="1" ht="15" customHeight="1" spans="1:6">
      <c r="A281" s="229" t="s">
        <v>109</v>
      </c>
      <c r="B281" s="227">
        <v>73</v>
      </c>
      <c r="C281" s="227">
        <v>59</v>
      </c>
      <c r="D281" s="227">
        <v>80.82</v>
      </c>
      <c r="E281" s="228"/>
      <c r="F281" s="224"/>
    </row>
    <row r="282" s="201" customFormat="1" ht="15" customHeight="1" spans="1:6">
      <c r="A282" s="229" t="s">
        <v>116</v>
      </c>
      <c r="B282" s="227">
        <v>177</v>
      </c>
      <c r="C282" s="227">
        <v>170</v>
      </c>
      <c r="D282" s="227">
        <v>96.05</v>
      </c>
      <c r="E282" s="228"/>
      <c r="F282" s="224"/>
    </row>
    <row r="283" s="201" customFormat="1" ht="15" customHeight="1" spans="1:6">
      <c r="A283" s="229" t="s">
        <v>316</v>
      </c>
      <c r="B283" s="227">
        <v>0</v>
      </c>
      <c r="C283" s="227">
        <v>64</v>
      </c>
      <c r="D283" s="227"/>
      <c r="E283" s="228">
        <v>82.05</v>
      </c>
      <c r="F283" s="224">
        <v>78</v>
      </c>
    </row>
    <row r="284" s="201" customFormat="1" ht="15" customHeight="1" spans="1:6">
      <c r="A284" s="225" t="s">
        <v>317</v>
      </c>
      <c r="B284" s="227">
        <v>0</v>
      </c>
      <c r="C284" s="227">
        <v>394</v>
      </c>
      <c r="D284" s="227"/>
      <c r="E284" s="228">
        <v>5.08</v>
      </c>
      <c r="F284" s="224">
        <v>177</v>
      </c>
    </row>
    <row r="285" s="201" customFormat="1" ht="15" customHeight="1" spans="1:6">
      <c r="A285" s="229" t="s">
        <v>318</v>
      </c>
      <c r="B285" s="227">
        <v>0</v>
      </c>
      <c r="C285" s="227">
        <v>394</v>
      </c>
      <c r="D285" s="227"/>
      <c r="E285" s="228">
        <v>5.08</v>
      </c>
      <c r="F285" s="224">
        <v>177</v>
      </c>
    </row>
    <row r="286" s="201" customFormat="1" ht="15" customHeight="1" spans="1:6">
      <c r="A286" s="225" t="s">
        <v>319</v>
      </c>
      <c r="B286" s="227">
        <v>113</v>
      </c>
      <c r="C286" s="227">
        <v>202</v>
      </c>
      <c r="D286" s="227">
        <v>178.76</v>
      </c>
      <c r="E286" s="228">
        <v>17.21</v>
      </c>
      <c r="F286" s="224">
        <v>1174</v>
      </c>
    </row>
    <row r="287" s="201" customFormat="1" ht="15" customHeight="1" spans="1:6">
      <c r="A287" s="229" t="s">
        <v>320</v>
      </c>
      <c r="B287" s="227">
        <v>113</v>
      </c>
      <c r="C287" s="227">
        <v>202</v>
      </c>
      <c r="D287" s="227">
        <v>178.76</v>
      </c>
      <c r="E287" s="228">
        <v>17.21</v>
      </c>
      <c r="F287" s="224">
        <v>1174</v>
      </c>
    </row>
    <row r="288" s="201" customFormat="1" ht="15" customHeight="1" spans="1:6">
      <c r="A288" s="225" t="s">
        <v>321</v>
      </c>
      <c r="B288" s="226">
        <v>1868</v>
      </c>
      <c r="C288" s="226">
        <v>7991</v>
      </c>
      <c r="D288" s="227">
        <v>427.78</v>
      </c>
      <c r="E288" s="228">
        <v>54.03</v>
      </c>
      <c r="F288" s="224">
        <v>14790</v>
      </c>
    </row>
    <row r="289" s="201" customFormat="1" ht="15" customHeight="1" spans="1:6">
      <c r="A289" s="225" t="s">
        <v>322</v>
      </c>
      <c r="B289" s="227">
        <v>39</v>
      </c>
      <c r="C289" s="227">
        <v>100</v>
      </c>
      <c r="D289" s="227">
        <v>256.41</v>
      </c>
      <c r="E289" s="228">
        <v>104.17</v>
      </c>
      <c r="F289" s="224">
        <v>96</v>
      </c>
    </row>
    <row r="290" s="201" customFormat="1" ht="15" customHeight="1" spans="1:6">
      <c r="A290" s="229" t="s">
        <v>108</v>
      </c>
      <c r="B290" s="227">
        <v>21</v>
      </c>
      <c r="C290" s="227">
        <v>21</v>
      </c>
      <c r="D290" s="227">
        <v>100</v>
      </c>
      <c r="E290" s="228">
        <v>63.64</v>
      </c>
      <c r="F290" s="224">
        <v>33</v>
      </c>
    </row>
    <row r="291" s="201" customFormat="1" ht="15" customHeight="1" spans="1:6">
      <c r="A291" s="229" t="s">
        <v>109</v>
      </c>
      <c r="B291" s="227">
        <v>18</v>
      </c>
      <c r="C291" s="227">
        <v>25</v>
      </c>
      <c r="D291" s="227">
        <v>138.89</v>
      </c>
      <c r="E291" s="228">
        <v>39.68</v>
      </c>
      <c r="F291" s="224">
        <v>63</v>
      </c>
    </row>
    <row r="292" s="201" customFormat="1" ht="15" customHeight="1" spans="1:6">
      <c r="A292" s="229" t="s">
        <v>323</v>
      </c>
      <c r="B292" s="227">
        <v>0</v>
      </c>
      <c r="C292" s="227">
        <v>54</v>
      </c>
      <c r="D292" s="227"/>
      <c r="E292" s="228"/>
      <c r="F292" s="224">
        <v>0</v>
      </c>
    </row>
    <row r="293" s="201" customFormat="1" ht="15" customHeight="1" spans="1:6">
      <c r="A293" s="225" t="s">
        <v>324</v>
      </c>
      <c r="B293" s="226">
        <v>1767</v>
      </c>
      <c r="C293" s="226">
        <v>7827</v>
      </c>
      <c r="D293" s="227">
        <v>442.95</v>
      </c>
      <c r="E293" s="228">
        <v>54</v>
      </c>
      <c r="F293" s="224">
        <v>14494</v>
      </c>
    </row>
    <row r="294" s="201" customFormat="1" ht="15" customHeight="1" spans="1:6">
      <c r="A294" s="229" t="s">
        <v>325</v>
      </c>
      <c r="B294" s="227">
        <v>0</v>
      </c>
      <c r="C294" s="227">
        <v>0</v>
      </c>
      <c r="D294" s="227"/>
      <c r="E294" s="228">
        <v>0</v>
      </c>
      <c r="F294" s="224">
        <v>3</v>
      </c>
    </row>
    <row r="295" s="201" customFormat="1" ht="15" customHeight="1" spans="1:6">
      <c r="A295" s="229" t="s">
        <v>326</v>
      </c>
      <c r="B295" s="226">
        <v>1767</v>
      </c>
      <c r="C295" s="226">
        <v>6794</v>
      </c>
      <c r="D295" s="227">
        <v>384.49</v>
      </c>
      <c r="E295" s="228">
        <v>51.01</v>
      </c>
      <c r="F295" s="224">
        <v>13319</v>
      </c>
    </row>
    <row r="296" s="201" customFormat="1" ht="15" customHeight="1" spans="1:6">
      <c r="A296" s="229" t="s">
        <v>327</v>
      </c>
      <c r="B296" s="227">
        <v>0</v>
      </c>
      <c r="C296" s="226">
        <v>1033</v>
      </c>
      <c r="D296" s="227"/>
      <c r="E296" s="228">
        <v>88.14</v>
      </c>
      <c r="F296" s="224">
        <v>1172</v>
      </c>
    </row>
    <row r="297" s="201" customFormat="1" ht="15" customHeight="1" spans="1:6">
      <c r="A297" s="225" t="s">
        <v>328</v>
      </c>
      <c r="B297" s="227">
        <v>23</v>
      </c>
      <c r="C297" s="227">
        <v>24</v>
      </c>
      <c r="D297" s="227">
        <v>104.35</v>
      </c>
      <c r="E297" s="228"/>
      <c r="F297" s="224">
        <v>0</v>
      </c>
    </row>
    <row r="298" s="201" customFormat="1" ht="15" customHeight="1" spans="1:6">
      <c r="A298" s="229" t="s">
        <v>329</v>
      </c>
      <c r="B298" s="227">
        <v>23</v>
      </c>
      <c r="C298" s="227">
        <v>24</v>
      </c>
      <c r="D298" s="227">
        <v>104.35</v>
      </c>
      <c r="E298" s="228"/>
      <c r="F298" s="224">
        <v>0</v>
      </c>
    </row>
    <row r="299" s="201" customFormat="1" ht="15" customHeight="1" spans="1:6">
      <c r="A299" s="225" t="s">
        <v>330</v>
      </c>
      <c r="B299" s="227">
        <v>0</v>
      </c>
      <c r="C299" s="227">
        <v>40</v>
      </c>
      <c r="D299" s="227"/>
      <c r="E299" s="224">
        <v>20</v>
      </c>
      <c r="F299" s="224">
        <v>200</v>
      </c>
    </row>
    <row r="300" s="201" customFormat="1" ht="15" customHeight="1" spans="1:6">
      <c r="A300" s="229" t="s">
        <v>331</v>
      </c>
      <c r="B300" s="227">
        <v>0</v>
      </c>
      <c r="C300" s="227">
        <v>19</v>
      </c>
      <c r="D300" s="227"/>
      <c r="E300" s="228">
        <v>9.5</v>
      </c>
      <c r="F300" s="224">
        <v>200</v>
      </c>
    </row>
    <row r="301" s="201" customFormat="1" ht="15" customHeight="1" spans="1:6">
      <c r="A301" s="229" t="s">
        <v>332</v>
      </c>
      <c r="B301" s="227">
        <v>0</v>
      </c>
      <c r="C301" s="227">
        <v>21</v>
      </c>
      <c r="D301" s="227"/>
      <c r="E301" s="228"/>
      <c r="F301" s="224">
        <v>0</v>
      </c>
    </row>
    <row r="302" s="201" customFormat="1" ht="15" customHeight="1" spans="1:6">
      <c r="A302" s="225" t="s">
        <v>333</v>
      </c>
      <c r="B302" s="227">
        <v>39</v>
      </c>
      <c r="C302" s="227">
        <v>0</v>
      </c>
      <c r="D302" s="227">
        <v>0</v>
      </c>
      <c r="E302" s="228"/>
      <c r="F302" s="224">
        <v>0</v>
      </c>
    </row>
    <row r="303" s="201" customFormat="1" ht="15" customHeight="1" spans="1:6">
      <c r="A303" s="229" t="s">
        <v>334</v>
      </c>
      <c r="B303" s="227">
        <v>39</v>
      </c>
      <c r="C303" s="227">
        <v>0</v>
      </c>
      <c r="D303" s="227">
        <v>0</v>
      </c>
      <c r="E303" s="228"/>
      <c r="F303" s="224"/>
    </row>
    <row r="304" s="201" customFormat="1" ht="15" customHeight="1" spans="1:6">
      <c r="A304" s="225" t="s">
        <v>335</v>
      </c>
      <c r="B304" s="227">
        <v>0</v>
      </c>
      <c r="C304" s="227">
        <v>0</v>
      </c>
      <c r="D304" s="227"/>
      <c r="E304" s="228">
        <v>0</v>
      </c>
      <c r="F304" s="224">
        <v>200</v>
      </c>
    </row>
    <row r="305" s="201" customFormat="1" ht="15" customHeight="1" spans="1:6">
      <c r="A305" s="229" t="s">
        <v>336</v>
      </c>
      <c r="B305" s="227">
        <v>0</v>
      </c>
      <c r="C305" s="227">
        <v>0</v>
      </c>
      <c r="D305" s="227"/>
      <c r="E305" s="228">
        <v>0</v>
      </c>
      <c r="F305" s="224">
        <v>200</v>
      </c>
    </row>
    <row r="306" s="201" customFormat="1" ht="15" customHeight="1" spans="1:6">
      <c r="A306" s="225" t="s">
        <v>337</v>
      </c>
      <c r="B306" s="226">
        <v>23012</v>
      </c>
      <c r="C306" s="226">
        <v>86940</v>
      </c>
      <c r="D306" s="227">
        <v>377.8</v>
      </c>
      <c r="E306" s="228">
        <v>269.7</v>
      </c>
      <c r="F306" s="224">
        <v>32236</v>
      </c>
    </row>
    <row r="307" s="201" customFormat="1" ht="15" customHeight="1" spans="1:6">
      <c r="A307" s="225" t="s">
        <v>338</v>
      </c>
      <c r="B307" s="226">
        <v>4648</v>
      </c>
      <c r="C307" s="226">
        <v>4792</v>
      </c>
      <c r="D307" s="227">
        <v>103.1</v>
      </c>
      <c r="E307" s="228">
        <v>88.72</v>
      </c>
      <c r="F307" s="224">
        <v>5401</v>
      </c>
    </row>
    <row r="308" s="201" customFormat="1" ht="15" customHeight="1" spans="1:6">
      <c r="A308" s="229" t="s">
        <v>108</v>
      </c>
      <c r="B308" s="226">
        <v>2790</v>
      </c>
      <c r="C308" s="226">
        <v>2787</v>
      </c>
      <c r="D308" s="227">
        <v>99.89</v>
      </c>
      <c r="E308" s="228">
        <v>55.87</v>
      </c>
      <c r="F308" s="224">
        <v>4988</v>
      </c>
    </row>
    <row r="309" s="201" customFormat="1" ht="15" customHeight="1" spans="1:6">
      <c r="A309" s="229" t="s">
        <v>109</v>
      </c>
      <c r="B309" s="226">
        <v>1033</v>
      </c>
      <c r="C309" s="226">
        <v>1049</v>
      </c>
      <c r="D309" s="227">
        <v>101.55</v>
      </c>
      <c r="E309" s="228"/>
      <c r="F309" s="224">
        <v>0</v>
      </c>
    </row>
    <row r="310" s="201" customFormat="1" ht="15" customHeight="1" spans="1:6">
      <c r="A310" s="229" t="s">
        <v>339</v>
      </c>
      <c r="B310" s="227">
        <v>364</v>
      </c>
      <c r="C310" s="227">
        <v>495</v>
      </c>
      <c r="D310" s="227">
        <v>135.99</v>
      </c>
      <c r="E310" s="228"/>
      <c r="F310" s="224">
        <v>0</v>
      </c>
    </row>
    <row r="311" s="201" customFormat="1" ht="15" customHeight="1" spans="1:6">
      <c r="A311" s="229" t="s">
        <v>340</v>
      </c>
      <c r="B311" s="227">
        <v>461</v>
      </c>
      <c r="C311" s="227">
        <v>461</v>
      </c>
      <c r="D311" s="227">
        <v>100</v>
      </c>
      <c r="E311" s="228">
        <v>111.62</v>
      </c>
      <c r="F311" s="224">
        <v>413</v>
      </c>
    </row>
    <row r="312" s="201" customFormat="1" ht="15" customHeight="1" spans="1:6">
      <c r="A312" s="225" t="s">
        <v>341</v>
      </c>
      <c r="B312" s="226">
        <v>3066</v>
      </c>
      <c r="C312" s="226">
        <v>59077</v>
      </c>
      <c r="D312" s="227">
        <v>1926.84</v>
      </c>
      <c r="E312" s="228">
        <v>390.57</v>
      </c>
      <c r="F312" s="224">
        <v>15126</v>
      </c>
    </row>
    <row r="313" s="201" customFormat="1" ht="15" customHeight="1" spans="1:6">
      <c r="A313" s="229" t="s">
        <v>342</v>
      </c>
      <c r="B313" s="227">
        <v>0</v>
      </c>
      <c r="C313" s="227">
        <v>96</v>
      </c>
      <c r="D313" s="227"/>
      <c r="E313" s="228"/>
      <c r="F313" s="224">
        <v>0</v>
      </c>
    </row>
    <row r="314" s="201" customFormat="1" ht="15" customHeight="1" spans="1:6">
      <c r="A314" s="229" t="s">
        <v>343</v>
      </c>
      <c r="B314" s="226">
        <v>3066</v>
      </c>
      <c r="C314" s="226">
        <v>58981</v>
      </c>
      <c r="D314" s="227">
        <v>1923.71</v>
      </c>
      <c r="E314" s="228">
        <v>389.93</v>
      </c>
      <c r="F314" s="224">
        <v>15126</v>
      </c>
    </row>
    <row r="315" s="201" customFormat="1" ht="15" customHeight="1" spans="1:6">
      <c r="A315" s="225" t="s">
        <v>344</v>
      </c>
      <c r="B315" s="226">
        <v>14997</v>
      </c>
      <c r="C315" s="226">
        <v>20445</v>
      </c>
      <c r="D315" s="227">
        <v>136.33</v>
      </c>
      <c r="E315" s="228">
        <v>256.27</v>
      </c>
      <c r="F315" s="224">
        <v>7978</v>
      </c>
    </row>
    <row r="316" s="201" customFormat="1" ht="15" customHeight="1" spans="1:6">
      <c r="A316" s="229" t="s">
        <v>345</v>
      </c>
      <c r="B316" s="226">
        <v>14997</v>
      </c>
      <c r="C316" s="226">
        <v>20445</v>
      </c>
      <c r="D316" s="227">
        <v>136.33</v>
      </c>
      <c r="E316" s="228">
        <v>256.27</v>
      </c>
      <c r="F316" s="224">
        <v>7978</v>
      </c>
    </row>
    <row r="317" s="201" customFormat="1" ht="15" customHeight="1" spans="1:6">
      <c r="A317" s="225" t="s">
        <v>346</v>
      </c>
      <c r="B317" s="227">
        <v>301</v>
      </c>
      <c r="C317" s="226">
        <v>2626</v>
      </c>
      <c r="D317" s="227">
        <v>872.43</v>
      </c>
      <c r="E317" s="228">
        <v>70.38</v>
      </c>
      <c r="F317" s="224">
        <v>3731</v>
      </c>
    </row>
    <row r="318" s="201" customFormat="1" ht="15" customHeight="1" spans="1:6">
      <c r="A318" s="229" t="s">
        <v>347</v>
      </c>
      <c r="B318" s="227">
        <v>301</v>
      </c>
      <c r="C318" s="226">
        <v>2626</v>
      </c>
      <c r="D318" s="227">
        <v>872.43</v>
      </c>
      <c r="E318" s="228">
        <v>70.38</v>
      </c>
      <c r="F318" s="224">
        <v>3731</v>
      </c>
    </row>
    <row r="319" s="201" customFormat="1" ht="15" customHeight="1" spans="1:6">
      <c r="A319" s="225" t="s">
        <v>348</v>
      </c>
      <c r="B319" s="226">
        <v>4655</v>
      </c>
      <c r="C319" s="226">
        <v>7075</v>
      </c>
      <c r="D319" s="227">
        <v>151.99</v>
      </c>
      <c r="E319" s="228">
        <v>93.28</v>
      </c>
      <c r="F319" s="224">
        <v>7585</v>
      </c>
    </row>
    <row r="320" s="201" customFormat="1" ht="15" customHeight="1" spans="1:6">
      <c r="A320" s="225" t="s">
        <v>349</v>
      </c>
      <c r="B320" s="226">
        <v>3009</v>
      </c>
      <c r="C320" s="226">
        <v>3553</v>
      </c>
      <c r="D320" s="227">
        <v>118.08</v>
      </c>
      <c r="E320" s="228">
        <v>84.6</v>
      </c>
      <c r="F320" s="224">
        <v>4200</v>
      </c>
    </row>
    <row r="321" s="201" customFormat="1" ht="15" customHeight="1" spans="1:6">
      <c r="A321" s="229" t="s">
        <v>108</v>
      </c>
      <c r="B321" s="227">
        <v>765</v>
      </c>
      <c r="C321" s="227">
        <v>746</v>
      </c>
      <c r="D321" s="227">
        <v>97.52</v>
      </c>
      <c r="E321" s="228">
        <v>94.19</v>
      </c>
      <c r="F321" s="224">
        <v>792</v>
      </c>
    </row>
    <row r="322" s="201" customFormat="1" ht="15" customHeight="1" spans="1:6">
      <c r="A322" s="229" t="s">
        <v>109</v>
      </c>
      <c r="B322" s="227">
        <v>331</v>
      </c>
      <c r="C322" s="227">
        <v>313</v>
      </c>
      <c r="D322" s="227">
        <v>94.56</v>
      </c>
      <c r="E322" s="228">
        <v>83.02</v>
      </c>
      <c r="F322" s="224">
        <v>377</v>
      </c>
    </row>
    <row r="323" s="201" customFormat="1" ht="15" customHeight="1" spans="1:6">
      <c r="A323" s="229" t="s">
        <v>116</v>
      </c>
      <c r="B323" s="226">
        <v>1193</v>
      </c>
      <c r="C323" s="226">
        <v>1150</v>
      </c>
      <c r="D323" s="227">
        <v>96.4</v>
      </c>
      <c r="E323" s="228">
        <v>94.19</v>
      </c>
      <c r="F323" s="224">
        <v>1221</v>
      </c>
    </row>
    <row r="324" s="201" customFormat="1" ht="15" customHeight="1" spans="1:6">
      <c r="A324" s="229" t="s">
        <v>350</v>
      </c>
      <c r="B324" s="227">
        <v>0</v>
      </c>
      <c r="C324" s="227">
        <v>51</v>
      </c>
      <c r="D324" s="227"/>
      <c r="E324" s="228"/>
      <c r="F324" s="224">
        <v>0</v>
      </c>
    </row>
    <row r="325" s="201" customFormat="1" ht="15" customHeight="1" spans="1:6">
      <c r="A325" s="229" t="s">
        <v>351</v>
      </c>
      <c r="B325" s="227">
        <v>9</v>
      </c>
      <c r="C325" s="227">
        <v>14</v>
      </c>
      <c r="D325" s="227">
        <v>155.56</v>
      </c>
      <c r="E325" s="228">
        <v>116.67</v>
      </c>
      <c r="F325" s="224">
        <v>12</v>
      </c>
    </row>
    <row r="326" s="201" customFormat="1" ht="15" customHeight="1" spans="1:6">
      <c r="A326" s="229" t="s">
        <v>352</v>
      </c>
      <c r="B326" s="227">
        <v>0</v>
      </c>
      <c r="C326" s="227">
        <v>30</v>
      </c>
      <c r="D326" s="227"/>
      <c r="E326" s="228">
        <v>115.38</v>
      </c>
      <c r="F326" s="224">
        <v>26</v>
      </c>
    </row>
    <row r="327" s="201" customFormat="1" ht="15" customHeight="1" spans="1:6">
      <c r="A327" s="229" t="s">
        <v>353</v>
      </c>
      <c r="B327" s="227">
        <v>12</v>
      </c>
      <c r="C327" s="227">
        <v>12</v>
      </c>
      <c r="D327" s="227">
        <v>100</v>
      </c>
      <c r="E327" s="228">
        <v>150</v>
      </c>
      <c r="F327" s="224">
        <v>8</v>
      </c>
    </row>
    <row r="328" s="201" customFormat="1" ht="15" customHeight="1" spans="1:6">
      <c r="A328" s="229" t="s">
        <v>354</v>
      </c>
      <c r="B328" s="227">
        <v>0</v>
      </c>
      <c r="C328" s="227">
        <v>206</v>
      </c>
      <c r="D328" s="227"/>
      <c r="E328" s="228">
        <v>130.38</v>
      </c>
      <c r="F328" s="224">
        <v>107</v>
      </c>
    </row>
    <row r="329" s="201" customFormat="1" ht="15" customHeight="1" spans="1:6">
      <c r="A329" s="229" t="s">
        <v>355</v>
      </c>
      <c r="B329" s="227">
        <v>0</v>
      </c>
      <c r="C329" s="227">
        <v>50</v>
      </c>
      <c r="D329" s="227"/>
      <c r="E329" s="228">
        <v>100</v>
      </c>
      <c r="F329" s="224">
        <v>50</v>
      </c>
    </row>
    <row r="330" s="201" customFormat="1" ht="15" customHeight="1" spans="1:6">
      <c r="A330" s="229" t="s">
        <v>356</v>
      </c>
      <c r="B330" s="227">
        <v>0</v>
      </c>
      <c r="C330" s="227">
        <v>723</v>
      </c>
      <c r="D330" s="227"/>
      <c r="E330" s="228">
        <v>55.83</v>
      </c>
      <c r="F330" s="224">
        <v>1295</v>
      </c>
    </row>
    <row r="331" s="201" customFormat="1" ht="15" customHeight="1" spans="1:6">
      <c r="A331" s="229" t="s">
        <v>357</v>
      </c>
      <c r="B331" s="227">
        <v>0</v>
      </c>
      <c r="C331" s="227">
        <v>27</v>
      </c>
      <c r="D331" s="227"/>
      <c r="E331" s="228">
        <v>225</v>
      </c>
      <c r="F331" s="224">
        <v>12</v>
      </c>
    </row>
    <row r="332" s="201" customFormat="1" ht="15" customHeight="1" spans="1:6">
      <c r="A332" s="229" t="s">
        <v>358</v>
      </c>
      <c r="B332" s="227">
        <v>0</v>
      </c>
      <c r="C332" s="227">
        <v>0</v>
      </c>
      <c r="D332" s="227"/>
      <c r="E332" s="228">
        <v>0</v>
      </c>
      <c r="F332" s="224">
        <v>18</v>
      </c>
    </row>
    <row r="333" s="201" customFormat="1" ht="15" customHeight="1" spans="1:6">
      <c r="A333" s="229" t="s">
        <v>359</v>
      </c>
      <c r="B333" s="227">
        <v>699</v>
      </c>
      <c r="C333" s="227">
        <v>231</v>
      </c>
      <c r="D333" s="227">
        <v>33.05</v>
      </c>
      <c r="E333" s="228">
        <v>100</v>
      </c>
      <c r="F333" s="224">
        <v>282</v>
      </c>
    </row>
    <row r="334" s="201" customFormat="1" ht="15" customHeight="1" spans="1:6">
      <c r="A334" s="225" t="s">
        <v>360</v>
      </c>
      <c r="B334" s="227">
        <v>36</v>
      </c>
      <c r="C334" s="227">
        <v>413</v>
      </c>
      <c r="D334" s="227">
        <v>1147.22</v>
      </c>
      <c r="E334" s="228">
        <v>84.98</v>
      </c>
      <c r="F334" s="224">
        <v>486</v>
      </c>
    </row>
    <row r="335" s="201" customFormat="1" ht="15" customHeight="1" spans="1:6">
      <c r="A335" s="229" t="s">
        <v>361</v>
      </c>
      <c r="B335" s="227">
        <v>0</v>
      </c>
      <c r="C335" s="227">
        <v>19</v>
      </c>
      <c r="D335" s="227"/>
      <c r="E335" s="228">
        <v>126.67</v>
      </c>
      <c r="F335" s="224">
        <v>15</v>
      </c>
    </row>
    <row r="336" s="201" customFormat="1" ht="15" customHeight="1" spans="1:6">
      <c r="A336" s="229" t="s">
        <v>362</v>
      </c>
      <c r="B336" s="227">
        <v>0</v>
      </c>
      <c r="C336" s="227">
        <v>24</v>
      </c>
      <c r="D336" s="227"/>
      <c r="E336" s="228">
        <v>42.86</v>
      </c>
      <c r="F336" s="224">
        <v>56</v>
      </c>
    </row>
    <row r="337" s="201" customFormat="1" ht="15" customHeight="1" spans="1:6">
      <c r="A337" s="229" t="s">
        <v>363</v>
      </c>
      <c r="B337" s="227">
        <v>8</v>
      </c>
      <c r="C337" s="227">
        <v>121</v>
      </c>
      <c r="D337" s="227">
        <v>1512.5</v>
      </c>
      <c r="E337" s="228">
        <v>275</v>
      </c>
      <c r="F337" s="224">
        <v>44</v>
      </c>
    </row>
    <row r="338" s="201" customFormat="1" ht="15" customHeight="1" spans="1:6">
      <c r="A338" s="229" t="s">
        <v>364</v>
      </c>
      <c r="B338" s="227">
        <v>12</v>
      </c>
      <c r="C338" s="227">
        <v>55</v>
      </c>
      <c r="D338" s="227">
        <v>458.33</v>
      </c>
      <c r="E338" s="228">
        <v>56.12</v>
      </c>
      <c r="F338" s="224">
        <v>98</v>
      </c>
    </row>
    <row r="339" s="201" customFormat="1" ht="15" customHeight="1" spans="1:6">
      <c r="A339" s="229" t="s">
        <v>365</v>
      </c>
      <c r="B339" s="227">
        <v>0</v>
      </c>
      <c r="C339" s="227">
        <v>6</v>
      </c>
      <c r="D339" s="227"/>
      <c r="E339" s="228">
        <v>26.09</v>
      </c>
      <c r="F339" s="224">
        <v>23</v>
      </c>
    </row>
    <row r="340" s="201" customFormat="1" ht="15" customHeight="1" spans="1:6">
      <c r="A340" s="229" t="s">
        <v>366</v>
      </c>
      <c r="B340" s="227">
        <v>0</v>
      </c>
      <c r="C340" s="227">
        <v>0</v>
      </c>
      <c r="D340" s="227"/>
      <c r="E340" s="228">
        <v>0</v>
      </c>
      <c r="F340" s="224">
        <v>1</v>
      </c>
    </row>
    <row r="341" s="201" customFormat="1" ht="15" customHeight="1" spans="1:6">
      <c r="A341" s="229" t="s">
        <v>367</v>
      </c>
      <c r="B341" s="227">
        <v>16</v>
      </c>
      <c r="C341" s="227">
        <v>188</v>
      </c>
      <c r="D341" s="227">
        <v>1175</v>
      </c>
      <c r="E341" s="228">
        <v>75.5</v>
      </c>
      <c r="F341" s="224">
        <v>249</v>
      </c>
    </row>
    <row r="342" s="201" customFormat="1" ht="15" customHeight="1" spans="1:6">
      <c r="A342" s="225" t="s">
        <v>368</v>
      </c>
      <c r="B342" s="227">
        <v>916</v>
      </c>
      <c r="C342" s="226">
        <v>1358</v>
      </c>
      <c r="D342" s="227">
        <v>148.25</v>
      </c>
      <c r="E342" s="228">
        <v>153.27</v>
      </c>
      <c r="F342" s="224">
        <v>886</v>
      </c>
    </row>
    <row r="343" s="201" customFormat="1" ht="15" customHeight="1" spans="1:6">
      <c r="A343" s="229" t="s">
        <v>108</v>
      </c>
      <c r="B343" s="227">
        <v>316</v>
      </c>
      <c r="C343" s="227">
        <v>305</v>
      </c>
      <c r="D343" s="227">
        <v>96.52</v>
      </c>
      <c r="E343" s="228">
        <v>100</v>
      </c>
      <c r="F343" s="224">
        <v>305</v>
      </c>
    </row>
    <row r="344" s="201" customFormat="1" ht="15" customHeight="1" spans="1:6">
      <c r="A344" s="229" t="s">
        <v>109</v>
      </c>
      <c r="B344" s="227">
        <v>0</v>
      </c>
      <c r="C344" s="227">
        <v>6</v>
      </c>
      <c r="D344" s="227"/>
      <c r="E344" s="228"/>
      <c r="F344" s="224">
        <v>0</v>
      </c>
    </row>
    <row r="345" s="201" customFormat="1" ht="15" customHeight="1" spans="1:6">
      <c r="A345" s="229" t="s">
        <v>369</v>
      </c>
      <c r="B345" s="227">
        <v>0</v>
      </c>
      <c r="C345" s="227">
        <v>0</v>
      </c>
      <c r="D345" s="227"/>
      <c r="E345" s="228">
        <v>0</v>
      </c>
      <c r="F345" s="224">
        <v>61</v>
      </c>
    </row>
    <row r="346" s="201" customFormat="1" ht="15" customHeight="1" spans="1:6">
      <c r="A346" s="229" t="s">
        <v>370</v>
      </c>
      <c r="B346" s="227">
        <v>0</v>
      </c>
      <c r="C346" s="227">
        <v>28</v>
      </c>
      <c r="D346" s="227"/>
      <c r="E346" s="228">
        <v>31.46</v>
      </c>
      <c r="F346" s="224">
        <v>89</v>
      </c>
    </row>
    <row r="347" s="201" customFormat="1" ht="15" customHeight="1" spans="1:6">
      <c r="A347" s="229" t="s">
        <v>371</v>
      </c>
      <c r="B347" s="227">
        <v>0</v>
      </c>
      <c r="C347" s="227">
        <v>33</v>
      </c>
      <c r="D347" s="227"/>
      <c r="E347" s="228">
        <v>550</v>
      </c>
      <c r="F347" s="224">
        <v>6</v>
      </c>
    </row>
    <row r="348" s="201" customFormat="1" ht="15" customHeight="1" spans="1:6">
      <c r="A348" s="229" t="s">
        <v>372</v>
      </c>
      <c r="B348" s="227">
        <v>0</v>
      </c>
      <c r="C348" s="227">
        <v>69</v>
      </c>
      <c r="D348" s="227"/>
      <c r="E348" s="228"/>
      <c r="F348" s="224">
        <v>0</v>
      </c>
    </row>
    <row r="349" s="201" customFormat="1" ht="15" customHeight="1" spans="1:6">
      <c r="A349" s="229" t="s">
        <v>373</v>
      </c>
      <c r="B349" s="227">
        <v>7</v>
      </c>
      <c r="C349" s="227">
        <v>18</v>
      </c>
      <c r="D349" s="227">
        <v>257.14</v>
      </c>
      <c r="E349" s="228">
        <v>360</v>
      </c>
      <c r="F349" s="224">
        <v>5</v>
      </c>
    </row>
    <row r="350" s="201" customFormat="1" ht="15" customHeight="1" spans="1:6">
      <c r="A350" s="229" t="s">
        <v>374</v>
      </c>
      <c r="B350" s="227">
        <v>1</v>
      </c>
      <c r="C350" s="227">
        <v>9</v>
      </c>
      <c r="D350" s="227">
        <v>900</v>
      </c>
      <c r="E350" s="228"/>
      <c r="F350" s="224">
        <v>0</v>
      </c>
    </row>
    <row r="351" s="201" customFormat="1" ht="15" customHeight="1" spans="1:6">
      <c r="A351" s="229" t="s">
        <v>375</v>
      </c>
      <c r="B351" s="227">
        <v>0</v>
      </c>
      <c r="C351" s="227">
        <v>0</v>
      </c>
      <c r="D351" s="227"/>
      <c r="E351" s="228">
        <v>0</v>
      </c>
      <c r="F351" s="224">
        <v>420</v>
      </c>
    </row>
    <row r="352" s="201" customFormat="1" ht="15" customHeight="1" spans="1:6">
      <c r="A352" s="229" t="s">
        <v>376</v>
      </c>
      <c r="B352" s="227">
        <v>592</v>
      </c>
      <c r="C352" s="227">
        <v>890</v>
      </c>
      <c r="D352" s="227">
        <v>150.34</v>
      </c>
      <c r="E352" s="228"/>
      <c r="F352" s="224">
        <v>0</v>
      </c>
    </row>
    <row r="353" s="201" customFormat="1" ht="15" customHeight="1" spans="1:6">
      <c r="A353" s="225" t="s">
        <v>377</v>
      </c>
      <c r="B353" s="227">
        <v>0</v>
      </c>
      <c r="C353" s="227">
        <v>35</v>
      </c>
      <c r="D353" s="227"/>
      <c r="E353" s="228"/>
      <c r="F353" s="224"/>
    </row>
    <row r="354" s="201" customFormat="1" ht="15" customHeight="1" spans="1:6">
      <c r="A354" s="229" t="s">
        <v>378</v>
      </c>
      <c r="B354" s="227">
        <v>0</v>
      </c>
      <c r="C354" s="227">
        <v>35</v>
      </c>
      <c r="D354" s="227"/>
      <c r="E354" s="228"/>
      <c r="F354" s="224"/>
    </row>
    <row r="355" s="201" customFormat="1" ht="15" customHeight="1" spans="1:6">
      <c r="A355" s="225" t="s">
        <v>379</v>
      </c>
      <c r="B355" s="227">
        <v>694</v>
      </c>
      <c r="C355" s="226">
        <v>1441</v>
      </c>
      <c r="D355" s="227">
        <v>207.64</v>
      </c>
      <c r="E355" s="228">
        <v>94.68</v>
      </c>
      <c r="F355" s="224">
        <v>1522</v>
      </c>
    </row>
    <row r="356" s="201" customFormat="1" ht="15" customHeight="1" spans="1:6">
      <c r="A356" s="229" t="s">
        <v>380</v>
      </c>
      <c r="B356" s="227">
        <v>0</v>
      </c>
      <c r="C356" s="227">
        <v>732</v>
      </c>
      <c r="D356" s="227"/>
      <c r="E356" s="228">
        <v>88.09</v>
      </c>
      <c r="F356" s="224">
        <v>831</v>
      </c>
    </row>
    <row r="357" s="201" customFormat="1" ht="15" customHeight="1" spans="1:6">
      <c r="A357" s="229" t="s">
        <v>381</v>
      </c>
      <c r="B357" s="227">
        <v>694</v>
      </c>
      <c r="C357" s="227">
        <v>709</v>
      </c>
      <c r="D357" s="227">
        <v>102.16</v>
      </c>
      <c r="E357" s="228">
        <v>104.11</v>
      </c>
      <c r="F357" s="224">
        <v>681</v>
      </c>
    </row>
    <row r="358" s="201" customFormat="1" ht="15" customHeight="1" spans="1:6">
      <c r="A358" s="229" t="s">
        <v>382</v>
      </c>
      <c r="B358" s="227">
        <v>0</v>
      </c>
      <c r="C358" s="227">
        <v>0</v>
      </c>
      <c r="D358" s="227"/>
      <c r="E358" s="228">
        <v>0</v>
      </c>
      <c r="F358" s="224">
        <v>10</v>
      </c>
    </row>
    <row r="359" s="201" customFormat="1" ht="15" customHeight="1" spans="1:6">
      <c r="A359" s="225" t="s">
        <v>383</v>
      </c>
      <c r="B359" s="227">
        <v>0</v>
      </c>
      <c r="C359" s="227">
        <v>147</v>
      </c>
      <c r="D359" s="227"/>
      <c r="E359" s="228">
        <v>36.57</v>
      </c>
      <c r="F359" s="224">
        <v>402</v>
      </c>
    </row>
    <row r="360" s="201" customFormat="1" ht="15" customHeight="1" spans="1:6">
      <c r="A360" s="229" t="s">
        <v>384</v>
      </c>
      <c r="B360" s="227">
        <v>0</v>
      </c>
      <c r="C360" s="227">
        <v>3</v>
      </c>
      <c r="D360" s="227"/>
      <c r="E360" s="228">
        <v>100</v>
      </c>
      <c r="F360" s="224">
        <v>3</v>
      </c>
    </row>
    <row r="361" s="201" customFormat="1" ht="15" customHeight="1" spans="1:6">
      <c r="A361" s="229" t="s">
        <v>385</v>
      </c>
      <c r="B361" s="227">
        <v>0</v>
      </c>
      <c r="C361" s="227">
        <v>144</v>
      </c>
      <c r="D361" s="227"/>
      <c r="E361" s="228">
        <v>36.09</v>
      </c>
      <c r="F361" s="224">
        <v>399</v>
      </c>
    </row>
    <row r="362" s="201" customFormat="1" ht="15" customHeight="1" spans="1:6">
      <c r="A362" s="225" t="s">
        <v>386</v>
      </c>
      <c r="B362" s="227">
        <v>0</v>
      </c>
      <c r="C362" s="227">
        <v>128</v>
      </c>
      <c r="D362" s="227"/>
      <c r="E362" s="228">
        <v>143.82</v>
      </c>
      <c r="F362" s="224">
        <v>89</v>
      </c>
    </row>
    <row r="363" s="201" customFormat="1" ht="15" customHeight="1" spans="1:6">
      <c r="A363" s="229" t="s">
        <v>387</v>
      </c>
      <c r="B363" s="227">
        <v>0</v>
      </c>
      <c r="C363" s="227">
        <v>128</v>
      </c>
      <c r="D363" s="227"/>
      <c r="E363" s="228">
        <v>143.82</v>
      </c>
      <c r="F363" s="224">
        <v>89</v>
      </c>
    </row>
    <row r="364" s="201" customFormat="1" ht="15" customHeight="1" spans="1:6">
      <c r="A364" s="225" t="s">
        <v>388</v>
      </c>
      <c r="B364" s="227">
        <v>143</v>
      </c>
      <c r="C364" s="226">
        <v>2635</v>
      </c>
      <c r="D364" s="227">
        <v>1842.66</v>
      </c>
      <c r="E364" s="228">
        <v>147.87</v>
      </c>
      <c r="F364" s="224">
        <v>1782</v>
      </c>
    </row>
    <row r="365" s="201" customFormat="1" ht="15" customHeight="1" spans="1:6">
      <c r="A365" s="225" t="s">
        <v>389</v>
      </c>
      <c r="B365" s="227">
        <v>0</v>
      </c>
      <c r="C365" s="227">
        <v>590</v>
      </c>
      <c r="D365" s="227"/>
      <c r="E365" s="228">
        <v>126.34</v>
      </c>
      <c r="F365" s="224">
        <v>467</v>
      </c>
    </row>
    <row r="366" s="201" customFormat="1" ht="15" customHeight="1" spans="1:6">
      <c r="A366" s="229" t="s">
        <v>390</v>
      </c>
      <c r="B366" s="227">
        <v>0</v>
      </c>
      <c r="C366" s="227">
        <v>590</v>
      </c>
      <c r="D366" s="227"/>
      <c r="E366" s="228">
        <v>126.34</v>
      </c>
      <c r="F366" s="224">
        <v>467</v>
      </c>
    </row>
    <row r="367" s="201" customFormat="1" ht="15" customHeight="1" spans="1:6">
      <c r="A367" s="225" t="s">
        <v>391</v>
      </c>
      <c r="B367" s="227">
        <v>143</v>
      </c>
      <c r="C367" s="226">
        <v>1765</v>
      </c>
      <c r="D367" s="227">
        <v>1234.27</v>
      </c>
      <c r="E367" s="228">
        <v>231.02</v>
      </c>
      <c r="F367" s="224">
        <v>764</v>
      </c>
    </row>
    <row r="368" s="201" customFormat="1" ht="15" customHeight="1" spans="1:6">
      <c r="A368" s="229" t="s">
        <v>108</v>
      </c>
      <c r="B368" s="227">
        <v>12</v>
      </c>
      <c r="C368" s="227">
        <v>12</v>
      </c>
      <c r="D368" s="227">
        <v>100</v>
      </c>
      <c r="E368" s="224">
        <v>0</v>
      </c>
      <c r="F368" s="224">
        <v>764</v>
      </c>
    </row>
    <row r="369" s="201" customFormat="1" ht="15" customHeight="1" spans="1:6">
      <c r="A369" s="229" t="s">
        <v>392</v>
      </c>
      <c r="B369" s="227">
        <v>131</v>
      </c>
      <c r="C369" s="226">
        <v>1753</v>
      </c>
      <c r="D369" s="227">
        <v>1338.17</v>
      </c>
      <c r="E369" s="224"/>
      <c r="F369" s="224">
        <v>0</v>
      </c>
    </row>
    <row r="370" s="201" customFormat="1" ht="15" customHeight="1" spans="1:6">
      <c r="A370" s="225" t="s">
        <v>393</v>
      </c>
      <c r="B370" s="227">
        <v>0</v>
      </c>
      <c r="C370" s="227">
        <v>280</v>
      </c>
      <c r="D370" s="227"/>
      <c r="E370" s="228">
        <v>50.82</v>
      </c>
      <c r="F370" s="224">
        <v>551</v>
      </c>
    </row>
    <row r="371" s="201" customFormat="1" ht="15" customHeight="1" spans="1:6">
      <c r="A371" s="229" t="s">
        <v>394</v>
      </c>
      <c r="B371" s="227">
        <v>0</v>
      </c>
      <c r="C371" s="227">
        <v>280</v>
      </c>
      <c r="D371" s="227"/>
      <c r="E371" s="228">
        <v>50.82</v>
      </c>
      <c r="F371" s="224">
        <v>551</v>
      </c>
    </row>
    <row r="372" s="201" customFormat="1" ht="15" customHeight="1" spans="1:6">
      <c r="A372" s="225" t="s">
        <v>395</v>
      </c>
      <c r="B372" s="227">
        <v>124</v>
      </c>
      <c r="C372" s="227">
        <v>842</v>
      </c>
      <c r="D372" s="227">
        <v>679.03</v>
      </c>
      <c r="E372" s="228">
        <v>36.25</v>
      </c>
      <c r="F372" s="224">
        <v>2323</v>
      </c>
    </row>
    <row r="373" s="201" customFormat="1" ht="15" customHeight="1" spans="1:6">
      <c r="A373" s="225" t="s">
        <v>396</v>
      </c>
      <c r="B373" s="227">
        <v>0</v>
      </c>
      <c r="C373" s="227">
        <v>124</v>
      </c>
      <c r="D373" s="227"/>
      <c r="E373" s="228">
        <v>15.35</v>
      </c>
      <c r="F373" s="224">
        <v>808</v>
      </c>
    </row>
    <row r="374" s="201" customFormat="1" ht="15" customHeight="1" spans="1:6">
      <c r="A374" s="229" t="s">
        <v>397</v>
      </c>
      <c r="B374" s="227">
        <v>0</v>
      </c>
      <c r="C374" s="227">
        <v>124</v>
      </c>
      <c r="D374" s="227"/>
      <c r="E374" s="228">
        <v>15.35</v>
      </c>
      <c r="F374" s="224">
        <v>808</v>
      </c>
    </row>
    <row r="375" s="201" customFormat="1" ht="15" customHeight="1" spans="1:6">
      <c r="A375" s="225" t="s">
        <v>398</v>
      </c>
      <c r="B375" s="227">
        <v>19</v>
      </c>
      <c r="C375" s="227">
        <v>356</v>
      </c>
      <c r="D375" s="227">
        <v>1873.68</v>
      </c>
      <c r="E375" s="228">
        <v>135.88</v>
      </c>
      <c r="F375" s="224">
        <v>262</v>
      </c>
    </row>
    <row r="376" s="201" customFormat="1" ht="15" customHeight="1" spans="1:6">
      <c r="A376" s="229" t="s">
        <v>399</v>
      </c>
      <c r="B376" s="227">
        <v>19</v>
      </c>
      <c r="C376" s="227">
        <v>356</v>
      </c>
      <c r="D376" s="227">
        <v>1873.68</v>
      </c>
      <c r="E376" s="228">
        <v>135.88</v>
      </c>
      <c r="F376" s="224">
        <v>262</v>
      </c>
    </row>
    <row r="377" s="201" customFormat="1" ht="15" customHeight="1" spans="1:6">
      <c r="A377" s="225" t="s">
        <v>400</v>
      </c>
      <c r="B377" s="227">
        <v>105</v>
      </c>
      <c r="C377" s="227">
        <v>362</v>
      </c>
      <c r="D377" s="227">
        <v>344.76</v>
      </c>
      <c r="E377" s="228">
        <v>28.89</v>
      </c>
      <c r="F377" s="224">
        <v>1253</v>
      </c>
    </row>
    <row r="378" s="201" customFormat="1" ht="15" customHeight="1" spans="1:6">
      <c r="A378" s="229" t="s">
        <v>401</v>
      </c>
      <c r="B378" s="227">
        <v>105</v>
      </c>
      <c r="C378" s="227">
        <v>362</v>
      </c>
      <c r="D378" s="227">
        <v>344.76</v>
      </c>
      <c r="E378" s="228">
        <v>28.89</v>
      </c>
      <c r="F378" s="224">
        <v>1253</v>
      </c>
    </row>
    <row r="379" s="201" customFormat="1" ht="15" customHeight="1" spans="1:6">
      <c r="A379" s="225" t="s">
        <v>402</v>
      </c>
      <c r="B379" s="227">
        <v>927</v>
      </c>
      <c r="C379" s="227">
        <v>921</v>
      </c>
      <c r="D379" s="227">
        <v>99.35</v>
      </c>
      <c r="E379" s="228">
        <v>117.47</v>
      </c>
      <c r="F379" s="224">
        <v>784</v>
      </c>
    </row>
    <row r="380" s="201" customFormat="1" ht="15" customHeight="1" spans="1:6">
      <c r="A380" s="225" t="s">
        <v>403</v>
      </c>
      <c r="B380" s="227">
        <v>927</v>
      </c>
      <c r="C380" s="227">
        <v>921</v>
      </c>
      <c r="D380" s="227">
        <v>99.35</v>
      </c>
      <c r="E380" s="228">
        <v>117.47</v>
      </c>
      <c r="F380" s="224">
        <v>784</v>
      </c>
    </row>
    <row r="381" s="201" customFormat="1" ht="15" customHeight="1" spans="1:6">
      <c r="A381" s="229" t="s">
        <v>108</v>
      </c>
      <c r="B381" s="227">
        <v>747</v>
      </c>
      <c r="C381" s="227">
        <v>688</v>
      </c>
      <c r="D381" s="227">
        <v>92.1</v>
      </c>
      <c r="E381" s="228">
        <v>89.58</v>
      </c>
      <c r="F381" s="224">
        <v>768</v>
      </c>
    </row>
    <row r="382" s="201" customFormat="1" ht="15" customHeight="1" spans="1:6">
      <c r="A382" s="229" t="s">
        <v>109</v>
      </c>
      <c r="B382" s="227">
        <v>0</v>
      </c>
      <c r="C382" s="227">
        <v>36</v>
      </c>
      <c r="D382" s="227"/>
      <c r="E382" s="228"/>
      <c r="F382" s="224">
        <v>0</v>
      </c>
    </row>
    <row r="383" s="201" customFormat="1" ht="15" customHeight="1" spans="1:6">
      <c r="A383" s="229" t="s">
        <v>404</v>
      </c>
      <c r="B383" s="227">
        <v>0</v>
      </c>
      <c r="C383" s="227">
        <v>53</v>
      </c>
      <c r="D383" s="227"/>
      <c r="E383" s="228">
        <v>588.89</v>
      </c>
      <c r="F383" s="224">
        <v>9</v>
      </c>
    </row>
    <row r="384" s="201" customFormat="1" ht="15" customHeight="1" spans="1:6">
      <c r="A384" s="229" t="s">
        <v>405</v>
      </c>
      <c r="B384" s="227">
        <v>0</v>
      </c>
      <c r="C384" s="227">
        <v>10</v>
      </c>
      <c r="D384" s="227"/>
      <c r="E384" s="228"/>
      <c r="F384" s="224"/>
    </row>
    <row r="385" s="201" customFormat="1" ht="15" customHeight="1" spans="1:6">
      <c r="A385" s="229" t="s">
        <v>406</v>
      </c>
      <c r="B385" s="227">
        <v>0</v>
      </c>
      <c r="C385" s="227">
        <v>85</v>
      </c>
      <c r="D385" s="227"/>
      <c r="E385" s="228">
        <v>1416.67</v>
      </c>
      <c r="F385" s="224">
        <v>6</v>
      </c>
    </row>
    <row r="386" s="201" customFormat="1" ht="15" customHeight="1" spans="1:6">
      <c r="A386" s="229" t="s">
        <v>407</v>
      </c>
      <c r="B386" s="227">
        <v>180</v>
      </c>
      <c r="C386" s="227">
        <v>49</v>
      </c>
      <c r="D386" s="227">
        <v>27.22</v>
      </c>
      <c r="E386" s="228">
        <v>55.1</v>
      </c>
      <c r="F386" s="224">
        <v>1</v>
      </c>
    </row>
    <row r="387" s="201" customFormat="1" ht="15" customHeight="1" spans="1:6">
      <c r="A387" s="225" t="s">
        <v>408</v>
      </c>
      <c r="B387" s="226">
        <v>5024</v>
      </c>
      <c r="C387" s="226">
        <v>31103</v>
      </c>
      <c r="D387" s="227">
        <v>619.09</v>
      </c>
      <c r="E387" s="228">
        <v>142.5</v>
      </c>
      <c r="F387" s="224">
        <v>21826</v>
      </c>
    </row>
    <row r="388" s="201" customFormat="1" ht="15" customHeight="1" spans="1:6">
      <c r="A388" s="225" t="s">
        <v>409</v>
      </c>
      <c r="B388" s="226">
        <v>1020</v>
      </c>
      <c r="C388" s="226">
        <v>26998</v>
      </c>
      <c r="D388" s="227">
        <v>2646.86</v>
      </c>
      <c r="E388" s="228">
        <v>153.6</v>
      </c>
      <c r="F388" s="224">
        <v>17577</v>
      </c>
    </row>
    <row r="389" s="201" customFormat="1" ht="15" customHeight="1" spans="1:6">
      <c r="A389" s="229" t="s">
        <v>410</v>
      </c>
      <c r="B389" s="227">
        <v>0</v>
      </c>
      <c r="C389" s="227">
        <v>713</v>
      </c>
      <c r="D389" s="227"/>
      <c r="E389" s="228">
        <v>15.99</v>
      </c>
      <c r="F389" s="224">
        <v>4460</v>
      </c>
    </row>
    <row r="390" s="201" customFormat="1" ht="15" customHeight="1" spans="1:6">
      <c r="A390" s="229" t="s">
        <v>411</v>
      </c>
      <c r="B390" s="227">
        <v>0</v>
      </c>
      <c r="C390" s="227">
        <v>501</v>
      </c>
      <c r="D390" s="227"/>
      <c r="E390" s="228">
        <v>31.99</v>
      </c>
      <c r="F390" s="224">
        <v>1566</v>
      </c>
    </row>
    <row r="391" s="201" customFormat="1" ht="15" customHeight="1" spans="1:6">
      <c r="A391" s="229" t="s">
        <v>412</v>
      </c>
      <c r="B391" s="227">
        <v>0</v>
      </c>
      <c r="C391" s="226">
        <v>6545</v>
      </c>
      <c r="D391" s="227"/>
      <c r="E391" s="228">
        <v>71.13</v>
      </c>
      <c r="F391" s="224">
        <v>9202</v>
      </c>
    </row>
    <row r="392" s="201" customFormat="1" ht="15" customHeight="1" spans="1:6">
      <c r="A392" s="229" t="s">
        <v>413</v>
      </c>
      <c r="B392" s="226">
        <v>1020</v>
      </c>
      <c r="C392" s="226">
        <v>2338</v>
      </c>
      <c r="D392" s="227">
        <v>229.22</v>
      </c>
      <c r="E392" s="228"/>
      <c r="F392" s="224"/>
    </row>
    <row r="393" s="201" customFormat="1" ht="15" customHeight="1" spans="1:6">
      <c r="A393" s="229" t="s">
        <v>414</v>
      </c>
      <c r="B393" s="227">
        <v>0</v>
      </c>
      <c r="C393" s="226">
        <v>16901</v>
      </c>
      <c r="D393" s="227"/>
      <c r="E393" s="228">
        <v>719.5</v>
      </c>
      <c r="F393" s="224">
        <v>2349</v>
      </c>
    </row>
    <row r="394" s="201" customFormat="1" ht="15" customHeight="1" spans="1:6">
      <c r="A394" s="225" t="s">
        <v>415</v>
      </c>
      <c r="B394" s="226">
        <v>4004</v>
      </c>
      <c r="C394" s="226">
        <v>4005</v>
      </c>
      <c r="D394" s="227">
        <v>100.02</v>
      </c>
      <c r="E394" s="228">
        <v>99.9</v>
      </c>
      <c r="F394" s="224">
        <v>4009</v>
      </c>
    </row>
    <row r="395" s="201" customFormat="1" ht="15" customHeight="1" spans="1:6">
      <c r="A395" s="229" t="s">
        <v>416</v>
      </c>
      <c r="B395" s="226">
        <v>4004</v>
      </c>
      <c r="C395" s="226">
        <v>4005</v>
      </c>
      <c r="D395" s="227">
        <v>100.02</v>
      </c>
      <c r="E395" s="228">
        <v>99.9</v>
      </c>
      <c r="F395" s="224">
        <v>4009</v>
      </c>
    </row>
    <row r="396" s="201" customFormat="1" ht="15" customHeight="1" spans="1:6">
      <c r="A396" s="225" t="s">
        <v>417</v>
      </c>
      <c r="B396" s="227">
        <v>0</v>
      </c>
      <c r="C396" s="227">
        <v>100</v>
      </c>
      <c r="D396" s="227"/>
      <c r="E396" s="228">
        <v>41.67</v>
      </c>
      <c r="F396" s="224">
        <v>240</v>
      </c>
    </row>
    <row r="397" s="201" customFormat="1" ht="15" customHeight="1" spans="1:6">
      <c r="A397" s="229" t="s">
        <v>418</v>
      </c>
      <c r="B397" s="227">
        <v>0</v>
      </c>
      <c r="C397" s="227">
        <v>100</v>
      </c>
      <c r="D397" s="227"/>
      <c r="E397" s="228">
        <v>41.67</v>
      </c>
      <c r="F397" s="224">
        <v>240</v>
      </c>
    </row>
    <row r="398" s="201" customFormat="1" ht="15" customHeight="1" spans="1:6">
      <c r="A398" s="225" t="s">
        <v>419</v>
      </c>
      <c r="B398" s="226">
        <v>2903</v>
      </c>
      <c r="C398" s="226">
        <v>2903</v>
      </c>
      <c r="D398" s="227">
        <v>100</v>
      </c>
      <c r="E398" s="228">
        <v>175.09</v>
      </c>
      <c r="F398" s="224">
        <v>1658</v>
      </c>
    </row>
    <row r="399" s="201" customFormat="1" ht="15" customHeight="1" spans="1:6">
      <c r="A399" s="225" t="s">
        <v>420</v>
      </c>
      <c r="B399" s="226">
        <v>1503</v>
      </c>
      <c r="C399" s="226">
        <v>1503</v>
      </c>
      <c r="D399" s="227">
        <v>100</v>
      </c>
      <c r="E399" s="228">
        <v>90.65</v>
      </c>
      <c r="F399" s="224">
        <v>1658</v>
      </c>
    </row>
    <row r="400" s="201" customFormat="1" ht="15" customHeight="1" spans="1:6">
      <c r="A400" s="229" t="s">
        <v>421</v>
      </c>
      <c r="B400" s="227">
        <v>0</v>
      </c>
      <c r="C400" s="226">
        <v>1503</v>
      </c>
      <c r="D400" s="227"/>
      <c r="E400" s="228"/>
      <c r="F400" s="224">
        <v>1200</v>
      </c>
    </row>
    <row r="401" s="201" customFormat="1" ht="15" customHeight="1" spans="1:6">
      <c r="A401" s="229" t="s">
        <v>422</v>
      </c>
      <c r="B401" s="227">
        <v>0</v>
      </c>
      <c r="C401" s="227">
        <v>0</v>
      </c>
      <c r="D401" s="227"/>
      <c r="E401" s="228">
        <v>0</v>
      </c>
      <c r="F401" s="224">
        <v>201</v>
      </c>
    </row>
    <row r="402" s="201" customFormat="1" ht="15" customHeight="1" spans="1:6">
      <c r="A402" s="229" t="s">
        <v>423</v>
      </c>
      <c r="B402" s="226">
        <v>1205</v>
      </c>
      <c r="C402" s="227">
        <v>0</v>
      </c>
      <c r="D402" s="227">
        <v>0</v>
      </c>
      <c r="E402" s="228">
        <v>0</v>
      </c>
      <c r="F402" s="224"/>
    </row>
    <row r="403" s="201" customFormat="1" ht="15" customHeight="1" spans="1:6">
      <c r="A403" s="229" t="s">
        <v>424</v>
      </c>
      <c r="B403" s="227">
        <v>298</v>
      </c>
      <c r="C403" s="227">
        <v>0</v>
      </c>
      <c r="D403" s="227">
        <v>0</v>
      </c>
      <c r="E403" s="228">
        <v>0</v>
      </c>
      <c r="F403" s="224">
        <v>257</v>
      </c>
    </row>
    <row r="404" s="201" customFormat="1" ht="15" customHeight="1" spans="1:6">
      <c r="A404" s="225" t="s">
        <v>425</v>
      </c>
      <c r="B404" s="226">
        <v>1400</v>
      </c>
      <c r="C404" s="226">
        <v>1400</v>
      </c>
      <c r="D404" s="227">
        <v>100</v>
      </c>
      <c r="E404" s="228"/>
      <c r="F404" s="224">
        <v>0</v>
      </c>
    </row>
    <row r="405" s="201" customFormat="1" ht="15" customHeight="1" spans="1:6">
      <c r="A405" s="229" t="s">
        <v>426</v>
      </c>
      <c r="B405" s="226">
        <v>1400</v>
      </c>
      <c r="C405" s="226">
        <v>1400</v>
      </c>
      <c r="D405" s="227">
        <v>100</v>
      </c>
      <c r="E405" s="228"/>
      <c r="F405" s="224">
        <v>0</v>
      </c>
    </row>
    <row r="406" s="201" customFormat="1" ht="15" customHeight="1" spans="1:6">
      <c r="A406" s="225" t="s">
        <v>427</v>
      </c>
      <c r="B406" s="226">
        <v>4845</v>
      </c>
      <c r="C406" s="226">
        <v>10850</v>
      </c>
      <c r="D406" s="227">
        <v>223.94</v>
      </c>
      <c r="E406" s="228">
        <v>159.21</v>
      </c>
      <c r="F406" s="224">
        <v>6815</v>
      </c>
    </row>
    <row r="407" s="201" customFormat="1" ht="15" customHeight="1" spans="1:6">
      <c r="A407" s="225" t="s">
        <v>428</v>
      </c>
      <c r="B407" s="227">
        <v>653</v>
      </c>
      <c r="C407" s="227">
        <v>586</v>
      </c>
      <c r="D407" s="227">
        <v>89.74</v>
      </c>
      <c r="E407" s="228">
        <v>125.21</v>
      </c>
      <c r="F407" s="224">
        <v>468</v>
      </c>
    </row>
    <row r="408" s="201" customFormat="1" ht="15" customHeight="1" spans="1:6">
      <c r="A408" s="229" t="s">
        <v>108</v>
      </c>
      <c r="B408" s="227">
        <v>519</v>
      </c>
      <c r="C408" s="227">
        <v>488</v>
      </c>
      <c r="D408" s="227">
        <v>94.03</v>
      </c>
      <c r="E408" s="228">
        <v>104.27</v>
      </c>
      <c r="F408" s="224">
        <v>468</v>
      </c>
    </row>
    <row r="409" s="201" customFormat="1" ht="15" customHeight="1" spans="1:6">
      <c r="A409" s="229" t="s">
        <v>109</v>
      </c>
      <c r="B409" s="227">
        <v>38</v>
      </c>
      <c r="C409" s="227">
        <v>38</v>
      </c>
      <c r="D409" s="227">
        <v>100</v>
      </c>
      <c r="E409" s="228"/>
      <c r="F409" s="224">
        <v>0</v>
      </c>
    </row>
    <row r="410" s="201" customFormat="1" ht="15" customHeight="1" spans="1:6">
      <c r="A410" s="229" t="s">
        <v>429</v>
      </c>
      <c r="B410" s="227">
        <v>39</v>
      </c>
      <c r="C410" s="227">
        <v>3</v>
      </c>
      <c r="D410" s="227">
        <v>7.69</v>
      </c>
      <c r="E410" s="228"/>
      <c r="F410" s="224">
        <v>0</v>
      </c>
    </row>
    <row r="411" s="201" customFormat="1" ht="15" customHeight="1" spans="1:6">
      <c r="A411" s="229" t="s">
        <v>430</v>
      </c>
      <c r="B411" s="227">
        <v>57</v>
      </c>
      <c r="C411" s="227">
        <v>57</v>
      </c>
      <c r="D411" s="227">
        <v>100</v>
      </c>
      <c r="E411" s="228"/>
      <c r="F411" s="224">
        <v>0</v>
      </c>
    </row>
    <row r="412" s="201" customFormat="1" ht="15" customHeight="1" spans="1:6">
      <c r="A412" s="225" t="s">
        <v>431</v>
      </c>
      <c r="B412" s="226">
        <v>4191</v>
      </c>
      <c r="C412" s="226">
        <v>4245</v>
      </c>
      <c r="D412" s="227">
        <v>101.29</v>
      </c>
      <c r="E412" s="228">
        <v>69.78</v>
      </c>
      <c r="F412" s="224">
        <v>6083</v>
      </c>
    </row>
    <row r="413" s="201" customFormat="1" ht="15" customHeight="1" spans="1:6">
      <c r="A413" s="229" t="s">
        <v>432</v>
      </c>
      <c r="B413" s="226">
        <v>4191</v>
      </c>
      <c r="C413" s="226">
        <v>4245</v>
      </c>
      <c r="D413" s="227">
        <v>101.29</v>
      </c>
      <c r="E413" s="228">
        <v>70.27</v>
      </c>
      <c r="F413" s="224">
        <v>6041</v>
      </c>
    </row>
    <row r="414" s="201" customFormat="1" ht="15" customHeight="1" spans="1:6">
      <c r="A414" s="229" t="s">
        <v>433</v>
      </c>
      <c r="B414" s="227">
        <v>0</v>
      </c>
      <c r="C414" s="227">
        <v>0</v>
      </c>
      <c r="D414" s="227"/>
      <c r="E414" s="228">
        <v>0</v>
      </c>
      <c r="F414" s="224">
        <v>42</v>
      </c>
    </row>
    <row r="415" s="201" customFormat="1" ht="15" customHeight="1" spans="1:6">
      <c r="A415" s="225" t="s">
        <v>434</v>
      </c>
      <c r="B415" s="227">
        <v>1</v>
      </c>
      <c r="C415" s="226">
        <v>5795</v>
      </c>
      <c r="D415" s="227">
        <v>579500</v>
      </c>
      <c r="E415" s="228">
        <v>2826.83</v>
      </c>
      <c r="F415" s="224">
        <v>205</v>
      </c>
    </row>
    <row r="416" s="201" customFormat="1" ht="15" customHeight="1" spans="1:6">
      <c r="A416" s="229" t="s">
        <v>435</v>
      </c>
      <c r="B416" s="227">
        <v>1</v>
      </c>
      <c r="C416" s="226">
        <v>5795</v>
      </c>
      <c r="D416" s="227">
        <v>579500</v>
      </c>
      <c r="E416" s="228">
        <v>2826.83</v>
      </c>
      <c r="F416" s="224">
        <v>205</v>
      </c>
    </row>
    <row r="417" s="201" customFormat="1" ht="15" customHeight="1" spans="1:6">
      <c r="A417" s="225" t="s">
        <v>436</v>
      </c>
      <c r="B417" s="227">
        <v>0</v>
      </c>
      <c r="C417" s="227">
        <v>224</v>
      </c>
      <c r="D417" s="227"/>
      <c r="E417" s="228">
        <v>379.66</v>
      </c>
      <c r="F417" s="224">
        <v>59</v>
      </c>
    </row>
    <row r="418" s="201" customFormat="1" ht="15" customHeight="1" spans="1:6">
      <c r="A418" s="229" t="s">
        <v>437</v>
      </c>
      <c r="B418" s="227">
        <v>0</v>
      </c>
      <c r="C418" s="227">
        <v>110</v>
      </c>
      <c r="D418" s="227"/>
      <c r="E418" s="228"/>
      <c r="F418" s="224">
        <v>59</v>
      </c>
    </row>
    <row r="419" s="201" customFormat="1" ht="15" customHeight="1" spans="1:6">
      <c r="A419" s="229" t="s">
        <v>438</v>
      </c>
      <c r="B419" s="227">
        <v>0</v>
      </c>
      <c r="C419" s="227">
        <v>114</v>
      </c>
      <c r="D419" s="227"/>
      <c r="E419" s="228">
        <v>193.22</v>
      </c>
      <c r="F419" s="224">
        <v>0</v>
      </c>
    </row>
    <row r="420" s="201" customFormat="1" ht="15" customHeight="1" spans="1:6">
      <c r="A420" s="225" t="s">
        <v>439</v>
      </c>
      <c r="B420" s="226">
        <v>28400</v>
      </c>
      <c r="C420" s="226">
        <v>44000</v>
      </c>
      <c r="D420" s="227">
        <v>154.93</v>
      </c>
      <c r="E420" s="228">
        <v>232.01</v>
      </c>
      <c r="F420" s="224">
        <v>18965</v>
      </c>
    </row>
    <row r="421" s="201" customFormat="1" ht="15" customHeight="1" spans="1:6">
      <c r="A421" s="225" t="s">
        <v>440</v>
      </c>
      <c r="B421" s="226">
        <v>28400</v>
      </c>
      <c r="C421" s="226">
        <v>44000</v>
      </c>
      <c r="D421" s="227">
        <v>154.93</v>
      </c>
      <c r="E421" s="228">
        <v>232.01</v>
      </c>
      <c r="F421" s="224">
        <v>18965</v>
      </c>
    </row>
    <row r="422" s="201" customFormat="1" ht="15" customHeight="1" spans="1:6">
      <c r="A422" s="229" t="s">
        <v>441</v>
      </c>
      <c r="B422" s="226">
        <v>28400</v>
      </c>
      <c r="C422" s="226">
        <v>44000</v>
      </c>
      <c r="D422" s="227">
        <v>154.93</v>
      </c>
      <c r="E422" s="228">
        <v>232.01</v>
      </c>
      <c r="F422" s="224">
        <v>18965</v>
      </c>
    </row>
    <row r="423" s="201" customFormat="1" ht="15" customHeight="1" spans="1:6">
      <c r="A423" s="225" t="s">
        <v>442</v>
      </c>
      <c r="B423" s="226">
        <v>6807</v>
      </c>
      <c r="C423" s="226">
        <v>6807</v>
      </c>
      <c r="D423" s="227">
        <v>100</v>
      </c>
      <c r="E423" s="228">
        <v>106.67</v>
      </c>
      <c r="F423" s="224">
        <v>6381</v>
      </c>
    </row>
    <row r="424" s="201" customFormat="1" ht="15" customHeight="1" spans="1:6">
      <c r="A424" s="225" t="s">
        <v>443</v>
      </c>
      <c r="B424" s="226">
        <v>6807</v>
      </c>
      <c r="C424" s="226">
        <v>6807</v>
      </c>
      <c r="D424" s="227">
        <v>100</v>
      </c>
      <c r="E424" s="228">
        <v>106.67</v>
      </c>
      <c r="F424" s="224">
        <v>6381</v>
      </c>
    </row>
    <row r="425" s="201" customFormat="1" ht="15" customHeight="1" spans="1:6">
      <c r="A425" s="229" t="s">
        <v>444</v>
      </c>
      <c r="B425" s="226">
        <v>6523</v>
      </c>
      <c r="C425" s="226">
        <v>6523</v>
      </c>
      <c r="D425" s="227">
        <v>100</v>
      </c>
      <c r="E425" s="228">
        <v>109.14</v>
      </c>
      <c r="F425" s="224">
        <v>5977</v>
      </c>
    </row>
    <row r="426" s="201" customFormat="1" ht="15" customHeight="1" spans="1:6">
      <c r="A426" s="229" t="s">
        <v>445</v>
      </c>
      <c r="B426" s="227">
        <v>284</v>
      </c>
      <c r="C426" s="227">
        <v>284</v>
      </c>
      <c r="D426" s="227">
        <v>100</v>
      </c>
      <c r="E426" s="228">
        <v>70.3</v>
      </c>
      <c r="F426" s="224">
        <v>404</v>
      </c>
    </row>
    <row r="427" s="201" customFormat="1" ht="15" customHeight="1" spans="1:6">
      <c r="A427" s="225" t="s">
        <v>446</v>
      </c>
      <c r="B427" s="227">
        <v>100</v>
      </c>
      <c r="C427" s="227">
        <v>26</v>
      </c>
      <c r="D427" s="227">
        <v>26</v>
      </c>
      <c r="E427" s="228">
        <v>76.47</v>
      </c>
      <c r="F427" s="224">
        <v>34</v>
      </c>
    </row>
    <row r="428" spans="1:6">
      <c r="A428" s="225" t="s">
        <v>447</v>
      </c>
      <c r="B428" s="227">
        <v>100</v>
      </c>
      <c r="C428" s="227">
        <v>26</v>
      </c>
      <c r="D428" s="227">
        <v>26</v>
      </c>
      <c r="E428" s="228">
        <v>76.47</v>
      </c>
      <c r="F428" s="224">
        <v>34</v>
      </c>
    </row>
    <row r="429" spans="1:6">
      <c r="A429" s="229" t="s">
        <v>448</v>
      </c>
      <c r="B429" s="227">
        <v>100</v>
      </c>
      <c r="C429" s="227">
        <v>26</v>
      </c>
      <c r="D429" s="227">
        <v>26</v>
      </c>
      <c r="E429" s="228">
        <v>76.47</v>
      </c>
      <c r="F429" s="224">
        <v>34</v>
      </c>
    </row>
  </sheetData>
  <autoFilter ref="A4:F429">
    <extLst/>
  </autoFilter>
  <mergeCells count="1">
    <mergeCell ref="A2:F2"/>
  </mergeCells>
  <pageMargins left="0.751388888888889" right="0.751388888888889" top="0.590277777777778" bottom="0.590277777777778" header="0.5" footer="0.314583333333333"/>
  <pageSetup paperSize="9" scale="85" orientation="portrait" horizontalDpi="600"/>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1"/>
  <sheetViews>
    <sheetView workbookViewId="0">
      <pane xSplit="1" ySplit="4" topLeftCell="B13" activePane="bottomRight" state="frozen"/>
      <selection/>
      <selection pane="topRight"/>
      <selection pane="bottomLeft"/>
      <selection pane="bottomRight" activeCell="G26" sqref="G26"/>
    </sheetView>
  </sheetViews>
  <sheetFormatPr defaultColWidth="9" defaultRowHeight="14.25" outlineLevelCol="2"/>
  <cols>
    <col min="1" max="1" width="40.75" style="1" customWidth="1"/>
    <col min="2" max="2" width="25" style="192" customWidth="1"/>
    <col min="3" max="3" width="19.75" style="1" customWidth="1"/>
    <col min="4" max="16384" width="9" style="1"/>
  </cols>
  <sheetData>
    <row r="1" s="1" customFormat="1" ht="18.95" customHeight="1" spans="1:2">
      <c r="A1" s="1" t="s">
        <v>451</v>
      </c>
      <c r="B1" s="192"/>
    </row>
    <row r="2" s="1" customFormat="1" ht="25.5" spans="1:3">
      <c r="A2" s="158" t="s">
        <v>452</v>
      </c>
      <c r="B2" s="193"/>
      <c r="C2" s="158"/>
    </row>
    <row r="3" s="1" customFormat="1" spans="2:3">
      <c r="B3" s="192"/>
      <c r="C3" s="194" t="s">
        <v>43</v>
      </c>
    </row>
    <row r="4" s="1" customFormat="1" ht="30" customHeight="1" spans="1:3">
      <c r="A4" s="9" t="s">
        <v>453</v>
      </c>
      <c r="B4" s="195" t="s">
        <v>454</v>
      </c>
      <c r="C4" s="196" t="s">
        <v>46</v>
      </c>
    </row>
    <row r="5" s="1" customFormat="1" ht="30" customHeight="1" spans="1:3">
      <c r="A5" s="197" t="s">
        <v>455</v>
      </c>
      <c r="B5" s="198" t="s">
        <v>456</v>
      </c>
      <c r="C5" s="199">
        <v>78124</v>
      </c>
    </row>
    <row r="6" s="1" customFormat="1" ht="30" customHeight="1" spans="1:3">
      <c r="A6" s="200" t="s">
        <v>457</v>
      </c>
      <c r="B6" s="198" t="s">
        <v>458</v>
      </c>
      <c r="C6" s="199">
        <v>31496</v>
      </c>
    </row>
    <row r="7" s="1" customFormat="1" ht="30" customHeight="1" spans="1:3">
      <c r="A7" s="200" t="s">
        <v>459</v>
      </c>
      <c r="B7" s="198" t="s">
        <v>460</v>
      </c>
      <c r="C7" s="199">
        <v>10043</v>
      </c>
    </row>
    <row r="8" s="1" customFormat="1" ht="30" customHeight="1" spans="1:3">
      <c r="A8" s="200" t="s">
        <v>461</v>
      </c>
      <c r="B8" s="198" t="s">
        <v>462</v>
      </c>
      <c r="C8" s="199">
        <v>4996</v>
      </c>
    </row>
    <row r="9" s="1" customFormat="1" ht="30" customHeight="1" spans="1:3">
      <c r="A9" s="200" t="s">
        <v>463</v>
      </c>
      <c r="B9" s="198" t="s">
        <v>464</v>
      </c>
      <c r="C9" s="199">
        <v>31589</v>
      </c>
    </row>
    <row r="10" s="1" customFormat="1" ht="30" customHeight="1" spans="1:3">
      <c r="A10" s="200" t="s">
        <v>465</v>
      </c>
      <c r="B10" s="198" t="s">
        <v>466</v>
      </c>
      <c r="C10" s="199">
        <v>10604</v>
      </c>
    </row>
    <row r="11" s="1" customFormat="1" ht="30" customHeight="1" spans="1:3">
      <c r="A11" s="200" t="s">
        <v>467</v>
      </c>
      <c r="B11" s="198" t="s">
        <v>468</v>
      </c>
      <c r="C11" s="199">
        <v>7591</v>
      </c>
    </row>
    <row r="12" s="1" customFormat="1" ht="30" customHeight="1" spans="1:3">
      <c r="A12" s="200" t="s">
        <v>469</v>
      </c>
      <c r="B12" s="198" t="s">
        <v>470</v>
      </c>
      <c r="C12" s="199">
        <v>3</v>
      </c>
    </row>
    <row r="13" s="1" customFormat="1" ht="30" customHeight="1" spans="1:3">
      <c r="A13" s="200" t="s">
        <v>471</v>
      </c>
      <c r="B13" s="198" t="s">
        <v>472</v>
      </c>
      <c r="C13" s="199">
        <v>8</v>
      </c>
    </row>
    <row r="14" s="1" customFormat="1" ht="30" customHeight="1" spans="1:3">
      <c r="A14" s="200" t="s">
        <v>473</v>
      </c>
      <c r="B14" s="198" t="s">
        <v>474</v>
      </c>
      <c r="C14" s="199">
        <v>691</v>
      </c>
    </row>
    <row r="15" s="1" customFormat="1" ht="30" customHeight="1" spans="1:3">
      <c r="A15" s="200" t="s">
        <v>475</v>
      </c>
      <c r="B15" s="198" t="s">
        <v>476</v>
      </c>
      <c r="C15" s="199">
        <v>2</v>
      </c>
    </row>
    <row r="16" s="1" customFormat="1" ht="30" customHeight="1" spans="1:3">
      <c r="A16" s="200" t="s">
        <v>477</v>
      </c>
      <c r="B16" s="198" t="s">
        <v>478</v>
      </c>
      <c r="C16" s="199">
        <v>377</v>
      </c>
    </row>
    <row r="17" s="1" customFormat="1" ht="30" customHeight="1" spans="1:3">
      <c r="A17" s="200" t="s">
        <v>479</v>
      </c>
      <c r="B17" s="198" t="s">
        <v>480</v>
      </c>
      <c r="C17" s="199">
        <v>98</v>
      </c>
    </row>
    <row r="18" s="1" customFormat="1" ht="30" customHeight="1" spans="1:3">
      <c r="A18" s="200" t="s">
        <v>481</v>
      </c>
      <c r="B18" s="198" t="s">
        <v>482</v>
      </c>
      <c r="C18" s="199">
        <v>1834</v>
      </c>
    </row>
    <row r="19" s="1" customFormat="1" ht="30" customHeight="1" spans="1:3">
      <c r="A19" s="200" t="s">
        <v>483</v>
      </c>
      <c r="B19" s="198" t="s">
        <v>484</v>
      </c>
      <c r="C19" s="199">
        <v>239</v>
      </c>
    </row>
    <row r="20" s="1" customFormat="1" ht="30" customHeight="1" spans="1:3">
      <c r="A20" s="200" t="s">
        <v>485</v>
      </c>
      <c r="B20" s="198" t="s">
        <v>486</v>
      </c>
      <c r="C20" s="199">
        <v>239</v>
      </c>
    </row>
    <row r="21" s="1" customFormat="1" ht="30" customHeight="1" spans="1:3">
      <c r="A21" s="200" t="s">
        <v>487</v>
      </c>
      <c r="B21" s="198" t="s">
        <v>488</v>
      </c>
      <c r="C21" s="199">
        <v>123175</v>
      </c>
    </row>
    <row r="22" s="1" customFormat="1" ht="30" customHeight="1" spans="1:3">
      <c r="A22" s="200" t="s">
        <v>489</v>
      </c>
      <c r="B22" s="198" t="s">
        <v>490</v>
      </c>
      <c r="C22" s="199">
        <v>116115</v>
      </c>
    </row>
    <row r="23" s="1" customFormat="1" ht="30" customHeight="1" spans="1:3">
      <c r="A23" s="200" t="s">
        <v>491</v>
      </c>
      <c r="B23" s="198" t="s">
        <v>492</v>
      </c>
      <c r="C23" s="199">
        <v>7060</v>
      </c>
    </row>
    <row r="24" s="1" customFormat="1" ht="30" customHeight="1" spans="1:3">
      <c r="A24" s="200" t="s">
        <v>493</v>
      </c>
      <c r="B24" s="198" t="s">
        <v>494</v>
      </c>
      <c r="C24" s="199">
        <v>23</v>
      </c>
    </row>
    <row r="25" s="1" customFormat="1" ht="30" customHeight="1" spans="1:3">
      <c r="A25" s="200" t="s">
        <v>495</v>
      </c>
      <c r="B25" s="198" t="s">
        <v>496</v>
      </c>
      <c r="C25" s="199">
        <v>23</v>
      </c>
    </row>
    <row r="26" s="1" customFormat="1" ht="30" customHeight="1" spans="1:3">
      <c r="A26" s="200" t="s">
        <v>497</v>
      </c>
      <c r="B26" s="198" t="s">
        <v>498</v>
      </c>
      <c r="C26" s="199">
        <v>26334</v>
      </c>
    </row>
    <row r="27" s="1" customFormat="1" ht="30" customHeight="1" spans="1:3">
      <c r="A27" s="200" t="s">
        <v>499</v>
      </c>
      <c r="B27" s="198" t="s">
        <v>500</v>
      </c>
      <c r="C27" s="199">
        <v>10953</v>
      </c>
    </row>
    <row r="28" s="1" customFormat="1" ht="30" customHeight="1" spans="1:3">
      <c r="A28" s="200" t="s">
        <v>501</v>
      </c>
      <c r="B28" s="198" t="s">
        <v>502</v>
      </c>
      <c r="C28" s="199">
        <v>15381</v>
      </c>
    </row>
    <row r="29" s="1" customFormat="1" ht="30" customHeight="1" spans="1:3">
      <c r="A29" s="9" t="s">
        <v>503</v>
      </c>
      <c r="B29" s="198"/>
      <c r="C29" s="199">
        <f>SUM(C5+C10+C19+C21+C24+C26)</f>
        <v>238499</v>
      </c>
    </row>
    <row r="30" s="1" customFormat="1" spans="2:2">
      <c r="B30" s="192"/>
    </row>
    <row r="31" s="1" customFormat="1" ht="26.1" customHeight="1" spans="2:2">
      <c r="B31" s="192"/>
    </row>
  </sheetData>
  <mergeCells count="1">
    <mergeCell ref="A2:C2"/>
  </mergeCells>
  <printOptions horizontalCentered="1"/>
  <pageMargins left="0.629861111111111" right="0.468055555555556" top="0.979861111111111" bottom="0.979861111111111" header="0.511805555555556" footer="0.511805555555556"/>
  <pageSetup paperSize="9" scale="70" orientation="portrait" horizontalDpi="600" verticalDpi="600"/>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1"/>
  <sheetViews>
    <sheetView workbookViewId="0">
      <pane xSplit="1" ySplit="4" topLeftCell="B13" activePane="bottomRight" state="frozen"/>
      <selection/>
      <selection pane="topRight"/>
      <selection pane="bottomLeft"/>
      <selection pane="bottomRight" activeCell="A16" sqref="A16"/>
    </sheetView>
  </sheetViews>
  <sheetFormatPr defaultColWidth="9" defaultRowHeight="14.25" outlineLevelCol="2"/>
  <cols>
    <col min="1" max="1" width="40.75" style="1" customWidth="1"/>
    <col min="2" max="2" width="25" style="192" customWidth="1"/>
    <col min="3" max="3" width="19.75" style="1" customWidth="1"/>
    <col min="4" max="16384" width="9" style="1"/>
  </cols>
  <sheetData>
    <row r="1" s="1" customFormat="1" ht="18.95" customHeight="1" spans="1:2">
      <c r="A1" s="1" t="s">
        <v>504</v>
      </c>
      <c r="B1" s="192"/>
    </row>
    <row r="2" s="1" customFormat="1" ht="25.5" spans="1:3">
      <c r="A2" s="158" t="s">
        <v>505</v>
      </c>
      <c r="B2" s="193"/>
      <c r="C2" s="158"/>
    </row>
    <row r="3" s="1" customFormat="1" spans="2:3">
      <c r="B3" s="192"/>
      <c r="C3" s="194" t="s">
        <v>43</v>
      </c>
    </row>
    <row r="4" s="1" customFormat="1" ht="30" customHeight="1" spans="1:3">
      <c r="A4" s="9" t="s">
        <v>453</v>
      </c>
      <c r="B4" s="195" t="s">
        <v>454</v>
      </c>
      <c r="C4" s="196" t="s">
        <v>46</v>
      </c>
    </row>
    <row r="5" s="1" customFormat="1" ht="30" customHeight="1" spans="1:3">
      <c r="A5" s="197" t="s">
        <v>455</v>
      </c>
      <c r="B5" s="198" t="s">
        <v>456</v>
      </c>
      <c r="C5" s="199">
        <v>78124</v>
      </c>
    </row>
    <row r="6" s="1" customFormat="1" ht="30" customHeight="1" spans="1:3">
      <c r="A6" s="200" t="s">
        <v>457</v>
      </c>
      <c r="B6" s="198" t="s">
        <v>458</v>
      </c>
      <c r="C6" s="199">
        <v>31496</v>
      </c>
    </row>
    <row r="7" s="1" customFormat="1" ht="30" customHeight="1" spans="1:3">
      <c r="A7" s="200" t="s">
        <v>459</v>
      </c>
      <c r="B7" s="198" t="s">
        <v>460</v>
      </c>
      <c r="C7" s="199">
        <v>10043</v>
      </c>
    </row>
    <row r="8" s="1" customFormat="1" ht="30" customHeight="1" spans="1:3">
      <c r="A8" s="200" t="s">
        <v>461</v>
      </c>
      <c r="B8" s="198" t="s">
        <v>462</v>
      </c>
      <c r="C8" s="199">
        <v>4996</v>
      </c>
    </row>
    <row r="9" s="1" customFormat="1" ht="30" customHeight="1" spans="1:3">
      <c r="A9" s="200" t="s">
        <v>463</v>
      </c>
      <c r="B9" s="198" t="s">
        <v>464</v>
      </c>
      <c r="C9" s="199">
        <v>31589</v>
      </c>
    </row>
    <row r="10" s="1" customFormat="1" ht="30" customHeight="1" spans="1:3">
      <c r="A10" s="200" t="s">
        <v>465</v>
      </c>
      <c r="B10" s="198" t="s">
        <v>466</v>
      </c>
      <c r="C10" s="199">
        <v>10604</v>
      </c>
    </row>
    <row r="11" s="1" customFormat="1" ht="30" customHeight="1" spans="1:3">
      <c r="A11" s="200" t="s">
        <v>467</v>
      </c>
      <c r="B11" s="198" t="s">
        <v>468</v>
      </c>
      <c r="C11" s="199">
        <v>7591</v>
      </c>
    </row>
    <row r="12" s="1" customFormat="1" ht="30" customHeight="1" spans="1:3">
      <c r="A12" s="200" t="s">
        <v>469</v>
      </c>
      <c r="B12" s="198" t="s">
        <v>470</v>
      </c>
      <c r="C12" s="199">
        <v>3</v>
      </c>
    </row>
    <row r="13" s="1" customFormat="1" ht="30" customHeight="1" spans="1:3">
      <c r="A13" s="200" t="s">
        <v>471</v>
      </c>
      <c r="B13" s="198" t="s">
        <v>472</v>
      </c>
      <c r="C13" s="199">
        <v>8</v>
      </c>
    </row>
    <row r="14" s="1" customFormat="1" ht="30" customHeight="1" spans="1:3">
      <c r="A14" s="200" t="s">
        <v>473</v>
      </c>
      <c r="B14" s="198" t="s">
        <v>474</v>
      </c>
      <c r="C14" s="199">
        <v>691</v>
      </c>
    </row>
    <row r="15" s="1" customFormat="1" ht="30" customHeight="1" spans="1:3">
      <c r="A15" s="200" t="s">
        <v>475</v>
      </c>
      <c r="B15" s="198" t="s">
        <v>476</v>
      </c>
      <c r="C15" s="199">
        <v>2</v>
      </c>
    </row>
    <row r="16" s="1" customFormat="1" ht="30" customHeight="1" spans="1:3">
      <c r="A16" s="200" t="s">
        <v>477</v>
      </c>
      <c r="B16" s="198" t="s">
        <v>478</v>
      </c>
      <c r="C16" s="199">
        <v>377</v>
      </c>
    </row>
    <row r="17" s="1" customFormat="1" ht="30" customHeight="1" spans="1:3">
      <c r="A17" s="200" t="s">
        <v>479</v>
      </c>
      <c r="B17" s="198" t="s">
        <v>480</v>
      </c>
      <c r="C17" s="199">
        <v>98</v>
      </c>
    </row>
    <row r="18" s="1" customFormat="1" ht="30" customHeight="1" spans="1:3">
      <c r="A18" s="200" t="s">
        <v>481</v>
      </c>
      <c r="B18" s="198" t="s">
        <v>482</v>
      </c>
      <c r="C18" s="199">
        <v>1834</v>
      </c>
    </row>
    <row r="19" s="1" customFormat="1" ht="30" customHeight="1" spans="1:3">
      <c r="A19" s="200" t="s">
        <v>483</v>
      </c>
      <c r="B19" s="198" t="s">
        <v>484</v>
      </c>
      <c r="C19" s="199">
        <v>239</v>
      </c>
    </row>
    <row r="20" s="1" customFormat="1" ht="30" customHeight="1" spans="1:3">
      <c r="A20" s="200" t="s">
        <v>485</v>
      </c>
      <c r="B20" s="198" t="s">
        <v>486</v>
      </c>
      <c r="C20" s="199">
        <v>239</v>
      </c>
    </row>
    <row r="21" s="1" customFormat="1" ht="30" customHeight="1" spans="1:3">
      <c r="A21" s="200" t="s">
        <v>487</v>
      </c>
      <c r="B21" s="198" t="s">
        <v>488</v>
      </c>
      <c r="C21" s="199">
        <v>123175</v>
      </c>
    </row>
    <row r="22" s="1" customFormat="1" ht="30" customHeight="1" spans="1:3">
      <c r="A22" s="200" t="s">
        <v>489</v>
      </c>
      <c r="B22" s="198" t="s">
        <v>490</v>
      </c>
      <c r="C22" s="199">
        <v>116115</v>
      </c>
    </row>
    <row r="23" s="1" customFormat="1" ht="30" customHeight="1" spans="1:3">
      <c r="A23" s="200" t="s">
        <v>491</v>
      </c>
      <c r="B23" s="198" t="s">
        <v>492</v>
      </c>
      <c r="C23" s="199">
        <v>7060</v>
      </c>
    </row>
    <row r="24" s="1" customFormat="1" ht="30" customHeight="1" spans="1:3">
      <c r="A24" s="200" t="s">
        <v>493</v>
      </c>
      <c r="B24" s="198" t="s">
        <v>494</v>
      </c>
      <c r="C24" s="199">
        <v>23</v>
      </c>
    </row>
    <row r="25" s="1" customFormat="1" ht="30" customHeight="1" spans="1:3">
      <c r="A25" s="200" t="s">
        <v>495</v>
      </c>
      <c r="B25" s="198" t="s">
        <v>496</v>
      </c>
      <c r="C25" s="199">
        <v>23</v>
      </c>
    </row>
    <row r="26" s="1" customFormat="1" ht="30" customHeight="1" spans="1:3">
      <c r="A26" s="200" t="s">
        <v>497</v>
      </c>
      <c r="B26" s="198" t="s">
        <v>498</v>
      </c>
      <c r="C26" s="199">
        <v>26334</v>
      </c>
    </row>
    <row r="27" s="1" customFormat="1" ht="30" customHeight="1" spans="1:3">
      <c r="A27" s="200" t="s">
        <v>499</v>
      </c>
      <c r="B27" s="198" t="s">
        <v>500</v>
      </c>
      <c r="C27" s="199">
        <v>10953</v>
      </c>
    </row>
    <row r="28" s="1" customFormat="1" ht="30" customHeight="1" spans="1:3">
      <c r="A28" s="200" t="s">
        <v>501</v>
      </c>
      <c r="B28" s="198" t="s">
        <v>502</v>
      </c>
      <c r="C28" s="199">
        <v>15381</v>
      </c>
    </row>
    <row r="29" s="1" customFormat="1" ht="30" customHeight="1" spans="1:3">
      <c r="A29" s="9" t="s">
        <v>503</v>
      </c>
      <c r="B29" s="198"/>
      <c r="C29" s="199">
        <f>SUM(C5+C10+C19+C21+C24+C26)</f>
        <v>238499</v>
      </c>
    </row>
    <row r="30" s="1" customFormat="1" spans="2:2">
      <c r="B30" s="192"/>
    </row>
    <row r="31" s="1" customFormat="1" ht="26.1" customHeight="1" spans="2:2">
      <c r="B31" s="192"/>
    </row>
  </sheetData>
  <mergeCells count="1">
    <mergeCell ref="A2:C2"/>
  </mergeCells>
  <printOptions horizontalCentered="1"/>
  <pageMargins left="0.629861111111111" right="0.468055555555556" top="0.979861111111111" bottom="0.979861111111111" header="0.511805555555556" footer="0.511805555555556"/>
  <pageSetup paperSize="9" scale="70" orientation="portrait" horizontalDpi="600" verticalDpi="600"/>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7"/>
  <sheetViews>
    <sheetView topLeftCell="A14" workbookViewId="0">
      <selection activeCell="F7" sqref="F7"/>
    </sheetView>
  </sheetViews>
  <sheetFormatPr defaultColWidth="9" defaultRowHeight="14.25" outlineLevelCol="7"/>
  <cols>
    <col min="1" max="1" width="40" style="1" customWidth="1"/>
    <col min="2" max="2" width="9" style="1"/>
    <col min="3" max="8" width="8" style="1" customWidth="1"/>
    <col min="9" max="16384" width="9" style="1"/>
  </cols>
  <sheetData>
    <row r="1" ht="21" customHeight="1" spans="1:1">
      <c r="A1" s="1" t="s">
        <v>506</v>
      </c>
    </row>
    <row r="2" ht="42" customHeight="1" spans="1:8">
      <c r="A2" s="135" t="s">
        <v>15</v>
      </c>
      <c r="B2" s="136"/>
      <c r="C2" s="136"/>
      <c r="D2" s="136"/>
      <c r="E2" s="136"/>
      <c r="F2" s="136"/>
      <c r="G2" s="136"/>
      <c r="H2" s="136"/>
    </row>
    <row r="3" ht="15" spans="1:8">
      <c r="A3" s="137"/>
      <c r="B3" s="138"/>
      <c r="C3" s="138"/>
      <c r="D3" s="138"/>
      <c r="E3" s="138"/>
      <c r="F3" s="138"/>
      <c r="G3" s="140" t="s">
        <v>43</v>
      </c>
      <c r="H3" s="141"/>
    </row>
    <row r="4" ht="26.1" customHeight="1" spans="1:8">
      <c r="A4" s="142" t="s">
        <v>507</v>
      </c>
      <c r="B4" s="143" t="s">
        <v>105</v>
      </c>
      <c r="C4" s="144" t="s">
        <v>508</v>
      </c>
      <c r="D4" s="146"/>
      <c r="E4" s="146"/>
      <c r="F4" s="146"/>
      <c r="G4" s="146"/>
      <c r="H4" s="146"/>
    </row>
    <row r="5" ht="36" customHeight="1" spans="1:8">
      <c r="A5" s="147"/>
      <c r="B5" s="148"/>
      <c r="C5" s="144"/>
      <c r="D5" s="149"/>
      <c r="E5" s="149"/>
      <c r="F5" s="149"/>
      <c r="G5" s="149"/>
      <c r="H5" s="149"/>
    </row>
    <row r="6" ht="15.75" spans="1:8">
      <c r="A6" s="176" t="s">
        <v>509</v>
      </c>
      <c r="B6" s="177"/>
      <c r="C6" s="178"/>
      <c r="D6" s="178"/>
      <c r="E6" s="178"/>
      <c r="F6" s="178"/>
      <c r="G6" s="178"/>
      <c r="H6" s="178"/>
    </row>
    <row r="7" ht="17.1" customHeight="1" spans="1:8">
      <c r="A7" s="179" t="s">
        <v>510</v>
      </c>
      <c r="B7" s="177"/>
      <c r="C7" s="178"/>
      <c r="D7" s="178"/>
      <c r="E7" s="178"/>
      <c r="F7" s="178"/>
      <c r="G7" s="178"/>
      <c r="H7" s="178"/>
    </row>
    <row r="8" ht="17.1" customHeight="1" spans="1:8">
      <c r="A8" s="180" t="s">
        <v>511</v>
      </c>
      <c r="B8" s="181"/>
      <c r="C8" s="182"/>
      <c r="D8" s="182"/>
      <c r="E8" s="182"/>
      <c r="F8" s="182"/>
      <c r="G8" s="182"/>
      <c r="H8" s="182"/>
    </row>
    <row r="9" ht="17.1" customHeight="1" spans="1:8">
      <c r="A9" s="180" t="s">
        <v>512</v>
      </c>
      <c r="B9" s="181"/>
      <c r="C9" s="182"/>
      <c r="D9" s="182"/>
      <c r="E9" s="182"/>
      <c r="F9" s="182"/>
      <c r="G9" s="182"/>
      <c r="H9" s="182"/>
    </row>
    <row r="10" ht="17.1" customHeight="1" spans="1:8">
      <c r="A10" s="183" t="s">
        <v>513</v>
      </c>
      <c r="B10" s="181"/>
      <c r="C10" s="182"/>
      <c r="D10" s="182"/>
      <c r="E10" s="182"/>
      <c r="F10" s="182"/>
      <c r="G10" s="182"/>
      <c r="H10" s="182"/>
    </row>
    <row r="11" ht="17.1" customHeight="1" spans="1:8">
      <c r="A11" s="184" t="s">
        <v>514</v>
      </c>
      <c r="B11" s="185"/>
      <c r="C11" s="186"/>
      <c r="D11" s="186"/>
      <c r="E11" s="186"/>
      <c r="F11" s="186"/>
      <c r="G11" s="186"/>
      <c r="H11" s="186"/>
    </row>
    <row r="12" ht="17.1" customHeight="1" spans="1:8">
      <c r="A12" s="150" t="s">
        <v>515</v>
      </c>
      <c r="B12" s="181"/>
      <c r="C12" s="182"/>
      <c r="D12" s="182"/>
      <c r="E12" s="182"/>
      <c r="F12" s="182"/>
      <c r="G12" s="182"/>
      <c r="H12" s="182"/>
    </row>
    <row r="13" ht="17.1" customHeight="1" spans="1:8">
      <c r="A13" s="150" t="s">
        <v>516</v>
      </c>
      <c r="B13" s="181"/>
      <c r="C13" s="182"/>
      <c r="D13" s="182"/>
      <c r="E13" s="182"/>
      <c r="F13" s="182"/>
      <c r="G13" s="182"/>
      <c r="H13" s="182"/>
    </row>
    <row r="14" ht="17.1" customHeight="1" spans="1:8">
      <c r="A14" s="150" t="s">
        <v>517</v>
      </c>
      <c r="B14" s="181"/>
      <c r="C14" s="182"/>
      <c r="D14" s="182"/>
      <c r="E14" s="182"/>
      <c r="F14" s="182"/>
      <c r="G14" s="182"/>
      <c r="H14" s="182"/>
    </row>
    <row r="15" ht="17.1" customHeight="1" spans="1:8">
      <c r="A15" s="150" t="s">
        <v>518</v>
      </c>
      <c r="B15" s="181"/>
      <c r="C15" s="182"/>
      <c r="D15" s="182"/>
      <c r="E15" s="182"/>
      <c r="F15" s="182"/>
      <c r="G15" s="182"/>
      <c r="H15" s="182"/>
    </row>
    <row r="16" ht="17.1" customHeight="1" spans="1:8">
      <c r="A16" s="150" t="s">
        <v>519</v>
      </c>
      <c r="B16" s="181"/>
      <c r="C16" s="182"/>
      <c r="D16" s="182"/>
      <c r="E16" s="182"/>
      <c r="F16" s="182"/>
      <c r="G16" s="182"/>
      <c r="H16" s="182"/>
    </row>
    <row r="17" ht="17.1" customHeight="1" spans="1:8">
      <c r="A17" s="150" t="s">
        <v>520</v>
      </c>
      <c r="B17" s="181"/>
      <c r="C17" s="182"/>
      <c r="D17" s="182"/>
      <c r="E17" s="182"/>
      <c r="F17" s="182"/>
      <c r="G17" s="182"/>
      <c r="H17" s="182"/>
    </row>
    <row r="18" ht="17.1" customHeight="1" spans="1:8">
      <c r="A18" s="150" t="s">
        <v>521</v>
      </c>
      <c r="B18" s="181"/>
      <c r="C18" s="182"/>
      <c r="D18" s="182"/>
      <c r="E18" s="182"/>
      <c r="F18" s="182"/>
      <c r="G18" s="182"/>
      <c r="H18" s="182"/>
    </row>
    <row r="19" ht="17.1" customHeight="1" spans="1:8">
      <c r="A19" s="150" t="s">
        <v>522</v>
      </c>
      <c r="B19" s="181"/>
      <c r="C19" s="182"/>
      <c r="D19" s="182"/>
      <c r="E19" s="182"/>
      <c r="F19" s="182"/>
      <c r="G19" s="182"/>
      <c r="H19" s="182"/>
    </row>
    <row r="20" ht="17.1" customHeight="1" spans="1:8">
      <c r="A20" s="150" t="s">
        <v>523</v>
      </c>
      <c r="B20" s="181"/>
      <c r="C20" s="182"/>
      <c r="D20" s="182"/>
      <c r="E20" s="182"/>
      <c r="F20" s="182"/>
      <c r="G20" s="182"/>
      <c r="H20" s="182"/>
    </row>
    <row r="21" ht="17.1" customHeight="1" spans="1:8">
      <c r="A21" s="150" t="s">
        <v>524</v>
      </c>
      <c r="B21" s="181"/>
      <c r="C21" s="182"/>
      <c r="D21" s="182"/>
      <c r="E21" s="182"/>
      <c r="F21" s="182"/>
      <c r="G21" s="182"/>
      <c r="H21" s="182"/>
    </row>
    <row r="22" ht="17.1" customHeight="1" spans="1:8">
      <c r="A22" s="150" t="s">
        <v>525</v>
      </c>
      <c r="B22" s="181"/>
      <c r="C22" s="182"/>
      <c r="D22" s="182"/>
      <c r="E22" s="182"/>
      <c r="F22" s="182"/>
      <c r="G22" s="182"/>
      <c r="H22" s="182"/>
    </row>
    <row r="23" ht="17.1" customHeight="1" spans="1:8">
      <c r="A23" s="150" t="s">
        <v>526</v>
      </c>
      <c r="B23" s="181"/>
      <c r="C23" s="182"/>
      <c r="D23" s="182"/>
      <c r="E23" s="182"/>
      <c r="F23" s="182"/>
      <c r="G23" s="182"/>
      <c r="H23" s="182"/>
    </row>
    <row r="24" ht="17.1" customHeight="1" spans="1:8">
      <c r="A24" s="150" t="s">
        <v>527</v>
      </c>
      <c r="B24" s="181"/>
      <c r="C24" s="182"/>
      <c r="D24" s="182"/>
      <c r="E24" s="182"/>
      <c r="F24" s="182"/>
      <c r="G24" s="182"/>
      <c r="H24" s="182"/>
    </row>
    <row r="25" ht="17.1" customHeight="1" spans="1:8">
      <c r="A25" s="150" t="s">
        <v>528</v>
      </c>
      <c r="B25" s="181"/>
      <c r="C25" s="182"/>
      <c r="D25" s="182"/>
      <c r="E25" s="182"/>
      <c r="F25" s="182"/>
      <c r="G25" s="182"/>
      <c r="H25" s="182"/>
    </row>
    <row r="26" ht="17.1" customHeight="1" spans="1:8">
      <c r="A26" s="150" t="s">
        <v>529</v>
      </c>
      <c r="B26" s="181"/>
      <c r="C26" s="182"/>
      <c r="D26" s="182"/>
      <c r="E26" s="182"/>
      <c r="F26" s="182"/>
      <c r="G26" s="182"/>
      <c r="H26" s="182"/>
    </row>
    <row r="27" ht="17.1" customHeight="1" spans="1:8">
      <c r="A27" s="150" t="s">
        <v>530</v>
      </c>
      <c r="B27" s="181"/>
      <c r="C27" s="182"/>
      <c r="D27" s="182"/>
      <c r="E27" s="182"/>
      <c r="F27" s="182"/>
      <c r="G27" s="182"/>
      <c r="H27" s="182"/>
    </row>
    <row r="28" ht="17.1" customHeight="1" spans="1:8">
      <c r="A28" s="150" t="s">
        <v>531</v>
      </c>
      <c r="B28" s="181"/>
      <c r="C28" s="182"/>
      <c r="D28" s="182"/>
      <c r="E28" s="182"/>
      <c r="F28" s="182"/>
      <c r="G28" s="182"/>
      <c r="H28" s="182"/>
    </row>
    <row r="29" ht="17.1" customHeight="1" spans="1:8">
      <c r="A29" s="187" t="s">
        <v>532</v>
      </c>
      <c r="B29" s="188"/>
      <c r="C29" s="189"/>
      <c r="D29" s="189"/>
      <c r="E29" s="189"/>
      <c r="F29" s="189"/>
      <c r="G29" s="189"/>
      <c r="H29" s="189"/>
    </row>
    <row r="30" ht="17.1" customHeight="1" spans="1:8">
      <c r="A30" s="190" t="s">
        <v>533</v>
      </c>
      <c r="B30" s="191"/>
      <c r="C30" s="191"/>
      <c r="D30" s="191"/>
      <c r="E30" s="191"/>
      <c r="F30" s="191"/>
      <c r="G30" s="191"/>
      <c r="H30" s="191"/>
    </row>
    <row r="31" ht="17.1" customHeight="1" spans="1:8">
      <c r="A31" s="150" t="s">
        <v>106</v>
      </c>
      <c r="B31" s="151"/>
      <c r="C31" s="151"/>
      <c r="D31" s="151"/>
      <c r="E31" s="151"/>
      <c r="F31" s="151"/>
      <c r="G31" s="151"/>
      <c r="H31" s="151"/>
    </row>
    <row r="32" ht="17.1" customHeight="1" spans="1:8">
      <c r="A32" s="150" t="s">
        <v>107</v>
      </c>
      <c r="B32" s="151"/>
      <c r="C32" s="151"/>
      <c r="D32" s="151"/>
      <c r="E32" s="151"/>
      <c r="F32" s="151"/>
      <c r="G32" s="151"/>
      <c r="H32" s="151"/>
    </row>
    <row r="33" spans="1:8">
      <c r="A33" s="153" t="s">
        <v>534</v>
      </c>
      <c r="B33" s="153"/>
      <c r="C33" s="153"/>
      <c r="D33" s="153"/>
      <c r="E33" s="153"/>
      <c r="F33" s="153"/>
      <c r="G33" s="153"/>
      <c r="H33" s="153"/>
    </row>
    <row r="34" spans="1:8">
      <c r="A34" s="153"/>
      <c r="B34" s="153"/>
      <c r="C34" s="153"/>
      <c r="D34" s="153"/>
      <c r="E34" s="153"/>
      <c r="F34" s="153"/>
      <c r="G34" s="153"/>
      <c r="H34" s="153"/>
    </row>
    <row r="35" spans="1:8">
      <c r="A35" s="153"/>
      <c r="B35" s="153"/>
      <c r="C35" s="153"/>
      <c r="D35" s="153"/>
      <c r="E35" s="153"/>
      <c r="F35" s="153"/>
      <c r="G35" s="153"/>
      <c r="H35" s="153"/>
    </row>
    <row r="37" spans="1:1">
      <c r="A37" s="1" t="s">
        <v>535</v>
      </c>
    </row>
  </sheetData>
  <mergeCells count="5">
    <mergeCell ref="A2:H2"/>
    <mergeCell ref="G3:H3"/>
    <mergeCell ref="C4:H4"/>
    <mergeCell ref="A4:A5"/>
    <mergeCell ref="B4:B5"/>
  </mergeCells>
  <pageMargins left="0.511805555555556" right="0.200694444444444" top="1" bottom="1" header="0.511805555555556" footer="0.511805555555556"/>
  <pageSetup paperSize="9" orientation="portrait" horizontalDpi="600" verticalDpi="600"/>
  <headerFooter alignWithMargins="0">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
  <sheetViews>
    <sheetView workbookViewId="0">
      <pane xSplit="1" ySplit="4" topLeftCell="B5" activePane="bottomRight" state="frozen"/>
      <selection/>
      <selection pane="topRight"/>
      <selection pane="bottomLeft"/>
      <selection pane="bottomRight" activeCell="B22" sqref="B22"/>
    </sheetView>
  </sheetViews>
  <sheetFormatPr defaultColWidth="9" defaultRowHeight="14.25" outlineLevelCol="5"/>
  <cols>
    <col min="1" max="1" width="40" style="1" customWidth="1"/>
    <col min="2" max="2" width="12.125" style="1" customWidth="1"/>
    <col min="3" max="3" width="10.875" style="1" customWidth="1"/>
    <col min="4" max="4" width="10.375" style="30" customWidth="1"/>
    <col min="5" max="5" width="10.75" style="30" customWidth="1"/>
    <col min="6" max="6" width="10.875" style="30" customWidth="1"/>
    <col min="7" max="16384" width="9" style="1"/>
  </cols>
  <sheetData>
    <row r="1" ht="21.95" customHeight="1" spans="1:1">
      <c r="A1" s="1" t="s">
        <v>536</v>
      </c>
    </row>
    <row r="2" ht="39" customHeight="1" spans="1:5">
      <c r="A2" s="158" t="s">
        <v>17</v>
      </c>
      <c r="B2" s="158"/>
      <c r="C2" s="158"/>
      <c r="D2" s="158"/>
      <c r="E2" s="158"/>
    </row>
    <row r="3" ht="21" customHeight="1" spans="6:6">
      <c r="F3" s="30" t="s">
        <v>43</v>
      </c>
    </row>
    <row r="4" ht="47.1" customHeight="1" spans="1:6">
      <c r="A4" s="8" t="s">
        <v>44</v>
      </c>
      <c r="B4" s="8" t="s">
        <v>45</v>
      </c>
      <c r="C4" s="8" t="s">
        <v>46</v>
      </c>
      <c r="D4" s="9" t="s">
        <v>47</v>
      </c>
      <c r="E4" s="9" t="s">
        <v>48</v>
      </c>
      <c r="F4" s="161" t="s">
        <v>49</v>
      </c>
    </row>
    <row r="5" ht="20.1" customHeight="1" spans="1:6">
      <c r="A5" s="172" t="s">
        <v>537</v>
      </c>
      <c r="B5" s="172"/>
      <c r="C5" s="172"/>
      <c r="D5" s="172"/>
      <c r="E5" s="172"/>
      <c r="F5" s="172"/>
    </row>
    <row r="6" ht="20.1" customHeight="1" spans="1:6">
      <c r="A6" s="172" t="s">
        <v>538</v>
      </c>
      <c r="B6" s="172"/>
      <c r="C6" s="172"/>
      <c r="D6" s="172"/>
      <c r="E6" s="172"/>
      <c r="F6" s="172"/>
    </row>
    <row r="7" ht="20.1" customHeight="1" spans="1:6">
      <c r="A7" s="172" t="s">
        <v>539</v>
      </c>
      <c r="B7" s="172"/>
      <c r="C7" s="172"/>
      <c r="D7" s="172"/>
      <c r="E7" s="172"/>
      <c r="F7" s="172"/>
    </row>
    <row r="8" ht="20.1" customHeight="1" spans="1:6">
      <c r="A8" s="172" t="s">
        <v>540</v>
      </c>
      <c r="B8" s="172"/>
      <c r="C8" s="172"/>
      <c r="D8" s="172"/>
      <c r="E8" s="172"/>
      <c r="F8" s="172"/>
    </row>
    <row r="9" ht="20.1" customHeight="1" spans="1:6">
      <c r="A9" s="172" t="s">
        <v>541</v>
      </c>
      <c r="B9" s="172"/>
      <c r="C9" s="172"/>
      <c r="D9" s="172"/>
      <c r="E9" s="172"/>
      <c r="F9" s="172"/>
    </row>
    <row r="10" ht="20.1" customHeight="1" spans="1:6">
      <c r="A10" s="172" t="s">
        <v>542</v>
      </c>
      <c r="B10" s="172"/>
      <c r="C10" s="172"/>
      <c r="D10" s="172"/>
      <c r="E10" s="172"/>
      <c r="F10" s="172"/>
    </row>
    <row r="11" ht="20.1" customHeight="1" spans="1:6">
      <c r="A11" s="172" t="s">
        <v>543</v>
      </c>
      <c r="B11" s="172"/>
      <c r="C11" s="172"/>
      <c r="D11" s="172"/>
      <c r="E11" s="172"/>
      <c r="F11" s="172"/>
    </row>
    <row r="12" ht="20.1" customHeight="1" spans="1:6">
      <c r="A12" s="172" t="s">
        <v>544</v>
      </c>
      <c r="B12" s="173">
        <v>-165</v>
      </c>
      <c r="C12" s="173">
        <v>-164</v>
      </c>
      <c r="D12" s="174">
        <f>C12/B12*100</f>
        <v>99.3939393939394</v>
      </c>
      <c r="E12" s="173">
        <f>C12/F12*100</f>
        <v>162.376237623762</v>
      </c>
      <c r="F12" s="172">
        <v>-101</v>
      </c>
    </row>
    <row r="13" ht="20.1" customHeight="1" spans="1:6">
      <c r="A13" s="172" t="s">
        <v>545</v>
      </c>
      <c r="B13" s="173"/>
      <c r="C13" s="173"/>
      <c r="D13" s="173"/>
      <c r="E13" s="173"/>
      <c r="F13" s="172"/>
    </row>
    <row r="14" ht="20.1" customHeight="1" spans="1:6">
      <c r="A14" s="172" t="s">
        <v>546</v>
      </c>
      <c r="B14" s="173"/>
      <c r="C14" s="173"/>
      <c r="D14" s="173"/>
      <c r="E14" s="173"/>
      <c r="F14" s="172"/>
    </row>
    <row r="15" ht="20.1" customHeight="1" spans="1:6">
      <c r="A15" s="172" t="s">
        <v>547</v>
      </c>
      <c r="B15" s="173"/>
      <c r="C15" s="173"/>
      <c r="D15" s="173"/>
      <c r="E15" s="173"/>
      <c r="F15" s="175"/>
    </row>
    <row r="16" ht="20.1" customHeight="1" spans="1:6">
      <c r="A16" s="172" t="s">
        <v>548</v>
      </c>
      <c r="B16" s="173"/>
      <c r="C16" s="173"/>
      <c r="D16" s="173"/>
      <c r="E16" s="173"/>
      <c r="F16" s="172"/>
    </row>
    <row r="17" ht="20.1" customHeight="1" spans="1:6">
      <c r="A17" s="172" t="s">
        <v>549</v>
      </c>
      <c r="B17" s="173"/>
      <c r="C17" s="173"/>
      <c r="D17" s="173"/>
      <c r="E17" s="173"/>
      <c r="F17" s="172"/>
    </row>
    <row r="18" ht="20.1" customHeight="1" spans="1:6">
      <c r="A18" s="172" t="s">
        <v>550</v>
      </c>
      <c r="B18" s="173"/>
      <c r="C18" s="173"/>
      <c r="D18" s="173"/>
      <c r="E18" s="173"/>
      <c r="F18" s="172"/>
    </row>
    <row r="19" ht="20.1" customHeight="1" spans="1:6">
      <c r="A19" s="172" t="s">
        <v>551</v>
      </c>
      <c r="B19" s="173"/>
      <c r="C19" s="173"/>
      <c r="D19" s="173"/>
      <c r="E19" s="173"/>
      <c r="F19" s="172"/>
    </row>
    <row r="20" ht="20.1" customHeight="1" spans="1:6">
      <c r="A20" s="172" t="s">
        <v>552</v>
      </c>
      <c r="B20" s="173"/>
      <c r="C20" s="173"/>
      <c r="D20" s="173"/>
      <c r="E20" s="173"/>
      <c r="F20" s="172"/>
    </row>
    <row r="21" ht="20.1" customHeight="1" spans="1:6">
      <c r="A21" s="172" t="s">
        <v>553</v>
      </c>
      <c r="B21" s="173">
        <v>25</v>
      </c>
      <c r="C21" s="173">
        <v>32</v>
      </c>
      <c r="D21" s="174">
        <f t="shared" ref="D21:D23" si="0">C21/B21*100</f>
        <v>128</v>
      </c>
      <c r="E21" s="173">
        <f t="shared" ref="E21:E23" si="1">C21/F21*100</f>
        <v>133.333333333333</v>
      </c>
      <c r="F21" s="172">
        <v>24</v>
      </c>
    </row>
    <row r="22" ht="20.1" customHeight="1" spans="1:6">
      <c r="A22" s="172" t="s">
        <v>554</v>
      </c>
      <c r="B22" s="173">
        <v>1574</v>
      </c>
      <c r="C22" s="173">
        <v>1724</v>
      </c>
      <c r="D22" s="174">
        <f t="shared" si="0"/>
        <v>109.529860228717</v>
      </c>
      <c r="E22" s="173">
        <f t="shared" si="1"/>
        <v>258.858858858859</v>
      </c>
      <c r="F22" s="172">
        <v>666</v>
      </c>
    </row>
    <row r="23" ht="20.1" customHeight="1" spans="1:6">
      <c r="A23" s="172" t="s">
        <v>555</v>
      </c>
      <c r="B23" s="173">
        <v>1434</v>
      </c>
      <c r="C23" s="173">
        <v>1592</v>
      </c>
      <c r="D23" s="174">
        <f t="shared" si="0"/>
        <v>111.018131101813</v>
      </c>
      <c r="E23" s="173">
        <f t="shared" si="1"/>
        <v>270.288624787776</v>
      </c>
      <c r="F23" s="173">
        <v>589</v>
      </c>
    </row>
  </sheetData>
  <mergeCells count="1">
    <mergeCell ref="A2:E2"/>
  </mergeCells>
  <pageMargins left="0.629861111111111" right="0.428472222222222" top="1" bottom="1" header="0.511805555555556" footer="0.511805555555556"/>
  <pageSetup paperSize="9" scale="90" orientation="portrait" horizontalDpi="600" verticalDpi="6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20</vt:i4>
      </vt:variant>
    </vt:vector>
  </HeadingPairs>
  <TitlesOfParts>
    <vt:vector size="20" baseType="lpstr">
      <vt:lpstr>目录</vt:lpstr>
      <vt:lpstr>表1 一般公共预算收入决算表 </vt:lpstr>
      <vt:lpstr>表2-1一般公共预算支出决算表（体现区本级）</vt:lpstr>
      <vt:lpstr> 表2-2一般公共预算支出决算表（明细）  </vt:lpstr>
      <vt:lpstr> 表2-3一般公共预算本级支出决算表（明细）</vt:lpstr>
      <vt:lpstr>表3-1基本支出决算表 </vt:lpstr>
      <vt:lpstr>表3-2本级基本支出决算表</vt:lpstr>
      <vt:lpstr>表4 一般公共预算转移支付补助分地区分项目</vt:lpstr>
      <vt:lpstr>表5 政府性基金收入决算表</vt:lpstr>
      <vt:lpstr>表6-1 政府性基金支出决算表 </vt:lpstr>
      <vt:lpstr>表6-2 政府性基金本级支出决算表</vt:lpstr>
      <vt:lpstr>表7 政府性基金转移支付补助分地区分项目</vt:lpstr>
      <vt:lpstr>表8-1 政府债务余额及限额表 </vt:lpstr>
      <vt:lpstr>表8-2 地方政府债务相关情况决算表 </vt:lpstr>
      <vt:lpstr>表8-3 地方政府债券使用情况表 </vt:lpstr>
      <vt:lpstr>表9 国有资本经营收入决算表</vt:lpstr>
      <vt:lpstr>表10 -1国有资本经营支出决算表 </vt:lpstr>
      <vt:lpstr>表11 社保基金收入决算表</vt:lpstr>
      <vt:lpstr>表12 社保基金支出决算表</vt:lpstr>
      <vt:lpstr>表13 社保基金预算结余表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2023-05-12T11:15:00Z</dcterms:created>
  <dcterms:modified xsi:type="dcterms:W3CDTF">2025-09-29T05:49:10Z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FF6AB57DD9FA4A17A2478EB669313EA7_12</vt:lpwstr>
  </property>
  <property fmtid="{D5CDD505-2E9C-101B-9397-08002B2CF9AE}" pid="4" name="KSOReadingLayout">
    <vt:bool>false</vt:bool>
  </property>
</Properties>
</file>