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目录" sheetId="30" r:id="rId1"/>
    <sheet name="表1 一般公共预算收入决算表 " sheetId="4" r:id="rId2"/>
    <sheet name="表2-1一般公共预算支出决算表（体现区本级）" sheetId="5" r:id="rId3"/>
    <sheet name=" 表2-2一般公共预算支出决算表（明细）  " sheetId="26" r:id="rId4"/>
    <sheet name=" 表2-3一般公共预算本级支出决算表（明细）" sheetId="31" r:id="rId5"/>
    <sheet name="表3-1基本支出决算表 " sheetId="8" r:id="rId6"/>
    <sheet name="表3-2本级基本支出决算表" sheetId="28" r:id="rId7"/>
    <sheet name="表4 一般公共预算转移支付补助分地区分项目" sheetId="9" r:id="rId8"/>
    <sheet name="表5 政府性基金收入决算表" sheetId="10" r:id="rId9"/>
    <sheet name="表6-1 政府性基金支出决算表 " sheetId="11" r:id="rId10"/>
    <sheet name="表6-2 政府性基金本级支出决算表" sheetId="29" r:id="rId11"/>
    <sheet name="表7 政府性基金转移支付补助分地区分项目" sheetId="12" r:id="rId12"/>
    <sheet name="表8-1 政府债务余额及限额表 " sheetId="13" r:id="rId13"/>
    <sheet name="表8-2 地方政府债务相关情况决算表 " sheetId="14" r:id="rId14"/>
    <sheet name="表8-3 地方政府债券使用情况表 " sheetId="15" r:id="rId15"/>
    <sheet name="表9 国有资本经营收入决算表" sheetId="16" r:id="rId16"/>
    <sheet name="表10 -1国有资本经营支出决算表 " sheetId="17" r:id="rId17"/>
    <sheet name="表11 社保基金收入决算表" sheetId="21" r:id="rId18"/>
    <sheet name="表12 社保基金支出决算表" sheetId="22" r:id="rId19"/>
    <sheet name="表13 社保基金预算结余表" sheetId="23" r:id="rId20"/>
  </sheets>
  <definedNames>
    <definedName name="_xlnm._FilterDatabase" localSheetId="3" hidden="1">' 表2-2一般公共预算支出决算表（明细）  '!$A$4:$F$429</definedName>
    <definedName name="_xlnm._FilterDatabase" localSheetId="4" hidden="1">' 表2-3一般公共预算本级支出决算表（明细）'!$A$4:$F$429</definedName>
    <definedName name="_xlnm.Print_Titles" localSheetId="5">'表3-1基本支出决算表 '!$1:$4</definedName>
    <definedName name="_xlnm._FilterDatabase" localSheetId="9" hidden="1">'表6-1 政府性基金支出决算表 '!$A$4:$F$41</definedName>
    <definedName name="_xlnm.Print_Titles" localSheetId="12">'表8-1 政府债务余额及限额表 '!$1:$5</definedName>
    <definedName name="_xlnm.Print_Titles" localSheetId="13">'表8-2 地方政府债务相关情况决算表 '!$1:$5</definedName>
    <definedName name="_xlnm.Print_Titles" localSheetId="14">'表8-3 地方政府债券使用情况表 '!$4:$4</definedName>
    <definedName name="_xlnm.Print_Titles" localSheetId="3">' 表2-2一般公共预算支出决算表（明细）  '!$4:$4</definedName>
    <definedName name="_xlnm.Print_Titles" localSheetId="6">'表3-2本级基本支出决算表'!$1:$4</definedName>
    <definedName name="_xlnm._FilterDatabase" localSheetId="10" hidden="1">'表6-2 政府性基金本级支出决算表'!$A$4:$F$41</definedName>
    <definedName name="_xlnm.Print_Area" localSheetId="13">'表8-2 地方政府债务相关情况决算表 '!$A$1:$D$29</definedName>
    <definedName name="_xlnm.Print_Titles" localSheetId="4">' 表2-3一般公共预算本级支出决算表（明细）'!$4:$4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<sst xmlns="http://schemas.openxmlformats.org/spreadsheetml/2006/main" count="1489" uniqueCount="746">
  <si>
    <t>2024年决算公开表</t>
  </si>
  <si>
    <t>目   录</t>
  </si>
  <si>
    <t>表1</t>
  </si>
  <si>
    <t>2024年一般公共预算收入决算表</t>
  </si>
  <si>
    <t>表2-1</t>
  </si>
  <si>
    <t>2024年一般公共预算支出决算表（体现区本级）</t>
  </si>
  <si>
    <t>表2-2</t>
  </si>
  <si>
    <t>2024年一般公共预算支出决算表（明细）</t>
  </si>
  <si>
    <t>表2-3</t>
  </si>
  <si>
    <t>2024年一般公共预算本级支出决算表 （明细）</t>
  </si>
  <si>
    <t>表3-1</t>
  </si>
  <si>
    <t>2024年基本支出决算表</t>
  </si>
  <si>
    <t>表3-2</t>
  </si>
  <si>
    <t>2024年本级基本支出决算表</t>
  </si>
  <si>
    <t>表4</t>
  </si>
  <si>
    <t>2024年一般公共预算转移支付补助分地区分项目决算表</t>
  </si>
  <si>
    <t>表5</t>
  </si>
  <si>
    <t>2024年政府性基金收入决算表</t>
  </si>
  <si>
    <t>表6-1</t>
  </si>
  <si>
    <t>2024年政府性基金支出决算表</t>
  </si>
  <si>
    <t>表6-2</t>
  </si>
  <si>
    <t>2024年政府性基金本级支出决算表</t>
  </si>
  <si>
    <t>表7</t>
  </si>
  <si>
    <t>2024年政府性基金转移支付补助分地区分项目决算表</t>
  </si>
  <si>
    <t>表8-1</t>
  </si>
  <si>
    <t>2024年地方政府债务余额及限额表</t>
  </si>
  <si>
    <t>表8-2</t>
  </si>
  <si>
    <t>2024年地方政府债务相关情况决算表</t>
  </si>
  <si>
    <t>表8-3</t>
  </si>
  <si>
    <t>2024年地方政府债券使用情况表</t>
  </si>
  <si>
    <t>表9</t>
  </si>
  <si>
    <t>2024年国有资本经营收入决算表</t>
  </si>
  <si>
    <t>表10-1</t>
  </si>
  <si>
    <t>2024年国有资本经营支出决算表</t>
  </si>
  <si>
    <t>表10-2</t>
  </si>
  <si>
    <t>2024年国有资本经营本级支出决算表</t>
  </si>
  <si>
    <t>表11</t>
  </si>
  <si>
    <t>2024年社会保险基金收入决算表</t>
  </si>
  <si>
    <t>表12</t>
  </si>
  <si>
    <t>2024年社会保险基金支出决算表</t>
  </si>
  <si>
    <t>表13</t>
  </si>
  <si>
    <t>2024年社会保险基金结余决算表</t>
  </si>
  <si>
    <t>附表1</t>
  </si>
  <si>
    <t>单位：万元</t>
  </si>
  <si>
    <t>预算科目</t>
  </si>
  <si>
    <t>调整预算数</t>
  </si>
  <si>
    <t>决算数</t>
  </si>
  <si>
    <t>决算数为调整预算数的%</t>
  </si>
  <si>
    <t>决算数为上年决算数的%</t>
  </si>
  <si>
    <t>上年决算数</t>
  </si>
  <si>
    <t>一、税收收入</t>
  </si>
  <si>
    <t>　　增值税</t>
  </si>
  <si>
    <t>　　企业所得税</t>
  </si>
  <si>
    <t>　　个人所得税</t>
  </si>
  <si>
    <t>　　资源税</t>
  </si>
  <si>
    <t>　　城市维护建设税</t>
  </si>
  <si>
    <t>　　房产税</t>
  </si>
  <si>
    <t>　　印花税</t>
  </si>
  <si>
    <t>　　城镇土地使用税</t>
  </si>
  <si>
    <t>　　土地增值税</t>
  </si>
  <si>
    <t>　　耕地占用税</t>
  </si>
  <si>
    <t>　　契税</t>
  </si>
  <si>
    <t xml:space="preserve">    环境保护税</t>
  </si>
  <si>
    <t>　　其他税收收入</t>
  </si>
  <si>
    <t>-</t>
  </si>
  <si>
    <t>二、非税收入</t>
  </si>
  <si>
    <t>　　专项收入</t>
  </si>
  <si>
    <t>　　行政事业性收费收入</t>
  </si>
  <si>
    <t>　　罚没收入</t>
  </si>
  <si>
    <t>　　国有资本经营收入</t>
  </si>
  <si>
    <t>　　国有资源(资产)有偿使用收入</t>
  </si>
  <si>
    <t xml:space="preserve">    捐赠收入</t>
  </si>
  <si>
    <t>　　其他收入</t>
  </si>
  <si>
    <t>本 年 收 入 合 计</t>
  </si>
  <si>
    <t>附表2-1</t>
  </si>
  <si>
    <t>单位:万元</t>
  </si>
  <si>
    <t>支出科目名称</t>
  </si>
  <si>
    <t>决算数（含上级专项）</t>
  </si>
  <si>
    <t>上级专项金额</t>
  </si>
  <si>
    <t>区级支出决算数为调整预算数的%</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</si>
  <si>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</si>
  <si>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</si>
  <si>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</si>
  <si>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</si>
  <si>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</si>
  <si>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</si>
  <si>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</si>
  <si>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</si>
  <si>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</si>
  <si>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</si>
  <si>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</si>
  <si>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</si>
  <si>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</si>
  <si>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</si>
  <si>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</si>
  <si>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</si>
  <si>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十七、自然资源海洋气象等支出</t>
  </si>
  <si>
    <t>十八、住房保障支出</t>
  </si>
  <si>
    <t>十九、粮油物资储备支出</t>
  </si>
  <si>
    <t>二十、债务付息支出</t>
  </si>
  <si>
    <t>二十一、债务发行费用支出</t>
  </si>
  <si>
    <t>二十二、灾害防治及应急管理支出</t>
  </si>
  <si>
    <t>二十三、其他支出</t>
  </si>
  <si>
    <t>一般公共预算支出合计</t>
  </si>
  <si>
    <t>附表2-2</t>
  </si>
  <si>
    <t>合计</t>
  </si>
  <si>
    <t>一般公共服务支出</t>
  </si>
  <si>
    <t xml:space="preserve">  人大事务</t>
  </si>
  <si>
    <t xml:space="preserve">    行政运行</t>
  </si>
  <si>
    <t xml:space="preserve">    一般行政管理事务</t>
  </si>
  <si>
    <t xml:space="preserve">    人大会议</t>
  </si>
  <si>
    <t xml:space="preserve">    代表工作</t>
  </si>
  <si>
    <t xml:space="preserve">  政协事务</t>
  </si>
  <si>
    <t xml:space="preserve">    政协会议</t>
  </si>
  <si>
    <t xml:space="preserve">    委员视察</t>
  </si>
  <si>
    <t xml:space="preserve">  政府办公厅（室）及相关机构事务</t>
  </si>
  <si>
    <t xml:space="preserve">    事业运行</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</si>
  <si>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</si>
  <si>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</si>
  <si>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</si>
  <si>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</si>
  <si>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</si>
  <si>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</si>
  <si>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</si>
  <si>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</si>
  <si>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</si>
  <si>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</si>
  <si>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</si>
  <si>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</si>
  <si>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</si>
  <si>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</si>
  <si>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纪检监察事务</t>
  </si>
  <si>
    <t xml:space="preserve">    派驻派出机构</t>
  </si>
  <si>
    <t xml:space="preserve">    其他纪检监察事务支出</t>
  </si>
  <si>
    <t xml:space="preserve">  商贸事务</t>
  </si>
  <si>
    <t xml:space="preserve">    国内贸易管理</t>
  </si>
  <si>
    <t xml:space="preserve">    招商引资</t>
  </si>
  <si>
    <t xml:space="preserve">  民族事务</t>
  </si>
  <si>
    <t xml:space="preserve">    民族工作专项</t>
  </si>
  <si>
    <t xml:space="preserve">  港澳台事务</t>
  </si>
  <si>
    <t xml:space="preserve">  档案事务</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</si>
  <si>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</si>
  <si>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</si>
  <si>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</si>
  <si>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</si>
  <si>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</si>
  <si>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组织事务</t>
  </si>
  <si>
    <t xml:space="preserve">  宣传事务</t>
  </si>
  <si>
    <t xml:space="preserve">  统战事务</t>
  </si>
  <si>
    <t xml:space="preserve">    宗教事务</t>
  </si>
  <si>
    <t xml:space="preserve">  其他共产党事务支出（款）</t>
  </si>
  <si>
    <t xml:space="preserve">    其他共产党事务支出（项）</t>
  </si>
  <si>
    <t xml:space="preserve">  市场监督管理事务</t>
  </si>
  <si>
    <t xml:space="preserve">    市场主体管理</t>
  </si>
  <si>
    <t xml:space="preserve">    市场秩序执法</t>
  </si>
  <si>
    <t xml:space="preserve">    质量安全监管</t>
  </si>
  <si>
    <t xml:space="preserve">    食品安全监管</t>
  </si>
  <si>
    <t xml:space="preserve">    其他市场监督管理事务</t>
  </si>
  <si>
    <t xml:space="preserve">  社会工作事务</t>
  </si>
  <si>
    <t xml:space="preserve">  其他一般公共服务支出（款）</t>
  </si>
  <si>
    <t xml:space="preserve">    其他一般公共服务支出（项）</t>
  </si>
  <si>
    <t>国防支出</t>
  </si>
  <si>
    <t xml:space="preserve">  国防动员</t>
  </si>
  <si>
    <t xml:space="preserve">    人民防空</t>
  </si>
  <si>
    <t>公共安全支出</t>
  </si>
  <si>
    <t xml:space="preserve">  公安</t>
  </si>
  <si>
    <t xml:space="preserve">    移民事务</t>
  </si>
  <si>
    <t xml:space="preserve">    其他公安支出</t>
  </si>
  <si>
    <t xml:space="preserve">  检察</t>
  </si>
  <si>
    <t xml:space="preserve">  法院</t>
  </si>
  <si>
    <t xml:space="preserve">  “两庭”建设</t>
  </si>
  <si>
    <t xml:space="preserve">  司法</t>
  </si>
  <si>
    <t xml:space="preserve">    基层司法业务</t>
  </si>
  <si>
    <t xml:space="preserve">    公共法律服务</t>
  </si>
  <si>
    <t xml:space="preserve">    法治建设</t>
  </si>
  <si>
    <t xml:space="preserve">    其他司法支出</t>
  </si>
  <si>
    <t xml:space="preserve">  强制隔离戒毒</t>
  </si>
  <si>
    <t xml:space="preserve">    强制隔离戒毒人员生活</t>
  </si>
  <si>
    <t xml:space="preserve">    所政设施建设</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</si>
  <si>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</si>
  <si>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</si>
  <si>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</si>
  <si>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</si>
  <si>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</si>
  <si>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</si>
  <si>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</si>
  <si>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</si>
  <si>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</si>
  <si>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</si>
  <si>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</si>
  <si>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</si>
  <si>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成人教育</t>
  </si>
  <si>
    <t xml:space="preserve">    其他成人教育支出</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</si>
  <si>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</si>
  <si>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</si>
  <si>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</si>
  <si>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</si>
  <si>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</si>
  <si>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</si>
  <si>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城市中小学校舍建设</t>
  </si>
  <si>
    <t xml:space="preserve">    城市中小学教学设施</t>
  </si>
  <si>
    <t xml:space="preserve">    其他教育费附加安排的支出</t>
  </si>
  <si>
    <t xml:space="preserve">  其他教育支出（款）</t>
  </si>
  <si>
    <t xml:space="preserve">    其他教育支出（项）</t>
  </si>
  <si>
    <t>科学技术支出</t>
  </si>
  <si>
    <t xml:space="preserve">  科学技术管理事务</t>
  </si>
  <si>
    <t xml:space="preserve">  技术研究与开发</t>
  </si>
  <si>
    <t xml:space="preserve">    科技成果转化与扩散</t>
  </si>
  <si>
    <t xml:space="preserve">  科技条件与服务</t>
  </si>
  <si>
    <t xml:space="preserve">    机构运行</t>
  </si>
  <si>
    <t xml:space="preserve">  科学技术普及</t>
  </si>
  <si>
    <t xml:space="preserve">    科普活动</t>
  </si>
  <si>
    <t xml:space="preserve">  科技重大项目</t>
  </si>
  <si>
    <t xml:space="preserve">    科技重大专项</t>
  </si>
  <si>
    <t xml:space="preserve">  其他科学技术支出（款）</t>
  </si>
  <si>
    <t xml:space="preserve">    其他科学技术支出（项）</t>
  </si>
  <si>
    <t>文化旅游体育与传媒支出</t>
  </si>
  <si>
    <t xml:space="preserve">  文化和旅游</t>
  </si>
  <si>
    <t xml:space="preserve">    图书馆</t>
  </si>
  <si>
    <t xml:space="preserve">    群众文化</t>
  </si>
  <si>
    <t xml:space="preserve">    文化创作与保护</t>
  </si>
  <si>
    <t xml:space="preserve">    其他文化和旅游支出</t>
  </si>
  <si>
    <t xml:space="preserve">  文物</t>
  </si>
  <si>
    <t xml:space="preserve">    文物保护</t>
  </si>
  <si>
    <t xml:space="preserve">  体育</t>
  </si>
  <si>
    <t xml:space="preserve">    群众体育</t>
  </si>
  <si>
    <t xml:space="preserve">  新闻出版电影</t>
  </si>
  <si>
    <t xml:space="preserve">    新闻通讯</t>
  </si>
  <si>
    <t xml:space="preserve">    出版发行</t>
  </si>
  <si>
    <t xml:space="preserve">  其他文化旅游体育与传媒支出（款）</t>
  </si>
  <si>
    <t xml:space="preserve">    宣传文化发展专项支出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</si>
  <si>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</si>
  <si>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</si>
  <si>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</si>
  <si>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</si>
  <si>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</si>
  <si>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</si>
  <si>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社会保险经办机构</t>
  </si>
  <si>
    <t xml:space="preserve">    劳动人事争议调解仲裁</t>
  </si>
  <si>
    <t xml:space="preserve">    其他人力资源和社会保障管理事务支出</t>
  </si>
  <si>
    <t xml:space="preserve">  民政管理事务</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</si>
  <si>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</si>
  <si>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</si>
  <si>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</si>
  <si>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</si>
  <si>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</si>
  <si>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</si>
  <si>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</si>
  <si>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对机关事业单位基本养老保险基金的补助</t>
  </si>
  <si>
    <t xml:space="preserve">  就业补助</t>
  </si>
  <si>
    <t xml:space="preserve">    公益性岗位补贴</t>
  </si>
  <si>
    <t xml:space="preserve">    其他就业补助支出</t>
  </si>
  <si>
    <t xml:space="preserve">  抚恤</t>
  </si>
  <si>
    <t xml:space="preserve">  退役安置</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</si>
  <si>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</si>
  <si>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</si>
  <si>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</si>
  <si>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</si>
  <si>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</si>
  <si>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</si>
  <si>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</si>
  <si>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</si>
  <si>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</si>
  <si>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</si>
  <si>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</si>
  <si>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</si>
  <si>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</si>
  <si>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</si>
  <si>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</si>
  <si>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</si>
  <si>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</si>
  <si>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</si>
  <si>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</si>
  <si>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</si>
  <si>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</si>
  <si>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</si>
  <si>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</si>
  <si>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</si>
  <si>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</si>
  <si>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</si>
  <si>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</si>
  <si>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</si>
  <si>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</si>
  <si>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</si>
  <si>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</si>
  <si>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</si>
  <si>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</si>
  <si>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公立医院</t>
  </si>
  <si>
    <t xml:space="preserve">    综合医院</t>
  </si>
  <si>
    <t xml:space="preserve">    中医（民族）医院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</si>
  <si>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</si>
  <si>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</si>
  <si>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</si>
  <si>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</si>
  <si>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</si>
  <si>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</si>
  <si>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</si>
  <si>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</si>
  <si>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</si>
  <si>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</si>
  <si>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</si>
  <si>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</si>
  <si>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</si>
  <si>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</si>
  <si>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</si>
  <si>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</si>
  <si>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行政事业医疗</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</si>
  <si>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</si>
  <si>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</si>
  <si>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</si>
  <si>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</si>
  <si>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</si>
  <si>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优抚对象医疗</t>
  </si>
  <si>
    <t xml:space="preserve">    优抚对象医疗补助</t>
  </si>
  <si>
    <t xml:space="preserve">    其他优抚对象医疗支出</t>
  </si>
  <si>
    <t xml:space="preserve">  医疗保障管理事务</t>
  </si>
  <si>
    <t xml:space="preserve">    其他医疗保障管理事务支出</t>
  </si>
  <si>
    <t xml:space="preserve">  中医药事务</t>
  </si>
  <si>
    <t xml:space="preserve">    中医（民族医）药专项</t>
  </si>
  <si>
    <t xml:space="preserve">  其他卫生健康支出（款）</t>
  </si>
  <si>
    <t xml:space="preserve">    其他卫生健康支出（项）</t>
  </si>
  <si>
    <t>节能环保支出</t>
  </si>
  <si>
    <t xml:space="preserve">  环境保护管理事务</t>
  </si>
  <si>
    <t xml:space="preserve">    其他环境保护管理事务支出</t>
  </si>
  <si>
    <t xml:space="preserve">  污染防治</t>
  </si>
  <si>
    <t xml:space="preserve">    大气</t>
  </si>
  <si>
    <t xml:space="preserve">    水体</t>
  </si>
  <si>
    <t xml:space="preserve">    固体废弃物与化学品</t>
  </si>
  <si>
    <t xml:space="preserve">  自然生态保护</t>
  </si>
  <si>
    <t xml:space="preserve">    生态保护</t>
  </si>
  <si>
    <t xml:space="preserve">  森林保护修护</t>
  </si>
  <si>
    <t xml:space="preserve">    森林管护</t>
  </si>
  <si>
    <t xml:space="preserve">    社会保险补助</t>
  </si>
  <si>
    <t xml:space="preserve">  循环经济（款）</t>
  </si>
  <si>
    <t xml:space="preserve">    循环经济（项）</t>
  </si>
  <si>
    <t xml:space="preserve">  其他节能环保支出（款）</t>
  </si>
  <si>
    <t xml:space="preserve">    其他节能环保支出（项）</t>
  </si>
  <si>
    <t>城乡社区支出</t>
  </si>
  <si>
    <t xml:space="preserve">  城乡社区管理事务</t>
  </si>
  <si>
    <t xml:space="preserve">    城管执法</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</si>
  <si>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</si>
  <si>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</si>
  <si>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</si>
  <si>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</si>
  <si>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</si>
  <si>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</si>
  <si>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</si>
  <si>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</si>
  <si>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</si>
  <si>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</si>
  <si>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</si>
  <si>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</si>
  <si>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</si>
  <si>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统计监测与信息服务</t>
  </si>
  <si>
    <t xml:space="preserve">    农业生产发展</t>
  </si>
  <si>
    <t xml:space="preserve">    农村合作经济</t>
  </si>
  <si>
    <t xml:space="preserve">    农村社会事业</t>
  </si>
  <si>
    <t xml:space="preserve">    农村道路建设</t>
  </si>
  <si>
    <t xml:space="preserve">    对高校毕业生到基层任职补助</t>
  </si>
  <si>
    <t xml:space="preserve">    其他农业农村支出</t>
  </si>
  <si>
    <t xml:space="preserve">  林业和草原</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</si>
  <si>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</si>
  <si>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</si>
  <si>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</si>
  <si>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</si>
  <si>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</si>
  <si>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</si>
  <si>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林业草原防灾减灾</t>
  </si>
  <si>
    <t xml:space="preserve">  水利</t>
  </si>
  <si>
    <t xml:space="preserve">    水利工程建设</t>
  </si>
  <si>
    <t xml:space="preserve">    水利工程运行与维护</t>
  </si>
  <si>
    <t xml:space="preserve">    水土保持</t>
  </si>
  <si>
    <t xml:space="preserve">    水资源节约管理与保护</t>
  </si>
  <si>
    <t xml:space="preserve">    防汛</t>
  </si>
  <si>
    <t xml:space="preserve">    抗旱</t>
  </si>
  <si>
    <t xml:space="preserve">    江河湖库水系综合整治</t>
  </si>
  <si>
    <t xml:space="preserve">    其他水利支出</t>
  </si>
  <si>
    <t xml:space="preserve">  巩固脱贫攻坚成果衔接乡村振兴</t>
  </si>
  <si>
    <t xml:space="preserve">    农村基础设施建设</t>
  </si>
  <si>
    <t xml:space="preserve">  农村综合改革</t>
  </si>
  <si>
    <t xml:space="preserve">    对村级公益事业建设的补助</t>
  </si>
  <si>
    <t xml:space="preserve">    对村民委员会和村党支部的补助</t>
  </si>
  <si>
    <t xml:space="preserve">    其他农村综合改革支出</t>
  </si>
  <si>
    <t xml:space="preserve">  普惠金融发展支出</t>
  </si>
  <si>
    <t xml:space="preserve">    农业保险保费补贴</t>
  </si>
  <si>
    <t xml:space="preserve">    创业担保贷款贴息及奖补</t>
  </si>
  <si>
    <t xml:space="preserve">  其他农林水支出（款）</t>
  </si>
  <si>
    <t xml:space="preserve">    其他农林水支出（项）</t>
  </si>
  <si>
    <t>资源勘探工业信息等支出</t>
  </si>
  <si>
    <t xml:space="preserve">  资源勘探开发</t>
  </si>
  <si>
    <t xml:space="preserve">    煤炭勘探开采和洗选</t>
  </si>
  <si>
    <t xml:space="preserve">  工业和信息产业监管</t>
  </si>
  <si>
    <t xml:space="preserve">    产业发展</t>
  </si>
  <si>
    <t xml:space="preserve">  支持中小企业发展和管理支出</t>
  </si>
  <si>
    <t xml:space="preserve">    中小企业发展专项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</si>
  <si>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</si>
  <si>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</si>
  <si>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</si>
  <si>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</si>
  <si>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</si>
  <si>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</si>
  <si>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</si>
  <si>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自然资源海洋气象等支出</t>
  </si>
  <si>
    <t xml:space="preserve">  自然资源事务</t>
  </si>
  <si>
    <t xml:space="preserve">    自然资源利用与保护</t>
  </si>
  <si>
    <t xml:space="preserve">    自然资源行业业务管理</t>
  </si>
  <si>
    <t xml:space="preserve">    自然资源调查与确权登记</t>
  </si>
  <si>
    <t xml:space="preserve">    其他自然资源事务支出</t>
  </si>
  <si>
    <t>住房保障支出</t>
  </si>
  <si>
    <t xml:space="preserve">  保障性安居工程支出</t>
  </si>
  <si>
    <t xml:space="preserve">    棚户区改造</t>
  </si>
  <si>
    <t xml:space="preserve">    保障性住房租金补贴</t>
  </si>
  <si>
    <t xml:space="preserve">    老旧小区改造</t>
  </si>
  <si>
    <t xml:space="preserve">    保障性租赁住房</t>
  </si>
  <si>
    <t xml:space="preserve">    其他保障性安居工程支出</t>
  </si>
  <si>
    <t xml:space="preserve">  住房改革支出</t>
  </si>
  <si>
    <t xml:space="preserve">    住房公积金</t>
  </si>
  <si>
    <t xml:space="preserve">  城乡社区住宅</t>
  </si>
  <si>
    <t xml:space="preserve">    其他城乡社区住宅支出</t>
  </si>
  <si>
    <t>粮油物资储备支出</t>
  </si>
  <si>
    <t xml:space="preserve">  粮油物资事务</t>
  </si>
  <si>
    <t xml:space="preserve">    粮食风险基金</t>
  </si>
  <si>
    <t xml:space="preserve">    设施建设</t>
  </si>
  <si>
    <t xml:space="preserve">    物资保管保养</t>
  </si>
  <si>
    <t xml:space="preserve">    其他粮油物资事务支出</t>
  </si>
  <si>
    <t xml:space="preserve">  粮油储备</t>
  </si>
  <si>
    <t xml:space="preserve">    储备粮（油）库建设</t>
  </si>
  <si>
    <t>灾害防治及应急管理支出</t>
  </si>
  <si>
    <t xml:space="preserve">  应急管理事务</t>
  </si>
  <si>
    <t xml:space="preserve">    安全监管</t>
  </si>
  <si>
    <t xml:space="preserve">    应急管理</t>
  </si>
  <si>
    <t xml:space="preserve">  消防事务</t>
  </si>
  <si>
    <t xml:space="preserve">    消防应急救援</t>
  </si>
  <si>
    <t xml:space="preserve">    其他消防事务支出</t>
  </si>
  <si>
    <t xml:space="preserve">  自然灾害防治</t>
  </si>
  <si>
    <t xml:space="preserve">    地质灾害防治</t>
  </si>
  <si>
    <t xml:space="preserve">  自然灾害救灾及恢复重建支出</t>
  </si>
  <si>
    <t xml:space="preserve">    自然资源救灾补助</t>
  </si>
  <si>
    <t xml:space="preserve">    其他自然灾害救灾及恢复重建支出</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</si>
  <si>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</si>
  <si>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</si>
  <si>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</si>
  <si>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</si>
  <si>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</si>
  <si>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</si>
  <si>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地方政府向国际组织借款付息支出</t>
  </si>
  <si>
    <t>债务发行费用支出</t>
  </si>
  <si>
    <t xml:space="preserve">  地方政府一般债务发行费用支出（款）</t>
  </si>
  <si>
    <t xml:space="preserve">    地方政府一般债务发行费用支出（项）</t>
  </si>
  <si>
    <t>附表2-3</t>
  </si>
  <si>
    <t>2024年一般公共预算本级支出决算表（明细）</t>
  </si>
  <si>
    <t>附表3-1</t>
  </si>
  <si>
    <t>2024年一般公共预算基本支出决算表</t>
  </si>
  <si>
    <t>项       目</t>
  </si>
  <si>
    <t>支出经济分类科目</t>
  </si>
  <si>
    <r>
      <rPr>
        <sz val="12"/>
        <color rgb="FF000000"/>
        <rFont val="宋体"/>
        <charset val="134"/>
      </rPr>
      <t xml:space="preserve"> </t>
    </r>
    <r>
      <rPr>
        <b/>
        <sz val="12"/>
        <color rgb="FF000000"/>
        <rFont val="宋体"/>
        <charset val="134"/>
      </rPr>
      <t>机关工资福利支出</t>
    </r>
  </si>
  <si>
    <t>501</t>
  </si>
  <si>
    <t xml:space="preserve"> 工资奖金津补贴</t>
  </si>
  <si>
    <t>50101</t>
  </si>
  <si>
    <t xml:space="preserve"> 社会保障缴费</t>
  </si>
  <si>
    <t>50102</t>
  </si>
  <si>
    <t xml:space="preserve"> 住房公积金</t>
  </si>
  <si>
    <t>50103</t>
  </si>
  <si>
    <t xml:space="preserve"> 其他工资福利支出</t>
  </si>
  <si>
    <t>50199</t>
  </si>
  <si>
    <r>
      <rPr>
        <sz val="12"/>
        <color indexed="8"/>
        <rFont val="宋体"/>
        <charset val="134"/>
      </rPr>
      <t xml:space="preserve"> </t>
    </r>
    <r>
      <rPr>
        <b/>
        <sz val="12"/>
        <color indexed="8"/>
        <rFont val="宋体"/>
        <charset val="134"/>
      </rPr>
      <t>机关商品和服务支出</t>
    </r>
  </si>
  <si>
    <t>502</t>
  </si>
  <si>
    <t xml:space="preserve"> 办公经费</t>
  </si>
  <si>
    <t>50201</t>
  </si>
  <si>
    <t>会议费</t>
  </si>
  <si>
    <t>50202</t>
  </si>
  <si>
    <t xml:space="preserve"> 培训费</t>
  </si>
  <si>
    <t>50203</t>
  </si>
  <si>
    <t xml:space="preserve"> 委托业务费</t>
  </si>
  <si>
    <t>50205</t>
  </si>
  <si>
    <t xml:space="preserve">   公务接待费</t>
  </si>
  <si>
    <t>50206</t>
  </si>
  <si>
    <t xml:space="preserve"> 公务用车运行维护费</t>
  </si>
  <si>
    <t>50208</t>
  </si>
  <si>
    <t xml:space="preserve"> 维修（护）费</t>
  </si>
  <si>
    <t>50209</t>
  </si>
  <si>
    <t xml:space="preserve"> 其他商品和服务支出</t>
  </si>
  <si>
    <t>50299</t>
  </si>
  <si>
    <r>
      <rPr>
        <sz val="12"/>
        <color indexed="8"/>
        <rFont val="宋体"/>
        <charset val="134"/>
      </rPr>
      <t xml:space="preserve"> </t>
    </r>
    <r>
      <rPr>
        <b/>
        <sz val="12"/>
        <color indexed="8"/>
        <rFont val="宋体"/>
        <charset val="134"/>
      </rPr>
      <t>机关资本性支出（一）</t>
    </r>
  </si>
  <si>
    <t>503</t>
  </si>
  <si>
    <t xml:space="preserve"> 设备购置</t>
  </si>
  <si>
    <t>50306</t>
  </si>
  <si>
    <r>
      <rPr>
        <sz val="12"/>
        <color indexed="8"/>
        <rFont val="宋体"/>
        <charset val="134"/>
      </rPr>
      <t xml:space="preserve"> </t>
    </r>
    <r>
      <rPr>
        <b/>
        <sz val="12"/>
        <color indexed="8"/>
        <rFont val="宋体"/>
        <charset val="134"/>
      </rPr>
      <t>对事业单位经常性补助</t>
    </r>
  </si>
  <si>
    <t>505</t>
  </si>
  <si>
    <t xml:space="preserve"> 工资福利支出</t>
  </si>
  <si>
    <t>50501</t>
  </si>
  <si>
    <t xml:space="preserve"> 商品和服务支出</t>
  </si>
  <si>
    <t>50502</t>
  </si>
  <si>
    <r>
      <rPr>
        <sz val="12"/>
        <color indexed="8"/>
        <rFont val="宋体"/>
        <charset val="134"/>
      </rPr>
      <t xml:space="preserve"> </t>
    </r>
    <r>
      <rPr>
        <b/>
        <sz val="12"/>
        <color indexed="8"/>
        <rFont val="宋体"/>
        <charset val="134"/>
      </rPr>
      <t>对事业单位资本性补助</t>
    </r>
  </si>
  <si>
    <t>506</t>
  </si>
  <si>
    <t xml:space="preserve"> 资本性支出（一）</t>
  </si>
  <si>
    <t>50601</t>
  </si>
  <si>
    <r>
      <rPr>
        <sz val="12"/>
        <color indexed="8"/>
        <rFont val="宋体"/>
        <charset val="134"/>
      </rPr>
      <t xml:space="preserve"> </t>
    </r>
    <r>
      <rPr>
        <b/>
        <sz val="12"/>
        <color indexed="8"/>
        <rFont val="宋体"/>
        <charset val="134"/>
      </rPr>
      <t>对个人和家庭的补助</t>
    </r>
  </si>
  <si>
    <t>509</t>
  </si>
  <si>
    <t xml:space="preserve"> 社会福利和救助</t>
  </si>
  <si>
    <t>50901</t>
  </si>
  <si>
    <t xml:space="preserve"> 离退休费</t>
  </si>
  <si>
    <t>50905</t>
  </si>
  <si>
    <t>基本支出合计</t>
  </si>
  <si>
    <t>附表3-2</t>
  </si>
  <si>
    <t>2024年一般公共预算本级基本支出决算表</t>
  </si>
  <si>
    <t>附表4</t>
  </si>
  <si>
    <t>名    称</t>
  </si>
  <si>
    <t>地区</t>
  </si>
  <si>
    <r>
      <rPr>
        <b/>
        <sz val="12"/>
        <rFont val="宋体"/>
        <charset val="134"/>
      </rPr>
      <t>合</t>
    </r>
    <r>
      <rPr>
        <b/>
        <sz val="12"/>
        <rFont val="Arial"/>
        <charset val="0"/>
      </rPr>
      <t xml:space="preserve">            </t>
    </r>
    <r>
      <rPr>
        <b/>
        <sz val="12"/>
        <rFont val="宋体"/>
        <charset val="134"/>
      </rPr>
      <t>计</t>
    </r>
  </si>
  <si>
    <t>返还性支出</t>
  </si>
  <si>
    <t>增值税和消费税税收返还支出</t>
  </si>
  <si>
    <t>所得税基数返还支出</t>
  </si>
  <si>
    <t>成品油价格和税费改革税收返还支出</t>
  </si>
  <si>
    <r>
      <rPr>
        <b/>
        <sz val="12"/>
        <rFont val="宋体"/>
        <charset val="134"/>
      </rPr>
      <t>一般性转移支付</t>
    </r>
  </si>
  <si>
    <t>体制补助支出</t>
  </si>
  <si>
    <t>均衡性转移支付支出</t>
  </si>
  <si>
    <t>革命老区及民族和边境地区转移支付支出</t>
  </si>
  <si>
    <t>县级基本财力保障机制奖补资金支出</t>
  </si>
  <si>
    <t>结算补助支出</t>
  </si>
  <si>
    <t>化解债务补助支出</t>
  </si>
  <si>
    <t>资源枯竭型城市转移支付补助支出</t>
  </si>
  <si>
    <t>企业事业单位划转补助支出</t>
  </si>
  <si>
    <t>成品油价格和税费改革转移支付补助支出</t>
  </si>
  <si>
    <t>基层公检法司转移支付支出</t>
  </si>
  <si>
    <t>义务教育等转移支付支出</t>
  </si>
  <si>
    <t>基本养老保险和低保等转移支付支出</t>
  </si>
  <si>
    <t>新型农村合作医疗等转移支付支出</t>
  </si>
  <si>
    <t>农村综合改革转移支付支出</t>
  </si>
  <si>
    <t>产粮(油)大县奖励资金支出</t>
  </si>
  <si>
    <t>重点生态功能区转移支付支出</t>
  </si>
  <si>
    <t>固定数额补助支出</t>
  </si>
  <si>
    <t>其他一般性转移支付支出</t>
  </si>
  <si>
    <r>
      <rPr>
        <b/>
        <sz val="12"/>
        <rFont val="宋体"/>
        <charset val="134"/>
      </rPr>
      <t>专项转移支付</t>
    </r>
  </si>
  <si>
    <t xml:space="preserve">    ……</t>
  </si>
  <si>
    <t>备注：本表无数据</t>
  </si>
  <si>
    <t>附表5</t>
  </si>
  <si>
    <t>农网还贷资金收入</t>
  </si>
  <si>
    <t>铁路建设基金收入</t>
  </si>
  <si>
    <t>民航发展基金收入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</si>
  <si>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</si>
  <si>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</si>
  <si>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</si>
  <si>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</si>
  <si>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</si>
  <si>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</si>
  <si>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</si>
  <si>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彩票公益金收入</t>
  </si>
  <si>
    <t>城市基础设施配套费收入</t>
  </si>
  <si>
    <t>小型水库移民扶助基金收入</t>
  </si>
  <si>
    <t>国家重大水利工程建设基金收入</t>
  </si>
  <si>
    <t>车辆通行费</t>
  </si>
  <si>
    <t>水土保持补偿费收入</t>
  </si>
  <si>
    <t>污水处理费收入</t>
  </si>
  <si>
    <t>专项债券对应项目专项收入</t>
  </si>
  <si>
    <t>合           计</t>
  </si>
  <si>
    <t>附表6-1</t>
  </si>
  <si>
    <r>
      <rPr>
        <sz val="12"/>
        <rFont val="宋体"/>
        <charset val="134"/>
      </rPr>
      <t xml:space="preserve">  </t>
    </r>
    <r>
      <rPr>
        <b/>
        <sz val="12"/>
        <color theme="1"/>
        <rFont val="宋体"/>
        <charset val="134"/>
      </rPr>
      <t>国有土地使用权出让收入安排的支出</t>
    </r>
  </si>
  <si>
    <t xml:space="preserve">    征地和拆迁补偿支出</t>
  </si>
  <si>
    <t xml:space="preserve">    土地开发支出</t>
  </si>
  <si>
    <t xml:space="preserve">    城市建设支出</t>
  </si>
  <si>
    <t xml:space="preserve">    补助被征地农民支出</t>
  </si>
  <si>
    <t xml:space="preserve">    农业土地开发资金安排的支出</t>
  </si>
  <si>
    <r>
      <rPr>
        <sz val="12"/>
        <rFont val="宋体"/>
        <charset val="134"/>
      </rPr>
      <t xml:space="preserve">  </t>
    </r>
    <r>
      <rPr>
        <b/>
        <sz val="12"/>
        <color theme="1"/>
        <rFont val="宋体"/>
        <charset val="134"/>
      </rPr>
      <t>污水处理费安排的支出</t>
    </r>
  </si>
  <si>
    <t xml:space="preserve">    污水处理设施建设和运营</t>
  </si>
  <si>
    <r>
      <rPr>
        <sz val="12"/>
        <rFont val="宋体"/>
        <charset val="134"/>
      </rPr>
      <t xml:space="preserve">  </t>
    </r>
    <r>
      <rPr>
        <b/>
        <sz val="12"/>
        <color theme="1"/>
        <rFont val="宋体"/>
        <charset val="134"/>
      </rPr>
      <t>超长期特别国债安排的支出</t>
    </r>
  </si>
  <si>
    <t xml:space="preserve">    城乡社区公共设施</t>
  </si>
  <si>
    <t xml:space="preserve">    棚户区改造专项债券收入安排的支出  </t>
  </si>
  <si>
    <t xml:space="preserve">       其他棚户区改造专项债券收入安排的支出  </t>
  </si>
  <si>
    <r>
      <rPr>
        <sz val="12"/>
        <rFont val="宋体"/>
        <charset val="134"/>
      </rPr>
      <t xml:space="preserve">  </t>
    </r>
    <r>
      <rPr>
        <b/>
        <sz val="12"/>
        <color theme="1"/>
        <rFont val="宋体"/>
        <charset val="134"/>
      </rPr>
      <t>大中型水库库区基金安排的支出</t>
    </r>
  </si>
  <si>
    <r>
      <rPr>
        <sz val="12"/>
        <rFont val="宋体"/>
        <charset val="134"/>
      </rPr>
      <t xml:space="preserve">    </t>
    </r>
    <r>
      <rPr>
        <sz val="12"/>
        <color theme="1"/>
        <rFont val="宋体"/>
        <charset val="134"/>
      </rPr>
      <t>基础设施建设和经济发展</t>
    </r>
  </si>
  <si>
    <r>
      <rPr>
        <sz val="12"/>
        <rFont val="宋体"/>
        <charset val="134"/>
      </rPr>
      <t xml:space="preserve">  </t>
    </r>
    <r>
      <rPr>
        <b/>
        <sz val="12"/>
        <color theme="1"/>
        <rFont val="宋体"/>
        <charset val="134"/>
      </rPr>
      <t>大中型水库移民后期扶持基金支出</t>
    </r>
  </si>
  <si>
    <t xml:space="preserve">    移民补助</t>
  </si>
  <si>
    <t xml:space="preserve">    基础设施建设和经济发展</t>
  </si>
  <si>
    <r>
      <rPr>
        <sz val="12"/>
        <rFont val="宋体"/>
        <charset val="134"/>
      </rPr>
      <t xml:space="preserve">  </t>
    </r>
    <r>
      <rPr>
        <b/>
        <sz val="12"/>
        <color theme="1"/>
        <rFont val="宋体"/>
        <charset val="134"/>
      </rPr>
      <t>小型水库移民扶助基金安排的支出</t>
    </r>
  </si>
  <si>
    <t xml:space="preserve">    其他住房保障支出</t>
  </si>
  <si>
    <t>其他支出</t>
  </si>
  <si>
    <t>其他政府性基金及对应专项债务收入安排的支出</t>
  </si>
  <si>
    <r>
      <rPr>
        <sz val="14"/>
        <rFont val="宋体"/>
        <charset val="134"/>
      </rPr>
      <t xml:space="preserve">  </t>
    </r>
    <r>
      <rPr>
        <b/>
        <sz val="14"/>
        <color theme="1"/>
        <rFont val="宋体"/>
        <charset val="134"/>
      </rPr>
      <t>彩票公益金安排的支出</t>
    </r>
  </si>
  <si>
    <t xml:space="preserve">    用于社会福利的彩票公益金支出</t>
  </si>
  <si>
    <t xml:space="preserve">    用于体育事业的彩票公益金支出</t>
  </si>
  <si>
    <t xml:space="preserve">    用于教育事业的彩票公益金支出</t>
  </si>
  <si>
    <r>
      <rPr>
        <sz val="14"/>
        <rFont val="宋体"/>
        <charset val="134"/>
      </rPr>
      <t xml:space="preserve">    </t>
    </r>
    <r>
      <rPr>
        <sz val="14"/>
        <color theme="1"/>
        <rFont val="宋体"/>
        <charset val="134"/>
      </rPr>
      <t>用于残疾人事业的彩票公益金支出</t>
    </r>
  </si>
  <si>
    <t xml:space="preserve">  债务付息支出</t>
  </si>
  <si>
    <t xml:space="preserve">  债务发行费支出</t>
  </si>
  <si>
    <t xml:space="preserve"> 抗疫特别国债的支出</t>
  </si>
  <si>
    <t>政府性基金支出合计 </t>
  </si>
  <si>
    <t>附表6-2</t>
  </si>
  <si>
    <t>附表7</t>
  </si>
  <si>
    <t>文化体育与传媒支出</t>
  </si>
  <si>
    <t xml:space="preserve">  国家电影事业发展专项资金及对应专项债务收入安排的支出</t>
  </si>
  <si>
    <t>……</t>
  </si>
  <si>
    <t>附表8-1</t>
  </si>
  <si>
    <t>2024年南明区地方政府债务余额及限额表（决算）</t>
  </si>
  <si>
    <t>区划</t>
  </si>
  <si>
    <r>
      <rPr>
        <b/>
        <sz val="12"/>
        <rFont val="宋体"/>
        <charset val="134"/>
      </rPr>
      <t>政府债务</t>
    </r>
    <r>
      <rPr>
        <b/>
        <sz val="12"/>
        <rFont val="Times New Roman"/>
        <charset val="134"/>
      </rPr>
      <t>2024</t>
    </r>
    <r>
      <rPr>
        <b/>
        <sz val="12"/>
        <rFont val="宋体"/>
        <charset val="134"/>
      </rPr>
      <t>年限额</t>
    </r>
  </si>
  <si>
    <r>
      <rPr>
        <b/>
        <sz val="12"/>
        <rFont val="宋体"/>
        <charset val="134"/>
      </rPr>
      <t>政府债务</t>
    </r>
    <r>
      <rPr>
        <b/>
        <sz val="12"/>
        <rFont val="Times New Roman"/>
        <charset val="134"/>
      </rPr>
      <t>2024</t>
    </r>
    <r>
      <rPr>
        <b/>
        <sz val="12"/>
        <rFont val="宋体"/>
        <charset val="134"/>
      </rPr>
      <t>年余额（决算数）</t>
    </r>
  </si>
  <si>
    <t>一般债务限额</t>
  </si>
  <si>
    <t>专项债务限额</t>
  </si>
  <si>
    <t>一般债务余额</t>
  </si>
  <si>
    <t>专项债务余额</t>
  </si>
  <si>
    <t>南明区</t>
  </si>
  <si>
    <t>注：本表数据含双龙</t>
  </si>
  <si>
    <t>附表8-2：</t>
  </si>
  <si>
    <t>2024年南明区地方政府债务相关情况决算表</t>
  </si>
  <si>
    <t>单位：亿元</t>
  </si>
  <si>
    <t>项 目</t>
  </si>
  <si>
    <t>本地区</t>
  </si>
  <si>
    <t>本级</t>
  </si>
  <si>
    <t>备注</t>
  </si>
  <si>
    <t>一、2023年末地方政府债务余额</t>
  </si>
  <si>
    <t>其中：一般债务</t>
  </si>
  <si>
    <t xml:space="preserve">     专项债务</t>
  </si>
  <si>
    <t>二、2023年地方政府债务限额</t>
  </si>
  <si>
    <t>三、2024年地方政府债券发行决算数</t>
  </si>
  <si>
    <t>区级无政府债券发行权限</t>
  </si>
  <si>
    <t>新增一般债券发行额</t>
  </si>
  <si>
    <t>再融资一般债券发行额</t>
  </si>
  <si>
    <t>新增专项债券发行额</t>
  </si>
  <si>
    <t>再融资专项债券发行额</t>
  </si>
  <si>
    <t>四、2024年地方政府债务还本支出决算数</t>
  </si>
  <si>
    <t>一般债务还本支出</t>
  </si>
  <si>
    <t>专项债务还本支出</t>
  </si>
  <si>
    <t>五、2024年地方政府债务付息支出决算数</t>
  </si>
  <si>
    <t>一般债务付息支出</t>
  </si>
  <si>
    <t>专项债务付息支出</t>
  </si>
  <si>
    <t>六、2024年末地方政府债务余额决算数</t>
  </si>
  <si>
    <t>七、2024年地方政府债务限额</t>
  </si>
  <si>
    <t>附表8-3：</t>
  </si>
  <si>
    <t>2024年南明区地方政府债券使用情况表</t>
  </si>
  <si>
    <t>项目名称</t>
  </si>
  <si>
    <t>项目编号</t>
  </si>
  <si>
    <t>项目领域</t>
  </si>
  <si>
    <t>项目主管部门</t>
  </si>
  <si>
    <t>项目实施单位</t>
  </si>
  <si>
    <t>债券期限</t>
  </si>
  <si>
    <t>债券性质</t>
  </si>
  <si>
    <t>债券规模</t>
  </si>
  <si>
    <t>发行时间（年/月）</t>
  </si>
  <si>
    <t>南明区人民医院改扩建建设项目</t>
  </si>
  <si>
    <t>P21520102-0088</t>
  </si>
  <si>
    <t>卫生健康（含应急医疗救治设施、公共卫生设施）</t>
  </si>
  <si>
    <t>贵阳市卫生健康局</t>
  </si>
  <si>
    <t>贵阳市南明区人民医院</t>
  </si>
  <si>
    <t>新增专项债券</t>
  </si>
  <si>
    <t>贵阳市南明区妇幼保健院门急诊、住院、医技科室等基础设施改造项目（总院）</t>
  </si>
  <si>
    <t xml:space="preserve">
P20520102-9843</t>
  </si>
  <si>
    <t>贵阳市南明区妇幼保健院</t>
  </si>
  <si>
    <t>南明新动能产业园配套基础设施及营业性用房项目(四期）</t>
  </si>
  <si>
    <t>P22520102-0037</t>
  </si>
  <si>
    <t>产业园区基础设施（主要支持国家级、省级产业园区基础设施）</t>
  </si>
  <si>
    <t>贵阳市工业和信息化局</t>
  </si>
  <si>
    <t>贵阳澜正电子信息有限公司</t>
  </si>
  <si>
    <t>新增专项债券小计</t>
  </si>
  <si>
    <t>贵阳市南明区贯城河博爱路段防洪减灾建设项目</t>
  </si>
  <si>
    <t>P24520102-0002</t>
  </si>
  <si>
    <t>重点流域水环境综合治理</t>
  </si>
  <si>
    <t>南明区城市更新事务中心</t>
  </si>
  <si>
    <t>10年</t>
  </si>
  <si>
    <t>一般债券</t>
  </si>
  <si>
    <t>南明区云关乡大洞口杨梅山滑坡应急抢险治理项目</t>
  </si>
  <si>
    <t>P24520102-0005</t>
  </si>
  <si>
    <t>自然灾害防治体系建设</t>
  </si>
  <si>
    <t>南明区云关乡人民政府</t>
  </si>
  <si>
    <t>贵阳市南明区贵钢片区排水管网安全治理工程</t>
  </si>
  <si>
    <t>P24520102-0006</t>
  </si>
  <si>
    <t>地下管线管廊</t>
  </si>
  <si>
    <t>南明区住房和城乡建设局</t>
  </si>
  <si>
    <t>贵阳市南明区牛郎关片区排水管网安全治理工程</t>
  </si>
  <si>
    <t>P24520102-0007</t>
  </si>
  <si>
    <t>贵阳市南明区红岩片区供水工程</t>
  </si>
  <si>
    <t>P24520102-0011</t>
  </si>
  <si>
    <t>水利</t>
  </si>
  <si>
    <t>南明区水务管理局</t>
  </si>
  <si>
    <t>南明区云关乡大洞口杨梅山滑坡应急抢险治理</t>
  </si>
  <si>
    <t>P24520102-0012</t>
  </si>
  <si>
    <t>南明河壹号项目中学西侧红线外原建挡土墙重大安全隐患应急抢险处置项目</t>
  </si>
  <si>
    <t>P24520102-0013</t>
  </si>
  <si>
    <t>贵阳市华麟学校周边重大安全隐患应急抢险项目</t>
  </si>
  <si>
    <t>P24520102-0014</t>
  </si>
  <si>
    <t>南明区教育局</t>
  </si>
  <si>
    <t>新增一般债券小计</t>
  </si>
  <si>
    <t>注：本表反映新增地方政府债券资金使用情况，本表数据不含双龙</t>
  </si>
  <si>
    <t>附表9</t>
  </si>
  <si>
    <t>科目名称</t>
  </si>
  <si>
    <t>一、利润收入</t>
  </si>
  <si>
    <t>其他国有资本经营预算企业利润收入</t>
  </si>
  <si>
    <t>二、股利、股息收入</t>
  </si>
  <si>
    <t>国有参股公司股利、股息收入</t>
  </si>
  <si>
    <t>三、产权转让收入</t>
  </si>
  <si>
    <t>四、清算收入</t>
  </si>
  <si>
    <t>五、其他国有资本经营预算收入</t>
  </si>
  <si>
    <t>本年收入合计</t>
  </si>
  <si>
    <t>上年预算结余结转</t>
  </si>
  <si>
    <t>收入总计</t>
  </si>
  <si>
    <t>附表10</t>
  </si>
  <si>
    <t>一、社会保障和就业支出</t>
  </si>
  <si>
    <t>国有资本经营预算补充社保基金支出</t>
  </si>
  <si>
    <t>二、国有资本经营预算支出</t>
  </si>
  <si>
    <t xml:space="preserve"> 国有企业退休人员社会化管理补助支出</t>
  </si>
  <si>
    <t xml:space="preserve"> 其他国有企业资本金注入</t>
  </si>
  <si>
    <t>三、转移性支出</t>
  </si>
  <si>
    <t>调出资金</t>
  </si>
  <si>
    <t>结转下年</t>
  </si>
  <si>
    <t>支出总计</t>
  </si>
  <si>
    <t>附表11</t>
  </si>
  <si>
    <t>收入项目</t>
  </si>
  <si>
    <t>预算数</t>
  </si>
  <si>
    <t>决算数为预算数的%</t>
  </si>
  <si>
    <t>社会保险基金收入合计</t>
  </si>
  <si>
    <t>一、企业职工基本养老保险基金收入</t>
  </si>
  <si>
    <t>二、城乡居民基本养老保险基金收入</t>
  </si>
  <si>
    <t>三、机关事业单位养老保险基金收入</t>
  </si>
  <si>
    <t xml:space="preserve">    其中：保险费收入</t>
  </si>
  <si>
    <t xml:space="preserve">          利息收入</t>
  </si>
  <si>
    <t xml:space="preserve">          财政补贴收入</t>
  </si>
  <si>
    <t xml:space="preserve">          其他收入</t>
  </si>
  <si>
    <t xml:space="preserve">          转移收入</t>
  </si>
  <si>
    <t>四、职工基本医疗保险(含生育保险)基金收入</t>
  </si>
  <si>
    <t>五、城乡居民基本医疗保险基金收入</t>
  </si>
  <si>
    <t>六、工伤保险基金收入</t>
  </si>
  <si>
    <t>七、失业保险基金收入</t>
  </si>
  <si>
    <t>附表12</t>
  </si>
  <si>
    <t>支出项目</t>
  </si>
  <si>
    <t>上年数</t>
  </si>
  <si>
    <t>社会保险基金支出合计</t>
  </si>
  <si>
    <t>一、企业职工基本养老保险基金支出</t>
  </si>
  <si>
    <t>二、城乡居民基本养老保险基金支出</t>
  </si>
  <si>
    <t>三、机关事业单位养老保险基金支出</t>
  </si>
  <si>
    <t xml:space="preserve">    其中：社会保险待遇支出</t>
  </si>
  <si>
    <t xml:space="preserve">          转移支出</t>
  </si>
  <si>
    <t xml:space="preserve">          其他支出</t>
  </si>
  <si>
    <t>四、职工基本医疗保险(含生育保险)基金支出</t>
  </si>
  <si>
    <t>五、城乡居民基本医疗保险基金支出</t>
  </si>
  <si>
    <t>六、工伤保险基金支出</t>
  </si>
  <si>
    <t>七、失业保险基金支出</t>
  </si>
  <si>
    <t>附表13</t>
  </si>
  <si>
    <t>项目</t>
  </si>
  <si>
    <t>社会保险基金年末滚存结余合计</t>
  </si>
  <si>
    <t>一、企业职工基本养老保险基金年末滚存结余</t>
  </si>
  <si>
    <t>二、城乡居民基本养老保险基金年末滚存结余</t>
  </si>
  <si>
    <t>三、机关事业单位基本养老保险基金年末滚存结余</t>
  </si>
  <si>
    <t>四、职工基本医疗保险(含生育保险)基金年末滚存结余</t>
  </si>
  <si>
    <t>五、城乡居民基本医疗保险基金年末滚存结余</t>
  </si>
  <si>
    <t>六、工伤保险基金年末滚存结余</t>
  </si>
  <si>
    <t>七、失业保险基金年末滚存结余</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</si>
</sst>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 numFmtId="178" formatCode="#,##0_ "/>
    <numFmt numFmtId="179" formatCode="0.00_ "/>
    <numFmt numFmtId="180" formatCode="#,##0_ ;[Red]\-#,##0\ "/>
    <numFmt numFmtId="181" formatCode="#,##0.00_ "/>
    <numFmt numFmtId="182" formatCode="#,##0.00####"/>
  </numFmts>
  <fonts count="84">
    <font>
      <sz val="11"/>
      <color theme="1"/>
      <name val="宋体"/>
      <charset val="134"/>
      <scheme val="minor"/>
    </font>
    <font>
      <sz val="12"/>
      <name val="宋体"/>
      <charset val="134"/>
    </font>
    <font>
      <b/>
      <sz val="18"/>
      <color indexed="8"/>
      <name val="宋体"/>
      <charset val="134"/>
    </font>
    <font>
      <sz val="12"/>
      <name val="Arial"/>
      <charset val="0"/>
    </font>
    <font>
      <b/>
      <sz val="12"/>
      <color indexed="8"/>
      <name val="Arial "/>
      <charset val="0"/>
    </font>
    <font>
      <b/>
      <sz val="12"/>
      <name val="宋体"/>
      <charset val="134"/>
    </font>
    <font>
      <sz val="12"/>
      <name val="Times New Roman"/>
      <charset val="0"/>
    </font>
    <font>
      <sz val="12"/>
      <color indexed="8"/>
      <name val="Arial "/>
      <charset val="0"/>
    </font>
    <font>
      <sz val="12"/>
      <color indexed="8"/>
      <name val="Arial"/>
      <charset val="0"/>
    </font>
    <font>
      <sz val="12"/>
      <color rgb="FF000000"/>
      <name val="宋体"/>
      <charset val="134"/>
    </font>
    <font>
      <b/>
      <sz val="11"/>
      <color indexed="8"/>
      <name val="宋体"/>
      <charset val="134"/>
    </font>
    <font>
      <b/>
      <sz val="20"/>
      <color indexed="8"/>
      <name val="宋体"/>
      <charset val="134"/>
    </font>
    <font>
      <sz val="12"/>
      <name val="Arial "/>
      <charset val="0"/>
    </font>
    <font>
      <sz val="12"/>
      <color indexed="8"/>
      <name val="宋体"/>
      <charset val="134"/>
    </font>
    <font>
      <b/>
      <sz val="12"/>
      <color rgb="FF000000"/>
      <name val="宋体"/>
      <charset val="134"/>
    </font>
    <font>
      <b/>
      <sz val="12"/>
      <color indexed="8"/>
      <name val="Arial"/>
      <charset val="0"/>
    </font>
    <font>
      <sz val="10"/>
      <name val="宋体"/>
      <charset val="134"/>
    </font>
    <font>
      <b/>
      <sz val="11"/>
      <name val="宋体"/>
      <charset val="134"/>
    </font>
    <font>
      <b/>
      <sz val="14"/>
      <name val="Arial"/>
      <charset val="0"/>
    </font>
    <font>
      <b/>
      <sz val="20"/>
      <name val="宋体"/>
      <charset val="134"/>
    </font>
    <font>
      <b/>
      <sz val="12"/>
      <color theme="1"/>
      <name val="仿宋"/>
      <charset val="134"/>
    </font>
    <font>
      <sz val="12"/>
      <color theme="1"/>
      <name val="仿宋"/>
      <charset val="134"/>
    </font>
    <font>
      <sz val="11"/>
      <name val="宋体"/>
      <charset val="134"/>
    </font>
    <font>
      <b/>
      <sz val="12"/>
      <color theme="1"/>
      <name val="宋体"/>
      <charset val="134"/>
      <scheme val="minor"/>
    </font>
    <font>
      <sz val="12"/>
      <color theme="1"/>
      <name val="宋体"/>
      <charset val="134"/>
      <scheme val="minor"/>
    </font>
    <font>
      <b/>
      <sz val="12"/>
      <name val="Times New Roman"/>
      <charset val="0"/>
    </font>
    <font>
      <sz val="8"/>
      <name val="宋体"/>
      <charset val="134"/>
    </font>
    <font>
      <sz val="11"/>
      <name val="宋体"/>
      <charset val="134"/>
      <scheme val="minor"/>
    </font>
    <font>
      <sz val="12"/>
      <name val="宋体"/>
      <charset val="134"/>
      <scheme val="minor"/>
    </font>
    <font>
      <b/>
      <sz val="18"/>
      <color theme="1"/>
      <name val="宋体"/>
      <charset val="134"/>
      <scheme val="minor"/>
    </font>
    <font>
      <b/>
      <sz val="11"/>
      <color theme="1"/>
      <name val="宋体"/>
      <charset val="134"/>
      <scheme val="minor"/>
    </font>
    <font>
      <sz val="10"/>
      <name val="宋体"/>
      <charset val="134"/>
      <scheme val="minor"/>
    </font>
    <font>
      <sz val="10"/>
      <name val="宋体"/>
      <charset val="0"/>
      <scheme val="minor"/>
    </font>
    <font>
      <sz val="10"/>
      <color theme="1"/>
      <name val="宋体"/>
      <charset val="0"/>
      <scheme val="minor"/>
    </font>
    <font>
      <sz val="10"/>
      <color theme="1"/>
      <name val="宋体"/>
      <charset val="134"/>
      <scheme val="minor"/>
    </font>
    <font>
      <b/>
      <sz val="10"/>
      <name val="宋体"/>
      <charset val="134"/>
    </font>
    <font>
      <sz val="10"/>
      <name val="Arial"/>
      <charset val="0"/>
    </font>
    <font>
      <sz val="11"/>
      <color theme="1"/>
      <name val="Arial"/>
      <charset val="0"/>
    </font>
    <font>
      <b/>
      <sz val="14"/>
      <name val="宋体"/>
      <charset val="134"/>
    </font>
    <font>
      <b/>
      <sz val="12"/>
      <name val="Times New Roman"/>
      <charset val="134"/>
    </font>
    <font>
      <sz val="14"/>
      <color rgb="FF000000"/>
      <name val="Times New Roman"/>
      <charset val="134"/>
    </font>
    <font>
      <sz val="20"/>
      <name val="宋体"/>
      <charset val="134"/>
    </font>
    <font>
      <b/>
      <sz val="12"/>
      <name val="Arial"/>
      <charset val="0"/>
    </font>
    <font>
      <sz val="16"/>
      <name val="宋体"/>
      <charset val="134"/>
    </font>
    <font>
      <sz val="20"/>
      <name val="黑体"/>
      <charset val="134"/>
    </font>
    <font>
      <b/>
      <sz val="16"/>
      <name val="宋体"/>
      <charset val="134"/>
    </font>
    <font>
      <sz val="14"/>
      <name val="宋体"/>
      <charset val="134"/>
    </font>
    <font>
      <b/>
      <sz val="12"/>
      <color indexed="8"/>
      <name val="宋体"/>
      <charset val="134"/>
    </font>
    <font>
      <b/>
      <sz val="20"/>
      <name val="宋体"/>
      <charset val="134"/>
      <scheme val="minor"/>
    </font>
    <font>
      <b/>
      <sz val="12"/>
      <name val="宋体"/>
      <charset val="134"/>
      <scheme val="minor"/>
    </font>
    <font>
      <b/>
      <sz val="10.5"/>
      <color theme="1"/>
      <name val="宋体"/>
      <charset val="134"/>
      <scheme val="minor"/>
    </font>
    <font>
      <sz val="10.5"/>
      <color theme="1"/>
      <name val="宋体"/>
      <charset val="134"/>
      <scheme val="minor"/>
    </font>
    <font>
      <sz val="12"/>
      <color indexed="8"/>
      <name val="宋体"/>
      <charset val="134"/>
      <scheme val="minor"/>
    </font>
    <font>
      <sz val="20"/>
      <name val="宋体"/>
      <charset val="134"/>
      <scheme val="minor"/>
    </font>
    <font>
      <sz val="36"/>
      <name val="楷体"/>
      <charset val="134"/>
    </font>
    <font>
      <b/>
      <sz val="18"/>
      <name val="楷体"/>
      <charset val="134"/>
    </font>
    <font>
      <sz val="12"/>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indexed="8"/>
      <name val="宋体"/>
      <charset val="134"/>
    </font>
    <font>
      <sz val="9"/>
      <name val="宋体"/>
      <charset val="134"/>
    </font>
    <font>
      <sz val="11"/>
      <color indexed="16"/>
      <name val="宋体"/>
      <charset val="134"/>
    </font>
    <font>
      <b/>
      <sz val="12"/>
      <color theme="1"/>
      <name val="宋体"/>
      <charset val="134"/>
    </font>
    <font>
      <sz val="12"/>
      <color theme="1"/>
      <name val="宋体"/>
      <charset val="134"/>
    </font>
    <font>
      <b/>
      <sz val="14"/>
      <color theme="1"/>
      <name val="宋体"/>
      <charset val="134"/>
    </font>
    <font>
      <sz val="14"/>
      <color theme="1"/>
      <name val="宋体"/>
      <charset val="134"/>
    </font>
  </fonts>
  <fills count="36">
    <fill>
      <patternFill patternType="none"/>
    </fill>
    <fill>
      <patternFill patternType="gray125"/>
    </fill>
    <fill>
      <patternFill patternType="mediumGray">
        <fgColor indexed="9"/>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5" borderId="14"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15" applyNumberFormat="0" applyFill="0" applyAlignment="0" applyProtection="0">
      <alignment vertical="center"/>
    </xf>
    <xf numFmtId="0" fontId="63" fillId="0" borderId="15" applyNumberFormat="0" applyFill="0" applyAlignment="0" applyProtection="0">
      <alignment vertical="center"/>
    </xf>
    <xf numFmtId="0" fontId="64" fillId="0" borderId="16" applyNumberFormat="0" applyFill="0" applyAlignment="0" applyProtection="0">
      <alignment vertical="center"/>
    </xf>
    <xf numFmtId="0" fontId="64" fillId="0" borderId="0" applyNumberFormat="0" applyFill="0" applyBorder="0" applyAlignment="0" applyProtection="0">
      <alignment vertical="center"/>
    </xf>
    <xf numFmtId="0" fontId="65" fillId="6" borderId="17" applyNumberFormat="0" applyAlignment="0" applyProtection="0">
      <alignment vertical="center"/>
    </xf>
    <xf numFmtId="0" fontId="66" fillId="7" borderId="18" applyNumberFormat="0" applyAlignment="0" applyProtection="0">
      <alignment vertical="center"/>
    </xf>
    <xf numFmtId="0" fontId="67" fillId="7" borderId="17" applyNumberFormat="0" applyAlignment="0" applyProtection="0">
      <alignment vertical="center"/>
    </xf>
    <xf numFmtId="0" fontId="68" fillId="8" borderId="19" applyNumberFormat="0" applyAlignment="0" applyProtection="0">
      <alignment vertical="center"/>
    </xf>
    <xf numFmtId="0" fontId="69" fillId="0" borderId="20" applyNumberFormat="0" applyFill="0" applyAlignment="0" applyProtection="0">
      <alignment vertical="center"/>
    </xf>
    <xf numFmtId="0" fontId="70" fillId="0" borderId="21" applyNumberFormat="0" applyFill="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5" fillId="13" borderId="0" applyNumberFormat="0" applyBorder="0" applyAlignment="0" applyProtection="0">
      <alignment vertical="center"/>
    </xf>
    <xf numFmtId="0" fontId="75" fillId="14" borderId="0" applyNumberFormat="0" applyBorder="0" applyAlignment="0" applyProtection="0">
      <alignment vertical="center"/>
    </xf>
    <xf numFmtId="0" fontId="74" fillId="15" borderId="0" applyNumberFormat="0" applyBorder="0" applyAlignment="0" applyProtection="0">
      <alignment vertical="center"/>
    </xf>
    <xf numFmtId="0" fontId="74" fillId="16" borderId="0" applyNumberFormat="0" applyBorder="0" applyAlignment="0" applyProtection="0">
      <alignment vertical="center"/>
    </xf>
    <xf numFmtId="0" fontId="75" fillId="17" borderId="0" applyNumberFormat="0" applyBorder="0" applyAlignment="0" applyProtection="0">
      <alignment vertical="center"/>
    </xf>
    <xf numFmtId="0" fontId="75" fillId="18"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4" fillId="31" borderId="0" applyNumberFormat="0" applyBorder="0" applyAlignment="0" applyProtection="0">
      <alignment vertical="center"/>
    </xf>
    <xf numFmtId="0" fontId="74"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4" fillId="35" borderId="0" applyNumberFormat="0" applyBorder="0" applyAlignment="0" applyProtection="0">
      <alignment vertical="center"/>
    </xf>
    <xf numFmtId="0" fontId="36" fillId="0" borderId="0"/>
    <xf numFmtId="0" fontId="1" fillId="0" borderId="0">
      <alignment vertical="center"/>
    </xf>
    <xf numFmtId="0" fontId="1" fillId="0" borderId="0"/>
    <xf numFmtId="0" fontId="76" fillId="0" borderId="0">
      <alignment vertical="center"/>
    </xf>
    <xf numFmtId="0" fontId="77" fillId="0" borderId="0">
      <alignment vertical="center"/>
    </xf>
    <xf numFmtId="0" fontId="1" fillId="0" borderId="0">
      <alignment vertical="center"/>
    </xf>
    <xf numFmtId="0" fontId="78" fillId="0" borderId="0">
      <alignment vertical="center"/>
    </xf>
    <xf numFmtId="0" fontId="1" fillId="0" borderId="0"/>
    <xf numFmtId="0" fontId="78" fillId="0" borderId="0">
      <alignment vertical="center"/>
    </xf>
    <xf numFmtId="0" fontId="77" fillId="0" borderId="0">
      <alignment vertical="center"/>
    </xf>
    <xf numFmtId="0" fontId="1" fillId="0" borderId="0"/>
    <xf numFmtId="0" fontId="1" fillId="0" borderId="0">
      <alignment vertical="center"/>
    </xf>
    <xf numFmtId="0" fontId="79" fillId="0" borderId="0">
      <alignment vertical="center"/>
    </xf>
  </cellStyleXfs>
  <cellXfs count="27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3" fillId="0" borderId="0" xfId="60" applyFont="1" applyAlignment="1">
      <alignment horizontal="left" vertical="center" wrapText="1"/>
    </xf>
    <xf numFmtId="10" fontId="1" fillId="0" borderId="0"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3"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9" fontId="6" fillId="0" borderId="1" xfId="59" applyNumberFormat="1" applyFont="1" applyFill="1" applyBorder="1" applyAlignment="1">
      <alignment horizontal="center" vertical="center"/>
    </xf>
    <xf numFmtId="177" fontId="7" fillId="0" borderId="1" xfId="0" applyNumberFormat="1" applyFont="1" applyFill="1" applyBorder="1" applyAlignment="1">
      <alignment vertical="center" wrapText="1"/>
    </xf>
    <xf numFmtId="180" fontId="8" fillId="0" borderId="1" xfId="0" applyNumberFormat="1" applyFont="1" applyFill="1" applyBorder="1" applyAlignment="1">
      <alignment vertical="center" shrinkToFit="1"/>
    </xf>
    <xf numFmtId="176" fontId="8" fillId="0" borderId="1" xfId="0" applyNumberFormat="1" applyFont="1" applyFill="1" applyBorder="1" applyAlignment="1">
      <alignment vertical="center"/>
    </xf>
    <xf numFmtId="177" fontId="9" fillId="0" borderId="1" xfId="0" applyNumberFormat="1" applyFont="1" applyFill="1" applyBorder="1" applyAlignment="1">
      <alignment vertical="center" wrapText="1"/>
    </xf>
    <xf numFmtId="0" fontId="1" fillId="0" borderId="2" xfId="0" applyFont="1" applyFill="1" applyBorder="1" applyAlignment="1">
      <alignment vertical="center" wrapText="1"/>
    </xf>
    <xf numFmtId="0" fontId="10"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2" fillId="0" borderId="0" xfId="60" applyFont="1" applyAlignment="1">
      <alignment horizontal="left" vertical="center" wrapText="1"/>
    </xf>
    <xf numFmtId="0" fontId="7" fillId="0" borderId="0" xfId="0" applyFont="1" applyFill="1" applyBorder="1" applyAlignment="1">
      <alignment vertical="center"/>
    </xf>
    <xf numFmtId="176" fontId="7" fillId="0" borderId="0" xfId="0" applyNumberFormat="1" applyFont="1" applyFill="1" applyBorder="1" applyAlignment="1">
      <alignment vertical="center"/>
    </xf>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80" fontId="15" fillId="0" borderId="1" xfId="0" applyNumberFormat="1" applyFont="1" applyFill="1" applyBorder="1" applyAlignment="1">
      <alignment horizontal="right" vertical="center" shrinkToFit="1"/>
    </xf>
    <xf numFmtId="176" fontId="15" fillId="0" borderId="1" xfId="0" applyNumberFormat="1" applyFont="1" applyFill="1" applyBorder="1" applyAlignment="1">
      <alignment horizontal="right" vertical="center" shrinkToFit="1"/>
    </xf>
    <xf numFmtId="0" fontId="1" fillId="0" borderId="0" xfId="0" applyFont="1" applyFill="1" applyBorder="1" applyAlignment="1">
      <alignment horizontal="center" vertical="center"/>
    </xf>
    <xf numFmtId="180" fontId="8" fillId="0" borderId="1" xfId="0" applyNumberFormat="1" applyFont="1" applyFill="1" applyBorder="1" applyAlignment="1">
      <alignment horizontal="right" vertical="center" shrinkToFit="1"/>
    </xf>
    <xf numFmtId="176" fontId="8" fillId="0" borderId="1" xfId="0" applyNumberFormat="1" applyFont="1" applyFill="1" applyBorder="1" applyAlignment="1">
      <alignment horizontal="right" vertical="center" shrinkToFit="1"/>
    </xf>
    <xf numFmtId="0" fontId="13" fillId="0" borderId="1" xfId="0" applyFont="1" applyFill="1" applyBorder="1" applyAlignment="1">
      <alignment horizontal="left" vertical="center" wrapText="1"/>
    </xf>
    <xf numFmtId="3" fontId="16" fillId="2" borderId="1" xfId="0" applyNumberFormat="1" applyFont="1" applyFill="1" applyBorder="1" applyAlignment="1" applyProtection="1">
      <alignment horizontal="center" vertical="center"/>
    </xf>
    <xf numFmtId="180" fontId="8" fillId="3"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wrapText="1"/>
    </xf>
    <xf numFmtId="41" fontId="15" fillId="0" borderId="1" xfId="0" applyNumberFormat="1" applyFont="1" applyFill="1" applyBorder="1" applyAlignment="1">
      <alignment horizontal="right" vertical="center" shrinkToFit="1"/>
    </xf>
    <xf numFmtId="180" fontId="8" fillId="0" borderId="3" xfId="0" applyNumberFormat="1" applyFont="1" applyFill="1" applyBorder="1" applyAlignment="1">
      <alignment horizontal="right" vertical="center" shrinkToFit="1"/>
    </xf>
    <xf numFmtId="180" fontId="8" fillId="0" borderId="4" xfId="0" applyNumberFormat="1" applyFont="1" applyFill="1" applyBorder="1" applyAlignment="1">
      <alignment horizontal="right" vertical="center" shrinkToFit="1"/>
    </xf>
    <xf numFmtId="178" fontId="15" fillId="0" borderId="5" xfId="0" applyNumberFormat="1" applyFont="1" applyFill="1" applyBorder="1" applyAlignment="1">
      <alignment vertical="center"/>
    </xf>
    <xf numFmtId="0" fontId="17" fillId="0" borderId="0" xfId="59" applyFont="1" applyFill="1"/>
    <xf numFmtId="0" fontId="18" fillId="0" borderId="0" xfId="59" applyFont="1" applyFill="1" applyAlignment="1">
      <alignment horizontal="center"/>
    </xf>
    <xf numFmtId="0" fontId="3" fillId="0" borderId="0" xfId="59" applyFont="1" applyFill="1" applyAlignment="1">
      <alignment horizontal="center"/>
    </xf>
    <xf numFmtId="0" fontId="3" fillId="0" borderId="0" xfId="59" applyFont="1" applyFill="1"/>
    <xf numFmtId="0" fontId="1" fillId="0" borderId="0" xfId="59" applyFill="1"/>
    <xf numFmtId="178" fontId="1" fillId="0" borderId="0" xfId="59" applyNumberFormat="1" applyFill="1" applyAlignment="1">
      <alignment horizontal="right"/>
    </xf>
    <xf numFmtId="177" fontId="1" fillId="0" borderId="0" xfId="59" applyNumberFormat="1" applyFill="1" applyAlignment="1">
      <alignment horizontal="right"/>
    </xf>
    <xf numFmtId="0" fontId="19" fillId="0" borderId="0" xfId="59" applyFont="1" applyFill="1" applyAlignment="1">
      <alignment horizontal="center" vertical="center"/>
    </xf>
    <xf numFmtId="0" fontId="3" fillId="0" borderId="6" xfId="59" applyFont="1" applyFill="1" applyBorder="1" applyAlignment="1">
      <alignment horizontal="left" vertical="center"/>
    </xf>
    <xf numFmtId="0" fontId="3" fillId="0" borderId="0" xfId="49" applyFont="1" applyFill="1" applyBorder="1" applyAlignment="1">
      <alignment horizontal="left" vertical="center"/>
    </xf>
    <xf numFmtId="177" fontId="1" fillId="0" borderId="0" xfId="49" applyNumberFormat="1" applyFont="1" applyFill="1" applyBorder="1" applyAlignment="1">
      <alignment horizontal="left" vertical="center"/>
    </xf>
    <xf numFmtId="0" fontId="1" fillId="0" borderId="0" xfId="49" applyFont="1" applyFill="1" applyBorder="1" applyAlignment="1">
      <alignment horizontal="left" vertical="center"/>
    </xf>
    <xf numFmtId="0" fontId="5" fillId="0" borderId="7" xfId="59" applyFont="1" applyFill="1" applyBorder="1" applyAlignment="1">
      <alignment horizontal="center" vertical="center"/>
    </xf>
    <xf numFmtId="3" fontId="5" fillId="0" borderId="8" xfId="0" applyNumberFormat="1" applyFont="1" applyFill="1" applyBorder="1" applyAlignment="1" applyProtection="1">
      <alignment horizontal="center" vertical="center"/>
    </xf>
    <xf numFmtId="177"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20" fillId="0" borderId="1" xfId="0" applyFont="1" applyBorder="1" applyAlignment="1">
      <alignment horizontal="justify" vertical="center" wrapText="1"/>
    </xf>
    <xf numFmtId="0" fontId="3" fillId="0" borderId="1" xfId="59" applyFont="1" applyFill="1" applyBorder="1" applyAlignment="1">
      <alignment horizontal="center"/>
    </xf>
    <xf numFmtId="0" fontId="3" fillId="0" borderId="1" xfId="50" applyFont="1" applyFill="1" applyBorder="1" applyAlignment="1">
      <alignment horizontal="right" vertical="center"/>
    </xf>
    <xf numFmtId="0" fontId="21" fillId="0" borderId="1" xfId="0" applyFont="1" applyBorder="1" applyAlignment="1">
      <alignment horizontal="left" vertical="center" wrapText="1"/>
    </xf>
    <xf numFmtId="181" fontId="6" fillId="0"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6" fillId="0" borderId="0" xfId="59" applyFont="1" applyFill="1" applyBorder="1" applyAlignment="1">
      <alignment horizontal="center"/>
    </xf>
    <xf numFmtId="0" fontId="21" fillId="0" borderId="1" xfId="0" applyFont="1" applyBorder="1" applyAlignment="1">
      <alignment horizontal="justify" vertical="center" wrapText="1" indent="2"/>
    </xf>
    <xf numFmtId="0" fontId="20" fillId="0" borderId="1" xfId="0" applyFont="1" applyBorder="1" applyAlignment="1">
      <alignment horizontal="center" vertical="center" wrapText="1"/>
    </xf>
    <xf numFmtId="178" fontId="3" fillId="0" borderId="0" xfId="59" applyNumberFormat="1" applyFont="1" applyFill="1" applyAlignment="1">
      <alignment horizontal="right"/>
    </xf>
    <xf numFmtId="177" fontId="3" fillId="0" borderId="0" xfId="59" applyNumberFormat="1" applyFont="1" applyFill="1" applyAlignment="1">
      <alignment horizontal="right"/>
    </xf>
    <xf numFmtId="0" fontId="17" fillId="0" borderId="0" xfId="59" applyFont="1"/>
    <xf numFmtId="0" fontId="18" fillId="0" borderId="0" xfId="59" applyFont="1" applyAlignment="1">
      <alignment horizontal="center"/>
    </xf>
    <xf numFmtId="0" fontId="3" fillId="0" borderId="0" xfId="59" applyFont="1" applyAlignment="1">
      <alignment horizontal="center"/>
    </xf>
    <xf numFmtId="0" fontId="3" fillId="0" borderId="0" xfId="59" applyFont="1"/>
    <xf numFmtId="177" fontId="1" fillId="0" borderId="0" xfId="59" applyNumberFormat="1" applyFill="1" applyAlignment="1">
      <alignment horizontal="center"/>
    </xf>
    <xf numFmtId="0" fontId="1" fillId="0" borderId="0" xfId="59"/>
    <xf numFmtId="177" fontId="1" fillId="0" borderId="0" xfId="49" applyNumberFormat="1" applyFont="1" applyFill="1" applyBorder="1" applyAlignment="1">
      <alignment horizontal="center" vertical="center"/>
    </xf>
    <xf numFmtId="0" fontId="22" fillId="0" borderId="0" xfId="59" applyFont="1" applyFill="1"/>
    <xf numFmtId="0" fontId="23" fillId="0" borderId="1" xfId="0" applyFont="1" applyBorder="1" applyAlignment="1">
      <alignment horizontal="left" vertical="center" wrapText="1"/>
    </xf>
    <xf numFmtId="0" fontId="24" fillId="0" borderId="1" xfId="0" applyFont="1" applyBorder="1" applyAlignment="1">
      <alignment horizontal="justify" vertical="center" wrapText="1" indent="2"/>
    </xf>
    <xf numFmtId="0" fontId="3" fillId="0" borderId="0" xfId="59" applyFont="1" applyBorder="1" applyAlignment="1">
      <alignment horizontal="center"/>
    </xf>
    <xf numFmtId="178" fontId="3" fillId="0" borderId="0" xfId="59" applyNumberFormat="1" applyFont="1" applyAlignment="1">
      <alignment horizontal="center"/>
    </xf>
    <xf numFmtId="0" fontId="23" fillId="0" borderId="1" xfId="0" applyFont="1" applyBorder="1" applyAlignment="1">
      <alignment horizontal="center" vertical="center" wrapText="1"/>
    </xf>
    <xf numFmtId="178" fontId="25" fillId="0" borderId="1" xfId="0" applyNumberFormat="1" applyFont="1" applyFill="1" applyBorder="1" applyAlignment="1">
      <alignment horizontal="center" vertical="center" wrapText="1"/>
    </xf>
    <xf numFmtId="181" fontId="25" fillId="0" borderId="1" xfId="0" applyNumberFormat="1" applyFont="1" applyFill="1" applyBorder="1" applyAlignment="1">
      <alignment horizontal="center" vertical="center" wrapText="1"/>
    </xf>
    <xf numFmtId="0" fontId="26" fillId="0" borderId="0" xfId="59" applyFont="1" applyFill="1" applyBorder="1" applyAlignment="1">
      <alignment horizontal="left" vertical="center" wrapText="1"/>
    </xf>
    <xf numFmtId="0" fontId="26" fillId="0" borderId="0" xfId="49" applyFont="1" applyFill="1" applyBorder="1" applyAlignment="1">
      <alignment horizontal="left" vertical="center" wrapText="1"/>
    </xf>
    <xf numFmtId="0" fontId="26" fillId="0" borderId="0" xfId="49" applyFont="1" applyFill="1" applyBorder="1" applyAlignment="1">
      <alignment horizontal="center" vertical="center" wrapText="1"/>
    </xf>
    <xf numFmtId="177" fontId="3" fillId="0" borderId="0" xfId="59" applyNumberFormat="1" applyFont="1" applyFill="1" applyAlignment="1">
      <alignment horizont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27" fillId="0" borderId="0" xfId="0" applyFont="1" applyFill="1" applyBorder="1" applyAlignment="1">
      <alignment vertical="center"/>
    </xf>
    <xf numFmtId="0" fontId="0" fillId="0" borderId="0" xfId="0" applyFont="1" applyFill="1" applyBorder="1" applyAlignment="1">
      <alignment horizontal="center" vertical="center"/>
    </xf>
    <xf numFmtId="3" fontId="28" fillId="0" borderId="0" xfId="0" applyNumberFormat="1" applyFont="1" applyFill="1" applyBorder="1" applyAlignment="1" applyProtection="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0" fontId="32" fillId="0" borderId="1" xfId="0"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left" vertical="center" wrapText="1"/>
    </xf>
    <xf numFmtId="182" fontId="32"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182" fontId="32" fillId="0" borderId="1" xfId="0" applyNumberFormat="1"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182" fontId="36" fillId="0" borderId="1" xfId="0" applyNumberFormat="1"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7" fillId="0" borderId="0" xfId="0" applyFont="1" applyFill="1" applyBorder="1" applyAlignment="1">
      <alignment vertical="center"/>
    </xf>
    <xf numFmtId="0" fontId="0" fillId="0" borderId="0" xfId="0" applyFont="1" applyFill="1" applyBorder="1" applyAlignment="1">
      <alignment horizontal="right" vertical="center"/>
    </xf>
    <xf numFmtId="57" fontId="32"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19" fillId="0" borderId="0" xfId="0" applyFont="1" applyFill="1" applyBorder="1" applyAlignment="1">
      <alignment vertical="center" wrapText="1"/>
    </xf>
    <xf numFmtId="0" fontId="22" fillId="0" borderId="0" xfId="58" applyNumberFormat="1" applyFont="1" applyFill="1" applyBorder="1" applyAlignment="1">
      <alignment horizontal="left" vertical="center"/>
    </xf>
    <xf numFmtId="0" fontId="22" fillId="0" borderId="0" xfId="58" applyNumberFormat="1" applyFont="1" applyFill="1" applyBorder="1" applyAlignment="1">
      <alignment horizontal="center" vertical="center"/>
    </xf>
    <xf numFmtId="0" fontId="38" fillId="0" borderId="0" xfId="58" applyNumberFormat="1" applyFont="1" applyFill="1" applyBorder="1" applyAlignment="1">
      <alignment horizontal="center" vertical="center"/>
    </xf>
    <xf numFmtId="0" fontId="17" fillId="0" borderId="0" xfId="58" applyNumberFormat="1" applyFont="1" applyFill="1" applyBorder="1" applyAlignment="1">
      <alignment horizontal="center" vertical="center"/>
    </xf>
    <xf numFmtId="0" fontId="22" fillId="0" borderId="0" xfId="58" applyNumberFormat="1" applyFont="1" applyFill="1" applyBorder="1" applyAlignment="1">
      <alignment horizontal="right" vertical="center"/>
    </xf>
    <xf numFmtId="0" fontId="22" fillId="0" borderId="1" xfId="58" applyNumberFormat="1" applyFont="1" applyFill="1" applyBorder="1" applyAlignment="1">
      <alignment horizontal="center" vertical="center"/>
    </xf>
    <xf numFmtId="0" fontId="22" fillId="0" borderId="1" xfId="58" applyNumberFormat="1" applyFont="1" applyFill="1" applyBorder="1" applyAlignment="1">
      <alignment horizontal="left" vertical="center" wrapText="1"/>
    </xf>
    <xf numFmtId="179" fontId="22" fillId="0" borderId="1" xfId="0" applyNumberFormat="1" applyFont="1" applyFill="1" applyBorder="1" applyAlignment="1">
      <alignment horizontal="center" vertical="center"/>
    </xf>
    <xf numFmtId="0" fontId="22" fillId="0" borderId="1" xfId="58" applyNumberFormat="1" applyFont="1" applyFill="1" applyBorder="1" applyAlignment="1">
      <alignment horizontal="center" vertical="center" wrapText="1"/>
    </xf>
    <xf numFmtId="43" fontId="22" fillId="0" borderId="1" xfId="0" applyNumberFormat="1" applyFont="1" applyFill="1" applyBorder="1" applyAlignment="1">
      <alignment horizontal="center" vertical="center"/>
    </xf>
    <xf numFmtId="179" fontId="0" fillId="0" borderId="1" xfId="0" applyNumberFormat="1" applyFont="1" applyFill="1" applyBorder="1" applyAlignment="1" applyProtection="1">
      <alignment horizontal="center" vertical="center"/>
    </xf>
    <xf numFmtId="0" fontId="22"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 fillId="0" borderId="6" xfId="0" applyNumberFormat="1" applyFont="1" applyFill="1" applyBorder="1" applyAlignment="1" applyProtection="1">
      <alignment vertical="center"/>
    </xf>
    <xf numFmtId="0" fontId="1" fillId="0" borderId="0" xfId="0" applyFont="1" applyFill="1" applyBorder="1" applyAlignment="1">
      <alignment horizontal="right" vertical="center" wrapText="1"/>
    </xf>
    <xf numFmtId="0" fontId="25"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 fillId="4" borderId="1" xfId="52" applyFont="1" applyFill="1" applyBorder="1" applyAlignment="1">
      <alignment horizontal="center" vertical="center" wrapText="1"/>
    </xf>
    <xf numFmtId="4" fontId="40" fillId="0" borderId="1" xfId="0" applyNumberFormat="1" applyFont="1" applyFill="1" applyBorder="1" applyAlignment="1">
      <alignment horizontal="center" vertical="center"/>
    </xf>
    <xf numFmtId="0" fontId="19" fillId="0" borderId="0" xfId="54" applyFont="1" applyAlignment="1">
      <alignment horizontal="center" vertical="center" wrapText="1"/>
    </xf>
    <xf numFmtId="0" fontId="41" fillId="0" borderId="0" xfId="0" applyFont="1" applyFill="1" applyBorder="1" applyAlignment="1">
      <alignment horizontal="center" vertical="center" wrapText="1"/>
    </xf>
    <xf numFmtId="0" fontId="3" fillId="0" borderId="0" xfId="56" applyFont="1"/>
    <xf numFmtId="0" fontId="3" fillId="0" borderId="0" xfId="54" applyFont="1">
      <alignment vertical="center"/>
    </xf>
    <xf numFmtId="0" fontId="3" fillId="0" borderId="0" xfId="54" applyFont="1" applyAlignment="1">
      <alignment vertical="center" wrapText="1"/>
    </xf>
    <xf numFmtId="0" fontId="1" fillId="0" borderId="0" xfId="54" applyFont="1" applyBorder="1" applyAlignment="1">
      <alignment horizontal="center" vertical="center"/>
    </xf>
    <xf numFmtId="0" fontId="3" fillId="0" borderId="0" xfId="54" applyFont="1" applyBorder="1" applyAlignment="1">
      <alignment horizontal="center" vertical="center"/>
    </xf>
    <xf numFmtId="0" fontId="42" fillId="0" borderId="8" xfId="54" applyFont="1" applyBorder="1" applyAlignment="1">
      <alignment horizontal="center" vertical="center"/>
    </xf>
    <xf numFmtId="0" fontId="42" fillId="0" borderId="7" xfId="54" applyFont="1" applyBorder="1" applyAlignment="1">
      <alignment horizontal="center" vertical="center"/>
    </xf>
    <xf numFmtId="0" fontId="5" fillId="0" borderId="1" xfId="54"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2" fillId="0" borderId="12" xfId="54" applyFont="1" applyBorder="1" applyAlignment="1">
      <alignment horizontal="center" vertical="center"/>
    </xf>
    <xf numFmtId="0" fontId="42" fillId="0" borderId="13" xfId="54" applyFont="1" applyBorder="1" applyAlignment="1">
      <alignment horizontal="center" vertical="center"/>
    </xf>
    <xf numFmtId="0" fontId="5" fillId="0" borderId="1" xfId="0" applyFont="1" applyFill="1" applyBorder="1" applyAlignment="1">
      <alignment horizontal="center" vertical="center"/>
    </xf>
    <xf numFmtId="0" fontId="1" fillId="0" borderId="1" xfId="56" applyNumberFormat="1" applyFont="1" applyBorder="1" applyAlignment="1">
      <alignment horizontal="left" vertical="center" wrapText="1" indent="1"/>
    </xf>
    <xf numFmtId="180" fontId="3" fillId="0" borderId="1" xfId="56" applyNumberFormat="1" applyFont="1" applyBorder="1" applyAlignment="1">
      <alignment vertical="center" shrinkToFit="1"/>
    </xf>
    <xf numFmtId="180" fontId="3" fillId="0" borderId="1" xfId="56" applyNumberFormat="1" applyFont="1" applyBorder="1" applyAlignment="1">
      <alignment vertical="center" wrapText="1" shrinkToFi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Alignment="1">
      <alignment vertical="center"/>
    </xf>
    <xf numFmtId="181" fontId="1" fillId="0" borderId="0" xfId="0" applyNumberFormat="1" applyFont="1" applyFill="1" applyBorder="1" applyAlignment="1">
      <alignment horizontal="center" vertical="center"/>
    </xf>
    <xf numFmtId="0" fontId="44" fillId="0" borderId="0" xfId="0" applyFont="1" applyFill="1" applyBorder="1" applyAlignment="1">
      <alignment horizontal="center" vertical="center"/>
    </xf>
    <xf numFmtId="181" fontId="44" fillId="0" borderId="0" xfId="0" applyNumberFormat="1" applyFont="1" applyFill="1" applyBorder="1" applyAlignment="1">
      <alignment horizontal="center" vertical="center"/>
    </xf>
    <xf numFmtId="181" fontId="5" fillId="0" borderId="1" xfId="0" applyNumberFormat="1" applyFont="1" applyFill="1" applyBorder="1" applyAlignment="1">
      <alignment horizontal="center" vertical="center" wrapText="1"/>
    </xf>
    <xf numFmtId="3" fontId="5" fillId="0" borderId="1" xfId="0" applyNumberFormat="1" applyFont="1" applyFill="1" applyBorder="1" applyAlignment="1" applyProtection="1">
      <alignment horizontal="center" vertical="center" wrapText="1"/>
    </xf>
    <xf numFmtId="0" fontId="45" fillId="0" borderId="1" xfId="0" applyFont="1" applyFill="1" applyBorder="1" applyAlignment="1">
      <alignment horizontal="center" vertical="center" wrapText="1"/>
    </xf>
    <xf numFmtId="3" fontId="45" fillId="0" borderId="1" xfId="0" applyNumberFormat="1" applyFont="1" applyFill="1" applyBorder="1" applyAlignment="1">
      <alignment horizontal="center" vertical="center"/>
    </xf>
    <xf numFmtId="181" fontId="45"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46" fillId="0" borderId="1" xfId="0" applyFont="1" applyFill="1" applyBorder="1" applyAlignment="1">
      <alignment horizontal="center" vertical="center" wrapText="1"/>
    </xf>
    <xf numFmtId="179" fontId="45" fillId="0" borderId="1" xfId="0" applyNumberFormat="1" applyFont="1" applyFill="1" applyBorder="1" applyAlignment="1">
      <alignment horizontal="center" vertical="center" wrapText="1"/>
    </xf>
    <xf numFmtId="3" fontId="28" fillId="0" borderId="0" xfId="0" applyNumberFormat="1" applyFont="1" applyFill="1" applyBorder="1" applyAlignment="1">
      <alignment horizontal="center" vertical="center" wrapText="1"/>
    </xf>
    <xf numFmtId="3" fontId="1" fillId="0" borderId="1" xfId="0" applyNumberFormat="1" applyFont="1" applyFill="1" applyBorder="1" applyAlignment="1" applyProtection="1">
      <alignment horizontal="center" vertical="center"/>
    </xf>
    <xf numFmtId="179" fontId="1" fillId="0" borderId="1" xfId="0" applyNumberFormat="1"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xf>
    <xf numFmtId="3" fontId="1" fillId="0" borderId="8" xfId="0" applyNumberFormat="1" applyFont="1" applyFill="1" applyBorder="1" applyAlignment="1" applyProtection="1">
      <alignment horizontal="center" vertical="center"/>
    </xf>
    <xf numFmtId="0" fontId="42" fillId="0" borderId="1" xfId="56" applyFont="1" applyBorder="1" applyAlignment="1">
      <alignment horizontal="center" vertical="center"/>
    </xf>
    <xf numFmtId="180" fontId="42" fillId="0" borderId="9" xfId="56" applyNumberFormat="1" applyFont="1" applyBorder="1" applyAlignment="1">
      <alignment horizontal="right" vertical="center" shrinkToFit="1"/>
    </xf>
    <xf numFmtId="180" fontId="42" fillId="0" borderId="1" xfId="56" applyNumberFormat="1" applyFont="1" applyBorder="1" applyAlignment="1">
      <alignment horizontal="right" vertical="center" shrinkToFit="1"/>
    </xf>
    <xf numFmtId="0" fontId="5" fillId="0" borderId="1" xfId="56" applyFont="1" applyBorder="1" applyAlignment="1">
      <alignment horizontal="left" vertical="center"/>
    </xf>
    <xf numFmtId="0" fontId="1" fillId="0" borderId="1" xfId="56" applyNumberFormat="1" applyFont="1" applyBorder="1" applyAlignment="1">
      <alignment horizontal="left" vertical="center" indent="1" shrinkToFit="1"/>
    </xf>
    <xf numFmtId="180" fontId="3" fillId="0" borderId="9" xfId="54" applyNumberFormat="1" applyFont="1" applyFill="1" applyBorder="1" applyAlignment="1">
      <alignment horizontal="right" vertical="center" shrinkToFit="1"/>
    </xf>
    <xf numFmtId="180" fontId="3" fillId="0" borderId="1" xfId="54" applyNumberFormat="1" applyFont="1" applyFill="1" applyBorder="1" applyAlignment="1">
      <alignment horizontal="right" vertical="center" shrinkToFit="1"/>
    </xf>
    <xf numFmtId="0" fontId="13" fillId="3" borderId="1" xfId="49" applyNumberFormat="1" applyFont="1" applyFill="1" applyBorder="1" applyAlignment="1" applyProtection="1">
      <alignment horizontal="left" vertical="center" wrapText="1" indent="1" readingOrder="1"/>
      <protection locked="0"/>
    </xf>
    <xf numFmtId="0" fontId="42" fillId="0" borderId="1" xfId="56" applyFont="1" applyBorder="1" applyAlignment="1">
      <alignment horizontal="left" vertical="center" shrinkToFit="1"/>
    </xf>
    <xf numFmtId="180" fontId="42" fillId="0" borderId="9" xfId="54" applyNumberFormat="1" applyFont="1" applyFill="1" applyBorder="1" applyAlignment="1">
      <alignment horizontal="right" vertical="center" shrinkToFit="1"/>
    </xf>
    <xf numFmtId="180" fontId="42" fillId="0" borderId="1" xfId="54" applyNumberFormat="1" applyFont="1" applyFill="1" applyBorder="1" applyAlignment="1">
      <alignment horizontal="right" vertical="center" shrinkToFit="1"/>
    </xf>
    <xf numFmtId="0" fontId="1" fillId="0" borderId="8" xfId="56" applyNumberFormat="1" applyFont="1" applyBorder="1" applyAlignment="1">
      <alignment horizontal="left" vertical="center" wrapText="1" indent="1"/>
    </xf>
    <xf numFmtId="180" fontId="3" fillId="0" borderId="7" xfId="54" applyNumberFormat="1" applyFont="1" applyFill="1" applyBorder="1" applyAlignment="1">
      <alignment horizontal="right" vertical="center" shrinkToFit="1"/>
    </xf>
    <xf numFmtId="180" fontId="3" fillId="0" borderId="8" xfId="54" applyNumberFormat="1" applyFont="1" applyFill="1" applyBorder="1" applyAlignment="1">
      <alignment horizontal="right" vertical="center" shrinkToFit="1"/>
    </xf>
    <xf numFmtId="178" fontId="42" fillId="0" borderId="1" xfId="56" applyNumberFormat="1" applyFont="1" applyBorder="1" applyAlignment="1">
      <alignment vertical="center"/>
    </xf>
    <xf numFmtId="180" fontId="42" fillId="0" borderId="1" xfId="56" applyNumberFormat="1" applyFont="1" applyBorder="1" applyAlignment="1">
      <alignment vertical="center" shrinkToFit="1"/>
    </xf>
    <xf numFmtId="49" fontId="1" fillId="0" borderId="0" xfId="0" applyNumberFormat="1" applyFont="1" applyFill="1" applyBorder="1" applyAlignment="1">
      <alignment vertical="center"/>
    </xf>
    <xf numFmtId="49" fontId="44" fillId="0" borderId="0" xfId="0" applyNumberFormat="1" applyFont="1" applyFill="1" applyBorder="1" applyAlignment="1">
      <alignment horizontal="center" vertical="center"/>
    </xf>
    <xf numFmtId="0" fontId="1" fillId="0" borderId="0" xfId="0" applyFont="1" applyFill="1" applyBorder="1" applyAlignment="1">
      <alignment horizontal="right" vertical="center"/>
    </xf>
    <xf numFmtId="49" fontId="5" fillId="0" borderId="1" xfId="0" applyNumberFormat="1" applyFont="1" applyFill="1" applyBorder="1" applyAlignment="1">
      <alignment horizontal="center" vertical="center" wrapText="1"/>
    </xf>
    <xf numFmtId="0" fontId="47" fillId="4" borderId="1" xfId="0" applyFont="1" applyFill="1" applyBorder="1" applyAlignment="1">
      <alignment horizontal="center" vertical="center" wrapText="1"/>
    </xf>
    <xf numFmtId="4" fontId="9" fillId="0" borderId="1" xfId="0" applyNumberFormat="1" applyFont="1" applyFill="1" applyBorder="1" applyAlignment="1" applyProtection="1">
      <alignment horizontal="center" vertical="center" shrinkToFit="1"/>
    </xf>
    <xf numFmtId="49" fontId="47" fillId="0" borderId="1" xfId="0" applyNumberFormat="1" applyFont="1" applyFill="1" applyBorder="1" applyAlignment="1" applyProtection="1">
      <alignment horizontal="center" vertical="center" shrinkToFit="1"/>
    </xf>
    <xf numFmtId="4" fontId="47" fillId="0" borderId="1" xfId="0" applyNumberFormat="1" applyFont="1" applyFill="1" applyBorder="1" applyAlignment="1" applyProtection="1">
      <alignment horizontal="center" vertical="center" shrinkToFit="1"/>
    </xf>
    <xf numFmtId="4" fontId="13" fillId="0" borderId="1" xfId="0" applyNumberFormat="1" applyFont="1" applyFill="1" applyBorder="1" applyAlignment="1" applyProtection="1">
      <alignment horizontal="center" vertical="center" shrinkToFit="1"/>
    </xf>
    <xf numFmtId="0" fontId="0" fillId="0" borderId="0" xfId="0" applyAlignment="1">
      <alignment horizontal="center" vertical="center"/>
    </xf>
    <xf numFmtId="0" fontId="0" fillId="0" borderId="0" xfId="0" applyFont="1" applyFill="1" applyAlignment="1">
      <alignment horizontal="left" vertical="center"/>
    </xf>
    <xf numFmtId="178" fontId="0" fillId="0" borderId="0" xfId="0" applyNumberFormat="1" applyFont="1" applyFill="1" applyAlignment="1">
      <alignment horizontal="center" vertical="center"/>
    </xf>
    <xf numFmtId="0" fontId="0" fillId="0" borderId="0" xfId="0" applyFont="1" applyFill="1" applyAlignment="1">
      <alignment horizontal="center" vertical="center"/>
    </xf>
    <xf numFmtId="3" fontId="28" fillId="0" borderId="0" xfId="0" applyNumberFormat="1" applyFont="1" applyFill="1" applyBorder="1" applyAlignment="1" applyProtection="1"/>
    <xf numFmtId="178" fontId="28" fillId="0" borderId="0" xfId="0" applyNumberFormat="1" applyFont="1" applyFill="1" applyBorder="1" applyAlignment="1" applyProtection="1">
      <alignment horizontal="center"/>
    </xf>
    <xf numFmtId="179"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178" fontId="28" fillId="0" borderId="0" xfId="0" applyNumberFormat="1" applyFont="1" applyFill="1" applyBorder="1" applyAlignment="1">
      <alignment vertical="center"/>
    </xf>
    <xf numFmtId="3" fontId="48" fillId="0" borderId="0" xfId="0" applyNumberFormat="1" applyFont="1" applyFill="1" applyBorder="1" applyAlignment="1" applyProtection="1">
      <alignment horizontal="center" vertical="center"/>
    </xf>
    <xf numFmtId="178" fontId="48" fillId="0" borderId="0" xfId="0" applyNumberFormat="1" applyFont="1" applyFill="1" applyBorder="1" applyAlignment="1" applyProtection="1">
      <alignment horizontal="center" vertical="center"/>
    </xf>
    <xf numFmtId="178" fontId="49" fillId="0" borderId="0" xfId="0" applyNumberFormat="1" applyFont="1" applyFill="1" applyBorder="1" applyAlignment="1" applyProtection="1">
      <alignment horizontal="center" vertical="center"/>
    </xf>
    <xf numFmtId="179" fontId="48" fillId="0" borderId="0" xfId="0" applyNumberFormat="1" applyFont="1" applyFill="1" applyBorder="1" applyAlignment="1" applyProtection="1">
      <alignment horizontal="center" vertical="center"/>
    </xf>
    <xf numFmtId="3" fontId="31" fillId="0" borderId="0" xfId="0" applyNumberFormat="1" applyFont="1" applyFill="1" applyBorder="1" applyAlignment="1" applyProtection="1">
      <alignment horizontal="left" vertical="center"/>
    </xf>
    <xf numFmtId="178" fontId="31" fillId="0" borderId="0" xfId="0" applyNumberFormat="1" applyFont="1" applyFill="1" applyBorder="1" applyAlignment="1" applyProtection="1">
      <alignment horizontal="center" vertical="center"/>
    </xf>
    <xf numFmtId="0" fontId="31" fillId="0" borderId="0" xfId="0" applyFont="1" applyFill="1" applyBorder="1" applyAlignment="1">
      <alignment horizontal="center" vertical="center"/>
    </xf>
    <xf numFmtId="178" fontId="28" fillId="0" borderId="0" xfId="0" applyNumberFormat="1" applyFont="1" applyFill="1" applyBorder="1" applyAlignment="1">
      <alignment horizontal="center" vertical="center"/>
    </xf>
    <xf numFmtId="178" fontId="49" fillId="0" borderId="1" xfId="0" applyNumberFormat="1" applyFont="1" applyFill="1" applyBorder="1" applyAlignment="1" applyProtection="1">
      <alignment horizontal="center" vertical="center"/>
    </xf>
    <xf numFmtId="178" fontId="49" fillId="0" borderId="1" xfId="0" applyNumberFormat="1" applyFont="1" applyFill="1" applyBorder="1" applyAlignment="1" applyProtection="1">
      <alignment horizontal="center" vertical="center" wrapText="1"/>
    </xf>
    <xf numFmtId="0" fontId="50" fillId="0" borderId="1" xfId="0" applyFont="1" applyBorder="1" applyAlignment="1">
      <alignment horizontal="center" vertical="center" wrapText="1"/>
    </xf>
    <xf numFmtId="3" fontId="51"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xf>
    <xf numFmtId="0" fontId="50" fillId="0" borderId="1" xfId="0" applyFont="1" applyBorder="1" applyAlignment="1">
      <alignment horizontal="justify" vertical="center" wrapText="1"/>
    </xf>
    <xf numFmtId="3"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51" fillId="0" borderId="1" xfId="0" applyFont="1" applyBorder="1" applyAlignment="1">
      <alignment horizontal="justify" vertical="center" wrapText="1"/>
    </xf>
    <xf numFmtId="4" fontId="1" fillId="0" borderId="0" xfId="0" applyNumberFormat="1" applyFont="1" applyFill="1" applyBorder="1" applyAlignment="1">
      <alignment horizontal="center" vertical="center"/>
    </xf>
    <xf numFmtId="179" fontId="1" fillId="0" borderId="0" xfId="0" applyNumberFormat="1" applyFont="1" applyFill="1" applyBorder="1" applyAlignment="1">
      <alignment vertical="center"/>
    </xf>
    <xf numFmtId="179" fontId="1" fillId="0" borderId="0" xfId="0" applyNumberFormat="1" applyFont="1" applyFill="1" applyBorder="1" applyAlignment="1">
      <alignment horizontal="center" vertical="center"/>
    </xf>
    <xf numFmtId="3" fontId="1" fillId="0" borderId="0" xfId="0" applyNumberFormat="1" applyFont="1" applyFill="1" applyBorder="1" applyAlignment="1" applyProtection="1"/>
    <xf numFmtId="4" fontId="1" fillId="0" borderId="0" xfId="0" applyNumberFormat="1" applyFont="1" applyFill="1" applyBorder="1" applyAlignment="1" applyProtection="1">
      <alignment horizontal="center"/>
    </xf>
    <xf numFmtId="3" fontId="1" fillId="0" borderId="0" xfId="0" applyNumberFormat="1" applyFont="1" applyFill="1" applyBorder="1" applyAlignment="1" applyProtection="1">
      <alignment horizontal="center"/>
    </xf>
    <xf numFmtId="3" fontId="19" fillId="0" borderId="0" xfId="0" applyNumberFormat="1" applyFont="1" applyFill="1" applyBorder="1" applyAlignment="1" applyProtection="1">
      <alignment horizontal="center" vertical="center"/>
    </xf>
    <xf numFmtId="4" fontId="19" fillId="0" borderId="0" xfId="0" applyNumberFormat="1" applyFont="1" applyFill="1" applyBorder="1" applyAlignment="1" applyProtection="1">
      <alignment horizontal="center" vertical="center"/>
    </xf>
    <xf numFmtId="179" fontId="19"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4"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79" fontId="5" fillId="0" borderId="1" xfId="0" applyNumberFormat="1" applyFont="1" applyFill="1" applyBorder="1" applyAlignment="1">
      <alignment horizontal="center" vertical="center" wrapText="1"/>
    </xf>
    <xf numFmtId="0" fontId="28" fillId="0" borderId="1" xfId="0" applyFont="1" applyFill="1" applyBorder="1" applyAlignment="1">
      <alignment horizontal="justify" vertical="center" wrapText="1"/>
    </xf>
    <xf numFmtId="178" fontId="52" fillId="0" borderId="1" xfId="53" applyNumberFormat="1" applyFont="1" applyFill="1" applyBorder="1" applyAlignment="1">
      <alignment horizontal="center" vertical="center"/>
    </xf>
    <xf numFmtId="179" fontId="52" fillId="0" borderId="1" xfId="53"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4" fontId="1" fillId="0" borderId="0" xfId="0" applyNumberFormat="1" applyFont="1" applyFill="1" applyBorder="1" applyAlignment="1">
      <alignment vertical="center"/>
    </xf>
    <xf numFmtId="0" fontId="49" fillId="0" borderId="1" xfId="0" applyFont="1" applyFill="1" applyBorder="1" applyAlignment="1">
      <alignment horizontal="justify" vertical="center" wrapText="1"/>
    </xf>
    <xf numFmtId="178" fontId="1" fillId="0" borderId="0" xfId="0" applyNumberFormat="1" applyFont="1" applyFill="1" applyBorder="1" applyAlignment="1">
      <alignment horizontal="center" vertical="center"/>
    </xf>
    <xf numFmtId="178" fontId="44" fillId="0" borderId="0" xfId="0" applyNumberFormat="1" applyFont="1" applyFill="1" applyBorder="1" applyAlignment="1">
      <alignment horizontal="center" vertical="center"/>
    </xf>
    <xf numFmtId="178" fontId="53" fillId="0" borderId="0" xfId="0" applyNumberFormat="1" applyFont="1" applyFill="1" applyBorder="1" applyAlignment="1">
      <alignment horizontal="center" vertical="center"/>
    </xf>
    <xf numFmtId="178" fontId="5" fillId="0" borderId="8" xfId="0" applyNumberFormat="1" applyFont="1" applyFill="1" applyBorder="1" applyAlignment="1" applyProtection="1">
      <alignment horizontal="center" vertical="center"/>
    </xf>
    <xf numFmtId="178" fontId="49" fillId="0" borderId="8" xfId="0" applyNumberFormat="1" applyFont="1" applyFill="1" applyBorder="1" applyAlignment="1" applyProtection="1">
      <alignment horizontal="center" vertical="center"/>
    </xf>
    <xf numFmtId="3" fontId="5" fillId="0" borderId="9" xfId="0" applyNumberFormat="1" applyFont="1" applyFill="1" applyBorder="1" applyAlignment="1" applyProtection="1">
      <alignment vertical="center"/>
    </xf>
    <xf numFmtId="178" fontId="1" fillId="0" borderId="1" xfId="0" applyNumberFormat="1" applyFont="1" applyFill="1" applyBorder="1" applyAlignment="1">
      <alignment horizontal="center" vertical="center"/>
    </xf>
    <xf numFmtId="178" fontId="28" fillId="0" borderId="1" xfId="0" applyNumberFormat="1" applyFont="1" applyFill="1" applyBorder="1" applyAlignment="1">
      <alignment horizontal="center" vertical="center"/>
    </xf>
    <xf numFmtId="3" fontId="1" fillId="0" borderId="9" xfId="0" applyNumberFormat="1" applyFont="1" applyFill="1" applyBorder="1" applyAlignment="1" applyProtection="1">
      <alignment vertical="center"/>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Font="1" applyBorder="1">
      <alignment vertical="center"/>
    </xf>
    <xf numFmtId="178" fontId="1" fillId="0" borderId="1" xfId="1" applyNumberFormat="1" applyFont="1" applyFill="1" applyBorder="1" applyAlignment="1">
      <alignment horizontal="center" vertical="center"/>
    </xf>
    <xf numFmtId="178" fontId="1" fillId="0" borderId="1" xfId="0" applyNumberFormat="1" applyFont="1" applyFill="1" applyBorder="1" applyAlignment="1" applyProtection="1">
      <alignment horizontal="center" vertical="center"/>
    </xf>
    <xf numFmtId="178" fontId="28" fillId="0" borderId="1" xfId="0" applyNumberFormat="1" applyFont="1" applyFill="1" applyBorder="1" applyAlignment="1" applyProtection="1">
      <alignment horizontal="center" vertical="center"/>
    </xf>
    <xf numFmtId="3" fontId="1" fillId="0" borderId="9" xfId="0" applyNumberFormat="1" applyFont="1" applyFill="1" applyBorder="1" applyAlignment="1" applyProtection="1">
      <alignment horizontal="center" vertical="center"/>
    </xf>
    <xf numFmtId="3" fontId="1" fillId="0" borderId="0" xfId="0" applyNumberFormat="1" applyFont="1" applyFill="1" applyBorder="1" applyAlignment="1">
      <alignmen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56" fillId="0" borderId="0" xfId="6" applyFont="1" applyAlignment="1">
      <alignment horizontal="center" vertical="center"/>
    </xf>
    <xf numFmtId="0" fontId="56" fillId="0" borderId="0" xfId="0" applyFont="1" applyFill="1" applyBorder="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4" xfId="49"/>
    <cellStyle name="常规_2011省本级基金预算表（草案，提供预算处）" xfId="50"/>
    <cellStyle name="常规_Sheet2" xfId="51"/>
    <cellStyle name="常规 2 2" xfId="52"/>
    <cellStyle name="常规_大类" xfId="53"/>
    <cellStyle name="常规_2007.12（送人大） 2 3" xfId="54"/>
    <cellStyle name="常规_表6 政府性基金支出决算表" xfId="55"/>
    <cellStyle name="常规_表格(附件一)修改（正式）元月13日s 2 3" xfId="56"/>
    <cellStyle name="常规_表6 政府性基金支出决算表_1" xfId="57"/>
    <cellStyle name="常规_表8-7" xfId="58"/>
    <cellStyle name="常规_表格(附件一)修改（正式）元月13日s" xfId="59"/>
    <cellStyle name="常规_2007.12（送人大）" xfId="60"/>
    <cellStyle name="常规_Sheet7" xfId="6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hyperlink" Target="http://61.243.10.231:8002/page/plat/query/reportQuery.jsp?code=DEBT_YBZQ_XM&amp;adcode=520102&amp;agcode=&amp;userid=E67CA361EAD88B6DE0503D0A6B655523&amp;menucode=211610015055&amp;token=b795320d666d1c018089f6ca03ed00bd&amp;title=%E6%96%B0%E5%A2%9E%E4%B8%80%E8%88%AC%E5%80%BA%E5%88%B8%E9%A1%B9%E7%9B%AE%E9%9C%80%E6%B1%82%E6%98%8E%E7%BB%86%E8%A1%A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workbookViewId="0">
      <selection activeCell="G11" sqref="G11"/>
    </sheetView>
  </sheetViews>
  <sheetFormatPr defaultColWidth="9" defaultRowHeight="24" customHeight="1" outlineLevelCol="2"/>
  <cols>
    <col min="1" max="1" width="9" style="1"/>
    <col min="2" max="2" width="6.125" style="30" customWidth="1"/>
    <col min="3" max="3" width="59.875" style="1" customWidth="1"/>
    <col min="4" max="16384" width="9" style="1"/>
  </cols>
  <sheetData>
    <row r="1" s="1" customFormat="1" ht="69.95" customHeight="1" spans="1:3">
      <c r="A1" s="266" t="s">
        <v>0</v>
      </c>
      <c r="B1" s="266"/>
      <c r="C1" s="266"/>
    </row>
    <row r="2" s="1" customFormat="1" ht="39" customHeight="1" spans="1:3">
      <c r="A2" s="267" t="s">
        <v>1</v>
      </c>
      <c r="B2" s="267"/>
      <c r="C2" s="267"/>
    </row>
    <row r="3" s="1" customFormat="1" ht="12.95" customHeight="1" spans="1:3">
      <c r="A3" s="268"/>
      <c r="B3" s="268"/>
      <c r="C3" s="268"/>
    </row>
    <row r="4" s="1" customFormat="1" ht="21" customHeight="1" spans="2:3">
      <c r="B4" s="269" t="s">
        <v>2</v>
      </c>
      <c r="C4" s="270" t="s">
        <v>3</v>
      </c>
    </row>
    <row r="5" s="1" customFormat="1" ht="21" customHeight="1" spans="2:3">
      <c r="B5" s="269" t="s">
        <v>4</v>
      </c>
      <c r="C5" s="270" t="s">
        <v>5</v>
      </c>
    </row>
    <row r="6" s="1" customFormat="1" ht="21" customHeight="1" spans="2:3">
      <c r="B6" s="269" t="s">
        <v>6</v>
      </c>
      <c r="C6" s="270" t="s">
        <v>7</v>
      </c>
    </row>
    <row r="7" s="1" customFormat="1" ht="21" customHeight="1" spans="2:3">
      <c r="B7" s="269" t="s">
        <v>8</v>
      </c>
      <c r="C7" s="270" t="s">
        <v>9</v>
      </c>
    </row>
    <row r="8" s="1" customFormat="1" ht="21" customHeight="1" spans="2:3">
      <c r="B8" s="269" t="s">
        <v>10</v>
      </c>
      <c r="C8" s="270" t="s">
        <v>11</v>
      </c>
    </row>
    <row r="9" s="1" customFormat="1" ht="21" customHeight="1" spans="2:3">
      <c r="B9" s="269" t="s">
        <v>12</v>
      </c>
      <c r="C9" s="270" t="s">
        <v>13</v>
      </c>
    </row>
    <row r="10" s="1" customFormat="1" ht="21" customHeight="1" spans="2:3">
      <c r="B10" s="269" t="s">
        <v>14</v>
      </c>
      <c r="C10" s="270" t="s">
        <v>15</v>
      </c>
    </row>
    <row r="11" s="1" customFormat="1" ht="21" customHeight="1" spans="2:3">
      <c r="B11" s="269" t="s">
        <v>16</v>
      </c>
      <c r="C11" s="270" t="s">
        <v>17</v>
      </c>
    </row>
    <row r="12" s="1" customFormat="1" ht="21" customHeight="1" spans="2:3">
      <c r="B12" s="269" t="s">
        <v>18</v>
      </c>
      <c r="C12" s="270" t="s">
        <v>19</v>
      </c>
    </row>
    <row r="13" s="1" customFormat="1" ht="21" customHeight="1" spans="2:3">
      <c r="B13" s="269" t="s">
        <v>20</v>
      </c>
      <c r="C13" s="270" t="s">
        <v>21</v>
      </c>
    </row>
    <row r="14" s="1" customFormat="1" ht="21" customHeight="1" spans="2:3">
      <c r="B14" s="269" t="s">
        <v>22</v>
      </c>
      <c r="C14" s="270" t="s">
        <v>23</v>
      </c>
    </row>
    <row r="15" s="1" customFormat="1" ht="21" customHeight="1" spans="2:3">
      <c r="B15" s="269" t="s">
        <v>24</v>
      </c>
      <c r="C15" s="270" t="s">
        <v>25</v>
      </c>
    </row>
    <row r="16" s="1" customFormat="1" ht="21" customHeight="1" spans="2:3">
      <c r="B16" s="269" t="s">
        <v>26</v>
      </c>
      <c r="C16" s="270" t="s">
        <v>27</v>
      </c>
    </row>
    <row r="17" s="1" customFormat="1" ht="21" customHeight="1" spans="2:3">
      <c r="B17" s="269" t="s">
        <v>28</v>
      </c>
      <c r="C17" s="270" t="s">
        <v>29</v>
      </c>
    </row>
    <row r="18" s="1" customFormat="1" ht="21" customHeight="1" spans="2:3">
      <c r="B18" s="269" t="s">
        <v>30</v>
      </c>
      <c r="C18" s="270" t="s">
        <v>31</v>
      </c>
    </row>
    <row r="19" s="1" customFormat="1" ht="21" customHeight="1" spans="2:3">
      <c r="B19" s="269" t="s">
        <v>32</v>
      </c>
      <c r="C19" s="270" t="s">
        <v>33</v>
      </c>
    </row>
    <row r="20" s="1" customFormat="1" ht="21" customHeight="1" spans="2:3">
      <c r="B20" s="269" t="s">
        <v>34</v>
      </c>
      <c r="C20" s="270" t="s">
        <v>35</v>
      </c>
    </row>
    <row r="21" s="1" customFormat="1" ht="21" customHeight="1" spans="2:3">
      <c r="B21" s="269" t="s">
        <v>36</v>
      </c>
      <c r="C21" s="270" t="s">
        <v>37</v>
      </c>
    </row>
    <row r="22" s="1" customFormat="1" ht="21" customHeight="1" spans="2:3">
      <c r="B22" s="269" t="s">
        <v>38</v>
      </c>
      <c r="C22" s="270" t="s">
        <v>39</v>
      </c>
    </row>
    <row r="23" s="1" customFormat="1" ht="21" customHeight="1" spans="2:3">
      <c r="B23" s="269" t="s">
        <v>40</v>
      </c>
      <c r="C23" s="270" t="s">
        <v>41</v>
      </c>
    </row>
  </sheetData>
  <mergeCells count="2">
    <mergeCell ref="A1:C1"/>
    <mergeCell ref="A2:C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zoomScale="130" zoomScaleNormal="130" workbookViewId="0">
      <pane xSplit="1" ySplit="4" topLeftCell="B5" activePane="bottomRight" state="frozen"/>
      <selection/>
      <selection pane="topRight"/>
      <selection pane="bottomLeft"/>
      <selection pane="bottomRight" activeCell="E24" sqref="E24"/>
    </sheetView>
  </sheetViews>
  <sheetFormatPr defaultColWidth="9" defaultRowHeight="14.25" outlineLevelCol="6"/>
  <cols>
    <col min="1" max="1" width="31.7" style="1" customWidth="1"/>
    <col min="2" max="2" width="12.8333333333333" style="249" customWidth="1"/>
    <col min="3" max="3" width="12.8333333333333" style="217" customWidth="1"/>
    <col min="4" max="5" width="13.875" style="30" customWidth="1"/>
    <col min="6" max="6" width="12.5" style="30" customWidth="1"/>
    <col min="7" max="7" width="9" style="1"/>
    <col min="8" max="8" width="13.75" style="1"/>
    <col min="9" max="16384" width="9" style="1"/>
  </cols>
  <sheetData>
    <row r="1" ht="21" customHeight="1" spans="1:1">
      <c r="A1" s="1" t="s">
        <v>42</v>
      </c>
    </row>
    <row r="2" ht="39" customHeight="1" spans="1:5">
      <c r="A2" s="158" t="s">
        <v>3</v>
      </c>
      <c r="B2" s="250"/>
      <c r="C2" s="251"/>
      <c r="D2" s="158"/>
      <c r="E2" s="158"/>
    </row>
    <row r="3" ht="23.1" customHeight="1" spans="6:6">
      <c r="F3" s="30" t="s">
        <v>43</v>
      </c>
    </row>
    <row r="4" ht="36" customHeight="1" spans="1:6">
      <c r="A4" s="8" t="s">
        <v>44</v>
      </c>
      <c r="B4" s="252" t="s">
        <v>45</v>
      </c>
      <c r="C4" s="253" t="s">
        <v>46</v>
      </c>
      <c r="D4" s="56" t="s">
        <v>47</v>
      </c>
      <c r="E4" s="56" t="s">
        <v>48</v>
      </c>
      <c r="F4" s="54" t="s">
        <v>49</v>
      </c>
    </row>
    <row r="5" ht="20.1" customHeight="1" spans="1:6">
      <c r="A5" s="254" t="s">
        <v>50</v>
      </c>
      <c r="B5" s="255">
        <f t="shared" ref="B5:F5" si="0">SUM(B6:B18)</f>
        <v>174200</v>
      </c>
      <c r="C5" s="256">
        <f t="shared" si="0"/>
        <v>180876</v>
      </c>
      <c r="D5" s="246">
        <f>C5/B5*100</f>
        <v>103.832376578645</v>
      </c>
      <c r="E5" s="246">
        <f>C5/F5*100</f>
        <v>102.787975223049</v>
      </c>
      <c r="F5" s="172">
        <f t="shared" si="0"/>
        <v>175970</v>
      </c>
    </row>
    <row r="6" ht="20.1" customHeight="1" spans="1:6">
      <c r="A6" s="257" t="s">
        <v>51</v>
      </c>
      <c r="B6" s="255">
        <v>67185</v>
      </c>
      <c r="C6" s="258">
        <v>69386</v>
      </c>
      <c r="D6" s="246">
        <f t="shared" ref="D6:D18" si="1">C6/B6*100</f>
        <v>103.276028875493</v>
      </c>
      <c r="E6" s="246">
        <f t="shared" ref="E5:E8" si="2">C6/F6*100</f>
        <v>97.5975469097252</v>
      </c>
      <c r="F6" s="255">
        <v>71094</v>
      </c>
    </row>
    <row r="7" ht="20.1" customHeight="1" spans="1:6">
      <c r="A7" s="257" t="s">
        <v>52</v>
      </c>
      <c r="B7" s="255">
        <v>20000</v>
      </c>
      <c r="C7" s="258">
        <v>18972</v>
      </c>
      <c r="D7" s="246">
        <f t="shared" si="1"/>
        <v>94.86</v>
      </c>
      <c r="E7" s="246">
        <f t="shared" si="2"/>
        <v>106.830339546146</v>
      </c>
      <c r="F7" s="255">
        <v>17759</v>
      </c>
    </row>
    <row r="8" ht="20.1" customHeight="1" spans="1:6">
      <c r="A8" s="257" t="s">
        <v>53</v>
      </c>
      <c r="B8" s="255">
        <v>12000</v>
      </c>
      <c r="C8" s="258">
        <v>13045</v>
      </c>
      <c r="D8" s="246">
        <f t="shared" si="1"/>
        <v>108.708333333333</v>
      </c>
      <c r="E8" s="246">
        <f t="shared" si="2"/>
        <v>109.199732127909</v>
      </c>
      <c r="F8" s="255">
        <v>11946</v>
      </c>
    </row>
    <row r="9" ht="20.1" customHeight="1" spans="1:6">
      <c r="A9" s="257" t="s">
        <v>54</v>
      </c>
      <c r="B9" s="255"/>
      <c r="C9" s="259"/>
      <c r="D9" s="246"/>
      <c r="E9" s="246"/>
      <c r="F9" s="255"/>
    </row>
    <row r="10" ht="20.1" customHeight="1" spans="1:6">
      <c r="A10" s="257" t="s">
        <v>55</v>
      </c>
      <c r="B10" s="255">
        <v>15000</v>
      </c>
      <c r="C10" s="258">
        <v>13482</v>
      </c>
      <c r="D10" s="246">
        <f t="shared" si="1"/>
        <v>89.88</v>
      </c>
      <c r="E10" s="246">
        <f t="shared" ref="E10:E17" si="3">C10/F10*100</f>
        <v>90.1685393258427</v>
      </c>
      <c r="F10" s="255">
        <v>14952</v>
      </c>
    </row>
    <row r="11" ht="20.1" customHeight="1" spans="1:6">
      <c r="A11" s="257" t="s">
        <v>56</v>
      </c>
      <c r="B11" s="255">
        <v>30000</v>
      </c>
      <c r="C11" s="258">
        <v>33826</v>
      </c>
      <c r="D11" s="246">
        <f t="shared" si="1"/>
        <v>112.753333333333</v>
      </c>
      <c r="E11" s="246">
        <f t="shared" si="3"/>
        <v>146.413885642557</v>
      </c>
      <c r="F11" s="255">
        <v>23103</v>
      </c>
    </row>
    <row r="12" ht="20.1" customHeight="1" spans="1:6">
      <c r="A12" s="257" t="s">
        <v>57</v>
      </c>
      <c r="B12" s="255">
        <v>17000</v>
      </c>
      <c r="C12" s="258">
        <v>17954</v>
      </c>
      <c r="D12" s="246">
        <f t="shared" si="1"/>
        <v>105.611764705882</v>
      </c>
      <c r="E12" s="246">
        <f t="shared" si="3"/>
        <v>95.9593800106895</v>
      </c>
      <c r="F12" s="255">
        <v>18710</v>
      </c>
    </row>
    <row r="13" ht="20.1" customHeight="1" spans="1:6">
      <c r="A13" s="257" t="s">
        <v>58</v>
      </c>
      <c r="B13" s="255">
        <v>2800</v>
      </c>
      <c r="C13" s="258">
        <v>3141</v>
      </c>
      <c r="D13" s="246">
        <f t="shared" si="1"/>
        <v>112.178571428571</v>
      </c>
      <c r="E13" s="246">
        <f t="shared" si="3"/>
        <v>108.347706105554</v>
      </c>
      <c r="F13" s="255">
        <v>2899</v>
      </c>
    </row>
    <row r="14" ht="20.1" customHeight="1" spans="1:6">
      <c r="A14" s="257" t="s">
        <v>59</v>
      </c>
      <c r="B14" s="255">
        <v>3100</v>
      </c>
      <c r="C14" s="258">
        <v>3577</v>
      </c>
      <c r="D14" s="246">
        <f t="shared" si="1"/>
        <v>115.387096774194</v>
      </c>
      <c r="E14" s="246">
        <f t="shared" si="3"/>
        <v>84.0658049353702</v>
      </c>
      <c r="F14" s="255">
        <v>4255</v>
      </c>
    </row>
    <row r="15" ht="20.1" customHeight="1" spans="1:6">
      <c r="A15" s="257" t="s">
        <v>60</v>
      </c>
      <c r="B15" s="255">
        <v>210</v>
      </c>
      <c r="C15" s="259">
        <v>221</v>
      </c>
      <c r="D15" s="246">
        <f t="shared" si="1"/>
        <v>105.238095238095</v>
      </c>
      <c r="E15" s="246">
        <f t="shared" si="3"/>
        <v>118.181818181818</v>
      </c>
      <c r="F15" s="255">
        <v>187</v>
      </c>
    </row>
    <row r="16" ht="20.1" customHeight="1" spans="1:6">
      <c r="A16" s="257" t="s">
        <v>61</v>
      </c>
      <c r="B16" s="255">
        <v>6900</v>
      </c>
      <c r="C16" s="258">
        <v>7268</v>
      </c>
      <c r="D16" s="246">
        <f t="shared" si="1"/>
        <v>105.333333333333</v>
      </c>
      <c r="E16" s="246">
        <f t="shared" si="3"/>
        <v>65.7440072365446</v>
      </c>
      <c r="F16" s="255">
        <v>11055</v>
      </c>
    </row>
    <row r="17" ht="20.1" customHeight="1" spans="1:6">
      <c r="A17" s="257" t="s">
        <v>62</v>
      </c>
      <c r="B17" s="255">
        <v>5</v>
      </c>
      <c r="C17" s="259">
        <v>4</v>
      </c>
      <c r="D17" s="246">
        <f t="shared" si="1"/>
        <v>80</v>
      </c>
      <c r="E17" s="246">
        <f t="shared" si="3"/>
        <v>40</v>
      </c>
      <c r="F17" s="255">
        <v>10</v>
      </c>
    </row>
    <row r="18" ht="20.1" customHeight="1" spans="1:6">
      <c r="A18" s="257" t="s">
        <v>63</v>
      </c>
      <c r="B18" s="255">
        <v>0</v>
      </c>
      <c r="C18" s="260"/>
      <c r="D18" s="246" t="s">
        <v>64</v>
      </c>
      <c r="E18" s="246" t="s">
        <v>64</v>
      </c>
      <c r="F18" s="255">
        <v>0</v>
      </c>
    </row>
    <row r="19" ht="20.1" customHeight="1" spans="1:6">
      <c r="A19" s="254" t="s">
        <v>65</v>
      </c>
      <c r="B19" s="255">
        <f t="shared" ref="B19:F19" si="4">SUM(B20:B26)</f>
        <v>88100</v>
      </c>
      <c r="C19" s="256">
        <f t="shared" si="4"/>
        <v>82318</v>
      </c>
      <c r="D19" s="246">
        <f t="shared" ref="D19:D22" si="5">C19/B19*100</f>
        <v>93.4370034052213</v>
      </c>
      <c r="E19" s="246">
        <f t="shared" ref="E19:E22" si="6">C19/F19*100</f>
        <v>108.070000393851</v>
      </c>
      <c r="F19" s="261">
        <f t="shared" si="4"/>
        <v>76171</v>
      </c>
    </row>
    <row r="20" ht="20.1" customHeight="1" spans="1:6">
      <c r="A20" s="257" t="s">
        <v>66</v>
      </c>
      <c r="B20" s="255">
        <v>12500</v>
      </c>
      <c r="C20" s="258">
        <v>12409</v>
      </c>
      <c r="D20" s="246">
        <f t="shared" si="5"/>
        <v>99.272</v>
      </c>
      <c r="E20" s="246">
        <f t="shared" si="6"/>
        <v>94.9498813987298</v>
      </c>
      <c r="F20" s="255">
        <v>13069</v>
      </c>
    </row>
    <row r="21" ht="20.1" customHeight="1" spans="1:6">
      <c r="A21" s="257" t="s">
        <v>67</v>
      </c>
      <c r="B21" s="255">
        <v>2800</v>
      </c>
      <c r="C21" s="258">
        <v>3165</v>
      </c>
      <c r="D21" s="246">
        <f t="shared" si="5"/>
        <v>113.035714285714</v>
      </c>
      <c r="E21" s="246">
        <f t="shared" si="6"/>
        <v>101.866752494368</v>
      </c>
      <c r="F21" s="255">
        <v>3107</v>
      </c>
    </row>
    <row r="22" ht="20.1" customHeight="1" spans="1:6">
      <c r="A22" s="257" t="s">
        <v>68</v>
      </c>
      <c r="B22" s="255">
        <v>12295</v>
      </c>
      <c r="C22" s="258">
        <v>8504</v>
      </c>
      <c r="D22" s="246">
        <f t="shared" si="5"/>
        <v>69.1663277755185</v>
      </c>
      <c r="E22" s="246">
        <f t="shared" si="6"/>
        <v>52.1621787401092</v>
      </c>
      <c r="F22" s="255">
        <v>16303</v>
      </c>
    </row>
    <row r="23" ht="20.1" customHeight="1" spans="1:6">
      <c r="A23" s="257" t="s">
        <v>69</v>
      </c>
      <c r="B23" s="255"/>
      <c r="C23" s="259"/>
      <c r="D23" s="246" t="s">
        <v>64</v>
      </c>
      <c r="E23" s="246" t="s">
        <v>64</v>
      </c>
      <c r="F23" s="255"/>
    </row>
    <row r="24" ht="20.1" customHeight="1" spans="1:6">
      <c r="A24" s="257" t="s">
        <v>70</v>
      </c>
      <c r="B24" s="255">
        <v>60500</v>
      </c>
      <c r="C24" s="258">
        <v>58235</v>
      </c>
      <c r="D24" s="246">
        <f>C24/B24*100</f>
        <v>96.2561983471074</v>
      </c>
      <c r="E24" s="246">
        <f>C24/F24*100</f>
        <v>133.285269614575</v>
      </c>
      <c r="F24" s="255">
        <v>43692</v>
      </c>
    </row>
    <row r="25" ht="20.1" customHeight="1" spans="1:6">
      <c r="A25" s="257" t="s">
        <v>71</v>
      </c>
      <c r="B25" s="255"/>
      <c r="C25" s="259">
        <v>5</v>
      </c>
      <c r="D25" s="246" t="s">
        <v>64</v>
      </c>
      <c r="E25" s="246" t="s">
        <v>64</v>
      </c>
      <c r="F25" s="262"/>
    </row>
    <row r="26" ht="20.1" customHeight="1" spans="1:6">
      <c r="A26" s="257" t="s">
        <v>72</v>
      </c>
      <c r="B26" s="255">
        <v>5</v>
      </c>
      <c r="C26" s="263"/>
      <c r="D26" s="246" t="s">
        <v>64</v>
      </c>
      <c r="E26" s="246" t="s">
        <v>64</v>
      </c>
      <c r="F26" s="262"/>
    </row>
    <row r="27" ht="20.1" customHeight="1" spans="1:7">
      <c r="A27" s="264" t="s">
        <v>73</v>
      </c>
      <c r="B27" s="262">
        <f t="shared" ref="B27:F27" si="7">B5+B19</f>
        <v>262300</v>
      </c>
      <c r="C27" s="256">
        <f t="shared" si="7"/>
        <v>263194</v>
      </c>
      <c r="D27" s="246">
        <f>C27/B27*100</f>
        <v>100.340831109417</v>
      </c>
      <c r="E27" s="246">
        <f>C27/F27*100</f>
        <v>104.383658349892</v>
      </c>
      <c r="F27" s="172">
        <f t="shared" si="7"/>
        <v>252141</v>
      </c>
      <c r="G27" s="265"/>
    </row>
  </sheetData>
  <mergeCells count="1">
    <mergeCell ref="A2:E2"/>
  </mergeCells>
  <dataValidations count="1">
    <dataValidation type="decimal" operator="between" allowBlank="1" showInputMessage="1" showErrorMessage="1" sqref="B7">
      <formula1>-99999999999999</formula1>
      <formula2>99999999999999</formula2>
    </dataValidation>
  </dataValidations>
  <pageMargins left="0.511805555555556" right="0.239583333333333" top="1" bottom="1" header="0.511805555555556" footer="0.511805555555556"/>
  <pageSetup paperSize="9" scale="90" orientation="portrait" horizontalDpi="600" vertic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A24" sqref="$A24:$XFD24"/>
    </sheetView>
  </sheetViews>
  <sheetFormatPr defaultColWidth="9" defaultRowHeight="14.25" outlineLevelCol="7"/>
  <cols>
    <col min="1" max="1" width="27.5" style="1" customWidth="1"/>
    <col min="2" max="2" width="14.125" style="1" customWidth="1"/>
    <col min="3" max="3" width="14.25" style="230" customWidth="1"/>
    <col min="4" max="4" width="10.625" style="30" customWidth="1"/>
    <col min="5" max="5" width="17.875" style="231" customWidth="1"/>
    <col min="6" max="6" width="16.75" style="232" customWidth="1"/>
    <col min="7" max="7" width="9" style="1"/>
    <col min="8" max="8" width="13.65" style="1" customWidth="1"/>
    <col min="9" max="9" width="12.625" style="1"/>
    <col min="10" max="16384" width="9" style="1"/>
  </cols>
  <sheetData>
    <row r="1" ht="15" customHeight="1" spans="1:4">
      <c r="A1" s="233" t="s">
        <v>74</v>
      </c>
      <c r="B1" s="233"/>
      <c r="C1" s="234"/>
      <c r="D1" s="235"/>
    </row>
    <row r="2" s="1" customFormat="1" ht="22.5" customHeight="1" spans="1:6">
      <c r="A2" s="236" t="s">
        <v>5</v>
      </c>
      <c r="B2" s="236"/>
      <c r="C2" s="237"/>
      <c r="D2" s="236"/>
      <c r="E2" s="238"/>
      <c r="F2" s="238"/>
    </row>
    <row r="3" s="1" customFormat="1" ht="22" customHeight="1" spans="1:6">
      <c r="A3" s="236"/>
      <c r="B3" s="236"/>
      <c r="C3" s="237"/>
      <c r="D3" s="236"/>
      <c r="E3" s="238"/>
      <c r="F3" s="232" t="s">
        <v>75</v>
      </c>
    </row>
    <row r="4" s="1" customFormat="1" ht="37" customHeight="1" spans="1:6">
      <c r="A4" s="239" t="s">
        <v>76</v>
      </c>
      <c r="B4" s="239" t="s">
        <v>45</v>
      </c>
      <c r="C4" s="240" t="s">
        <v>77</v>
      </c>
      <c r="D4" s="241" t="s">
        <v>78</v>
      </c>
      <c r="E4" s="242" t="s">
        <v>79</v>
      </c>
      <c r="F4" s="242" t="s">
        <v>48</v>
      </c>
    </row>
    <row r="5" ht="30" customHeight="1" spans="1:8">
      <c r="A5" s="243" t="s">
        <v>80</v>
      </c>
      <c r="B5" s="244">
        <v>52069</v>
      </c>
      <c r="C5" s="244">
        <v>53471</v>
      </c>
      <c r="D5" s="244">
        <v>1438</v>
      </c>
      <c r="E5" s="245">
        <f>(C5-D5)/B5*100</f>
        <v>99.9308609729398</v>
      </c>
      <c r="F5" s="246">
        <v>74.7898454437373</v>
      </c>
      <c r="H5" s="247"/>
    </row>
    <row r="6" ht="30" customHeight="1" spans="1:8">
      <c r="A6" s="243" t="s">
        <v>81</v>
      </c>
      <c r="B6" s="244"/>
      <c r="C6" s="244"/>
      <c r="D6" s="244"/>
      <c r="E6" s="245"/>
      <c r="F6" s="246"/>
      <c r="H6" s="247"/>
    </row>
    <row r="7" ht="30" customHeight="1" spans="1:8">
      <c r="A7" s="243" t="s">
        <v>82</v>
      </c>
      <c r="B7" s="244"/>
      <c r="C7" s="244">
        <v>20</v>
      </c>
      <c r="D7" s="244">
        <v>20</v>
      </c>
      <c r="E7" s="245"/>
      <c r="F7" s="246"/>
      <c r="H7" s="247"/>
    </row>
    <row r="8" ht="30" customHeight="1" spans="1:8">
      <c r="A8" s="243" t="s">
        <v>83</v>
      </c>
      <c r="B8" s="244">
        <v>42018</v>
      </c>
      <c r="C8" s="244">
        <v>45542</v>
      </c>
      <c r="D8" s="244">
        <v>3524</v>
      </c>
      <c r="E8" s="245">
        <f t="shared" ref="E5:E16" si="0">(C8-D8)/B8*100</f>
        <v>100</v>
      </c>
      <c r="F8" s="246">
        <v>98.6868336655976</v>
      </c>
      <c r="H8" s="247"/>
    </row>
    <row r="9" ht="30" customHeight="1" spans="1:8">
      <c r="A9" s="243" t="s">
        <v>84</v>
      </c>
      <c r="B9" s="244">
        <v>118605</v>
      </c>
      <c r="C9" s="244">
        <v>137462</v>
      </c>
      <c r="D9" s="244">
        <v>18857</v>
      </c>
      <c r="E9" s="245">
        <f t="shared" si="0"/>
        <v>100</v>
      </c>
      <c r="F9" s="246">
        <v>103.29275623685</v>
      </c>
      <c r="H9" s="247"/>
    </row>
    <row r="10" ht="30" customHeight="1" spans="1:8">
      <c r="A10" s="243" t="s">
        <v>85</v>
      </c>
      <c r="B10" s="244">
        <v>565</v>
      </c>
      <c r="C10" s="244">
        <v>570</v>
      </c>
      <c r="D10" s="244">
        <v>4</v>
      </c>
      <c r="E10" s="245">
        <f t="shared" si="0"/>
        <v>100.176991150442</v>
      </c>
      <c r="F10" s="246">
        <v>52.6802218114603</v>
      </c>
      <c r="H10" s="247"/>
    </row>
    <row r="11" ht="30" customHeight="1" spans="1:8">
      <c r="A11" s="243" t="s">
        <v>86</v>
      </c>
      <c r="B11" s="244">
        <v>2097</v>
      </c>
      <c r="C11" s="244">
        <v>2846</v>
      </c>
      <c r="D11" s="244">
        <v>749</v>
      </c>
      <c r="E11" s="245">
        <f t="shared" si="0"/>
        <v>100</v>
      </c>
      <c r="F11" s="246">
        <v>66.2168450442066</v>
      </c>
      <c r="H11" s="247"/>
    </row>
    <row r="12" ht="30" customHeight="1" spans="1:8">
      <c r="A12" s="243" t="s">
        <v>87</v>
      </c>
      <c r="B12" s="244">
        <v>43955</v>
      </c>
      <c r="C12" s="244">
        <v>79997</v>
      </c>
      <c r="D12" s="244">
        <v>36482</v>
      </c>
      <c r="E12" s="245">
        <f t="shared" si="0"/>
        <v>98.9989762256854</v>
      </c>
      <c r="F12" s="246">
        <v>77.1129747445537</v>
      </c>
      <c r="H12" s="247"/>
    </row>
    <row r="13" ht="30" customHeight="1" spans="1:8">
      <c r="A13" s="243" t="s">
        <v>88</v>
      </c>
      <c r="B13" s="244">
        <v>10891</v>
      </c>
      <c r="C13" s="244">
        <v>24418</v>
      </c>
      <c r="D13" s="244">
        <v>13589</v>
      </c>
      <c r="E13" s="245">
        <f t="shared" si="0"/>
        <v>99.4307226150032</v>
      </c>
      <c r="F13" s="246">
        <v>78.5220439270669</v>
      </c>
      <c r="H13" s="247"/>
    </row>
    <row r="14" ht="30" customHeight="1" spans="1:8">
      <c r="A14" s="243" t="s">
        <v>89</v>
      </c>
      <c r="B14" s="244">
        <v>1868</v>
      </c>
      <c r="C14" s="244">
        <v>7991</v>
      </c>
      <c r="D14" s="244">
        <v>6127</v>
      </c>
      <c r="E14" s="245">
        <f t="shared" si="0"/>
        <v>99.7858672376874</v>
      </c>
      <c r="F14" s="246">
        <v>54.0297498309669</v>
      </c>
      <c r="H14" s="247"/>
    </row>
    <row r="15" ht="30" customHeight="1" spans="1:8">
      <c r="A15" s="243" t="s">
        <v>90</v>
      </c>
      <c r="B15" s="244">
        <v>23012</v>
      </c>
      <c r="C15" s="244">
        <v>86940</v>
      </c>
      <c r="D15" s="244">
        <v>64099</v>
      </c>
      <c r="E15" s="245">
        <f t="shared" si="0"/>
        <v>99.2569094385538</v>
      </c>
      <c r="F15" s="246">
        <v>269.698473756049</v>
      </c>
      <c r="H15" s="247"/>
    </row>
    <row r="16" ht="30" customHeight="1" spans="1:8">
      <c r="A16" s="243" t="s">
        <v>91</v>
      </c>
      <c r="B16" s="244">
        <v>4655</v>
      </c>
      <c r="C16" s="244">
        <v>7075</v>
      </c>
      <c r="D16" s="244">
        <v>2431</v>
      </c>
      <c r="E16" s="245">
        <f t="shared" si="0"/>
        <v>99.7636949516649</v>
      </c>
      <c r="F16" s="246">
        <v>93.2762030323006</v>
      </c>
      <c r="H16" s="247"/>
    </row>
    <row r="17" ht="30" customHeight="1" spans="1:8">
      <c r="A17" s="243" t="s">
        <v>92</v>
      </c>
      <c r="B17" s="244"/>
      <c r="C17" s="244"/>
      <c r="D17" s="244"/>
      <c r="E17" s="245"/>
      <c r="F17" s="246"/>
      <c r="H17" s="247"/>
    </row>
    <row r="18" ht="30" customHeight="1" spans="1:8">
      <c r="A18" s="243" t="s">
        <v>93</v>
      </c>
      <c r="B18" s="244">
        <v>143</v>
      </c>
      <c r="C18" s="244">
        <v>2635</v>
      </c>
      <c r="D18" s="244">
        <v>2490</v>
      </c>
      <c r="E18" s="245">
        <f t="shared" ref="E18:E28" si="1">(C18-D18)/B18*100</f>
        <v>101.398601398601</v>
      </c>
      <c r="F18" s="246">
        <v>147.867564534231</v>
      </c>
      <c r="H18" s="247"/>
    </row>
    <row r="19" ht="30" customHeight="1" spans="1:8">
      <c r="A19" s="243" t="s">
        <v>94</v>
      </c>
      <c r="B19" s="244">
        <v>124</v>
      </c>
      <c r="C19" s="244">
        <v>842</v>
      </c>
      <c r="D19" s="244">
        <v>718</v>
      </c>
      <c r="E19" s="245">
        <f t="shared" si="1"/>
        <v>100</v>
      </c>
      <c r="F19" s="246">
        <v>36.2462333189841</v>
      </c>
      <c r="H19" s="247"/>
    </row>
    <row r="20" ht="30" customHeight="1" spans="1:8">
      <c r="A20" s="243" t="s">
        <v>95</v>
      </c>
      <c r="B20" s="244"/>
      <c r="C20" s="244"/>
      <c r="D20" s="244"/>
      <c r="E20" s="245"/>
      <c r="F20" s="246"/>
      <c r="H20" s="247"/>
    </row>
    <row r="21" ht="30" customHeight="1" spans="1:8">
      <c r="A21" s="243" t="s">
        <v>96</v>
      </c>
      <c r="B21" s="244">
        <v>927</v>
      </c>
      <c r="C21" s="244">
        <v>921</v>
      </c>
      <c r="D21" s="244"/>
      <c r="E21" s="245">
        <f t="shared" si="1"/>
        <v>99.3527508090615</v>
      </c>
      <c r="F21" s="246">
        <v>117.474489795918</v>
      </c>
      <c r="H21" s="247"/>
    </row>
    <row r="22" ht="30" customHeight="1" spans="1:8">
      <c r="A22" s="243" t="s">
        <v>97</v>
      </c>
      <c r="B22" s="244">
        <v>5024</v>
      </c>
      <c r="C22" s="244">
        <v>31103</v>
      </c>
      <c r="D22" s="244">
        <v>26079</v>
      </c>
      <c r="E22" s="245">
        <f t="shared" si="1"/>
        <v>100</v>
      </c>
      <c r="F22" s="246">
        <v>142.504352606982</v>
      </c>
      <c r="H22" s="247"/>
    </row>
    <row r="23" ht="30" customHeight="1" spans="1:8">
      <c r="A23" s="243" t="s">
        <v>98</v>
      </c>
      <c r="B23" s="244">
        <v>2903</v>
      </c>
      <c r="C23" s="244">
        <v>2903</v>
      </c>
      <c r="D23" s="244"/>
      <c r="E23" s="245">
        <f t="shared" si="1"/>
        <v>100</v>
      </c>
      <c r="F23" s="246">
        <v>175.090470446321</v>
      </c>
      <c r="H23" s="247"/>
    </row>
    <row r="24" ht="30" customHeight="1" spans="1:8">
      <c r="A24" s="243" t="s">
        <v>99</v>
      </c>
      <c r="B24" s="244">
        <v>6807</v>
      </c>
      <c r="C24" s="244">
        <v>6807</v>
      </c>
      <c r="D24" s="244"/>
      <c r="E24" s="245">
        <f t="shared" si="1"/>
        <v>100</v>
      </c>
      <c r="F24" s="246">
        <v>106.67606958157</v>
      </c>
      <c r="H24" s="247"/>
    </row>
    <row r="25" ht="30" customHeight="1" spans="1:8">
      <c r="A25" s="243" t="s">
        <v>100</v>
      </c>
      <c r="B25" s="244">
        <v>100</v>
      </c>
      <c r="C25" s="244">
        <v>26</v>
      </c>
      <c r="D25" s="244"/>
      <c r="E25" s="245">
        <f t="shared" si="1"/>
        <v>26</v>
      </c>
      <c r="F25" s="246">
        <v>76.4705882352941</v>
      </c>
      <c r="H25" s="247"/>
    </row>
    <row r="26" ht="30" customHeight="1" spans="1:8">
      <c r="A26" s="243" t="s">
        <v>101</v>
      </c>
      <c r="B26" s="244">
        <v>4845</v>
      </c>
      <c r="C26" s="244">
        <v>10850</v>
      </c>
      <c r="D26" s="244">
        <v>6005</v>
      </c>
      <c r="E26" s="245">
        <f t="shared" si="1"/>
        <v>100</v>
      </c>
      <c r="F26" s="246">
        <v>159.207630227439</v>
      </c>
      <c r="H26" s="247"/>
    </row>
    <row r="27" ht="30" customHeight="1" spans="1:8">
      <c r="A27" s="243" t="s">
        <v>102</v>
      </c>
      <c r="B27" s="244">
        <v>28400</v>
      </c>
      <c r="C27" s="244">
        <v>44000</v>
      </c>
      <c r="D27" s="244">
        <v>15600</v>
      </c>
      <c r="E27" s="245">
        <f t="shared" si="1"/>
        <v>100</v>
      </c>
      <c r="F27" s="246">
        <v>232.006327445294</v>
      </c>
      <c r="H27" s="247"/>
    </row>
    <row r="28" ht="30" customHeight="1" spans="1:8">
      <c r="A28" s="248" t="s">
        <v>103</v>
      </c>
      <c r="B28" s="244">
        <f>SUM(B5:B27)</f>
        <v>349008</v>
      </c>
      <c r="C28" s="244">
        <f>SUM(C5:C27)</f>
        <v>546419</v>
      </c>
      <c r="D28" s="244">
        <f>SUM(D5:D27)</f>
        <v>198212</v>
      </c>
      <c r="E28" s="245">
        <f t="shared" si="1"/>
        <v>99.7704923669371</v>
      </c>
      <c r="F28" s="246">
        <v>107.962554260954</v>
      </c>
      <c r="H28" s="247"/>
    </row>
  </sheetData>
  <mergeCells count="1">
    <mergeCell ref="A2:F2"/>
  </mergeCells>
  <printOptions horizontalCentered="1"/>
  <pageMargins left="0.751388888888889" right="0.751388888888889" top="1" bottom="1" header="0.5" footer="0.5"/>
  <pageSetup paperSize="9" scale="74"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9"/>
  <sheetViews>
    <sheetView tabSelected="1" workbookViewId="0">
      <pane ySplit="4" topLeftCell="A199" activePane="bottomLeft" state="frozen"/>
      <selection/>
      <selection pane="bottomLeft" activeCell="C425" sqref="C425"/>
    </sheetView>
  </sheetViews>
  <sheetFormatPr defaultColWidth="9" defaultRowHeight="13.5" outlineLevelCol="5"/>
  <cols>
    <col min="1" max="1" width="39.5" style="202" customWidth="1"/>
    <col min="2" max="2" width="12.125" style="203" customWidth="1"/>
    <col min="3" max="3" width="10.625" style="203" customWidth="1"/>
    <col min="4" max="4" width="13.625" style="204" customWidth="1"/>
    <col min="5" max="5" width="13.5" style="204" customWidth="1"/>
    <col min="6" max="6" width="12.625" style="203" customWidth="1"/>
    <col min="7" max="7" width="9" style="201"/>
    <col min="8" max="9" width="12.625" style="201"/>
    <col min="10" max="16384" width="9" style="201"/>
  </cols>
  <sheetData>
    <row r="1" ht="14.25" spans="1:6">
      <c r="A1" s="205" t="s">
        <v>104</v>
      </c>
      <c r="B1" s="206"/>
      <c r="C1" s="206"/>
      <c r="D1" s="207"/>
      <c r="E1" s="208"/>
      <c r="F1" s="209"/>
    </row>
    <row r="2" ht="21" customHeight="1" spans="1:6">
      <c r="A2" s="210" t="s">
        <v>7</v>
      </c>
      <c r="B2" s="211"/>
      <c r="C2" s="212"/>
      <c r="D2" s="213"/>
      <c r="E2" s="210"/>
      <c r="F2" s="211"/>
    </row>
    <row r="3" s="30" customFormat="1" ht="18" customHeight="1" spans="1:6">
      <c r="A3" s="214"/>
      <c r="B3" s="215"/>
      <c r="C3" s="215"/>
      <c r="D3" s="216"/>
      <c r="E3" s="208"/>
      <c r="F3" s="217" t="s">
        <v>75</v>
      </c>
    </row>
    <row r="4" s="30" customFormat="1" ht="33" customHeight="1" spans="1:6">
      <c r="A4" s="218" t="s">
        <v>76</v>
      </c>
      <c r="B4" s="218" t="s">
        <v>45</v>
      </c>
      <c r="C4" s="218" t="s">
        <v>46</v>
      </c>
      <c r="D4" s="219" t="s">
        <v>47</v>
      </c>
      <c r="E4" s="219" t="s">
        <v>48</v>
      </c>
      <c r="F4" s="218" t="s">
        <v>49</v>
      </c>
    </row>
    <row r="5" s="201" customFormat="1" ht="15" customHeight="1" spans="1:6">
      <c r="A5" s="220" t="s">
        <v>105</v>
      </c>
      <c r="B5" s="221">
        <v>349008</v>
      </c>
      <c r="C5" s="221">
        <v>546419</v>
      </c>
      <c r="D5" s="222">
        <v>156.56</v>
      </c>
      <c r="E5" s="223">
        <v>107.96</v>
      </c>
      <c r="F5" s="224">
        <v>506119</v>
      </c>
    </row>
    <row r="6" s="201" customFormat="1" ht="15" customHeight="1" spans="1:6">
      <c r="A6" s="225" t="s">
        <v>106</v>
      </c>
      <c r="B6" s="226">
        <v>52069</v>
      </c>
      <c r="C6" s="226">
        <v>53471</v>
      </c>
      <c r="D6" s="227">
        <v>102.69</v>
      </c>
      <c r="E6" s="228">
        <v>74.79</v>
      </c>
      <c r="F6" s="224">
        <v>71495</v>
      </c>
    </row>
    <row r="7" s="201" customFormat="1" ht="15" customHeight="1" spans="1:6">
      <c r="A7" s="225" t="s">
        <v>107</v>
      </c>
      <c r="B7" s="226">
        <v>1053</v>
      </c>
      <c r="C7" s="226">
        <v>1048</v>
      </c>
      <c r="D7" s="227">
        <v>99.53</v>
      </c>
      <c r="E7" s="228">
        <v>76.72</v>
      </c>
      <c r="F7" s="224">
        <v>1366</v>
      </c>
    </row>
    <row r="8" s="201" customFormat="1" ht="15" customHeight="1" spans="1:6">
      <c r="A8" s="229" t="s">
        <v>108</v>
      </c>
      <c r="B8" s="227">
        <v>841</v>
      </c>
      <c r="C8" s="227">
        <v>841</v>
      </c>
      <c r="D8" s="227">
        <v>100</v>
      </c>
      <c r="E8" s="228">
        <v>83.18</v>
      </c>
      <c r="F8" s="224">
        <v>1011</v>
      </c>
    </row>
    <row r="9" s="201" customFormat="1" ht="15" customHeight="1" spans="1:6">
      <c r="A9" s="229" t="s">
        <v>109</v>
      </c>
      <c r="B9" s="227">
        <v>120</v>
      </c>
      <c r="C9" s="227">
        <v>106</v>
      </c>
      <c r="D9" s="227">
        <v>88.33</v>
      </c>
      <c r="E9" s="228">
        <v>90.6</v>
      </c>
      <c r="F9" s="224">
        <v>117</v>
      </c>
    </row>
    <row r="10" s="201" customFormat="1" ht="15" customHeight="1" spans="1:6">
      <c r="A10" s="229" t="s">
        <v>110</v>
      </c>
      <c r="B10" s="227">
        <v>92</v>
      </c>
      <c r="C10" s="227">
        <v>93</v>
      </c>
      <c r="D10" s="227">
        <v>101.09</v>
      </c>
      <c r="E10" s="228">
        <v>39.08</v>
      </c>
      <c r="F10" s="224">
        <v>238</v>
      </c>
    </row>
    <row r="11" s="201" customFormat="1" ht="15" customHeight="1" spans="1:6">
      <c r="A11" s="229" t="s">
        <v>111</v>
      </c>
      <c r="B11" s="227">
        <v>0</v>
      </c>
      <c r="C11" s="227">
        <v>8</v>
      </c>
      <c r="D11" s="227"/>
      <c r="E11" s="228"/>
      <c r="F11" s="224">
        <v>0</v>
      </c>
    </row>
    <row r="12" s="201" customFormat="1" ht="15" customHeight="1" spans="1:6">
      <c r="A12" s="225" t="s">
        <v>112</v>
      </c>
      <c r="B12" s="227">
        <v>851</v>
      </c>
      <c r="C12" s="227">
        <v>765</v>
      </c>
      <c r="D12" s="227">
        <v>89.89</v>
      </c>
      <c r="E12" s="228">
        <v>84.81</v>
      </c>
      <c r="F12" s="224">
        <v>902</v>
      </c>
    </row>
    <row r="13" s="201" customFormat="1" ht="15" customHeight="1" spans="1:6">
      <c r="A13" s="229" t="s">
        <v>108</v>
      </c>
      <c r="B13" s="227">
        <v>675</v>
      </c>
      <c r="C13" s="227">
        <v>673</v>
      </c>
      <c r="D13" s="227">
        <v>99.7</v>
      </c>
      <c r="E13" s="228">
        <v>83.19</v>
      </c>
      <c r="F13" s="224">
        <v>809</v>
      </c>
    </row>
    <row r="14" s="201" customFormat="1" ht="15" customHeight="1" spans="1:6">
      <c r="A14" s="229" t="s">
        <v>109</v>
      </c>
      <c r="B14" s="227">
        <v>136</v>
      </c>
      <c r="C14" s="227">
        <v>63</v>
      </c>
      <c r="D14" s="227">
        <v>46.32</v>
      </c>
      <c r="E14" s="228">
        <v>74.12</v>
      </c>
      <c r="F14" s="224">
        <v>85</v>
      </c>
    </row>
    <row r="15" s="201" customFormat="1" ht="15" customHeight="1" spans="1:6">
      <c r="A15" s="229" t="s">
        <v>113</v>
      </c>
      <c r="B15" s="227">
        <v>0</v>
      </c>
      <c r="C15" s="227">
        <v>29</v>
      </c>
      <c r="D15" s="227"/>
      <c r="E15" s="228"/>
      <c r="F15" s="224">
        <v>8</v>
      </c>
    </row>
    <row r="16" s="201" customFormat="1" ht="15" customHeight="1" spans="1:6">
      <c r="A16" s="229" t="s">
        <v>114</v>
      </c>
      <c r="B16" s="227">
        <v>40</v>
      </c>
      <c r="C16" s="227">
        <v>0</v>
      </c>
      <c r="D16" s="227">
        <v>0</v>
      </c>
      <c r="E16" s="228">
        <v>0</v>
      </c>
      <c r="F16" s="224">
        <v>0</v>
      </c>
    </row>
    <row r="17" s="201" customFormat="1" ht="15" customHeight="1" spans="1:6">
      <c r="A17" s="225" t="s">
        <v>115</v>
      </c>
      <c r="B17" s="226">
        <v>28747</v>
      </c>
      <c r="C17" s="226">
        <v>28449</v>
      </c>
      <c r="D17" s="227">
        <v>98.96</v>
      </c>
      <c r="E17" s="228">
        <v>94.36</v>
      </c>
      <c r="F17" s="224">
        <v>30151</v>
      </c>
    </row>
    <row r="18" s="201" customFormat="1" ht="15" customHeight="1" spans="1:6">
      <c r="A18" s="229" t="s">
        <v>108</v>
      </c>
      <c r="B18" s="226">
        <v>15442</v>
      </c>
      <c r="C18" s="226">
        <v>15429</v>
      </c>
      <c r="D18" s="227">
        <v>99.92</v>
      </c>
      <c r="E18" s="228">
        <v>87.13</v>
      </c>
      <c r="F18" s="224">
        <v>17709</v>
      </c>
    </row>
    <row r="19" s="201" customFormat="1" ht="15" customHeight="1" spans="1:6">
      <c r="A19" s="229" t="s">
        <v>109</v>
      </c>
      <c r="B19" s="226">
        <v>2576</v>
      </c>
      <c r="C19" s="226">
        <v>2711</v>
      </c>
      <c r="D19" s="227">
        <v>105.24</v>
      </c>
      <c r="E19" s="228">
        <v>92.53</v>
      </c>
      <c r="F19" s="224">
        <v>2930</v>
      </c>
    </row>
    <row r="20" s="201" customFormat="1" ht="15" customHeight="1" spans="1:6">
      <c r="A20" s="229" t="s">
        <v>116</v>
      </c>
      <c r="B20" s="226">
        <v>8717</v>
      </c>
      <c r="C20" s="226">
        <v>8297</v>
      </c>
      <c r="D20" s="227">
        <v>95.18</v>
      </c>
      <c r="E20" s="228">
        <v>111.52</v>
      </c>
      <c r="F20" s="224">
        <v>7440</v>
      </c>
    </row>
    <row r="21" s="201" customFormat="1" ht="15" customHeight="1" spans="1:6">
      <c r="A21" s="229" t="s">
        <v>117</v>
      </c>
      <c r="B21" s="226">
        <v>2012</v>
      </c>
      <c r="C21" s="226">
        <v>2012</v>
      </c>
      <c r="D21" s="227">
        <v>100</v>
      </c>
      <c r="E21" s="228">
        <v>97.48</v>
      </c>
      <c r="F21" s="224">
        <v>2072</v>
      </c>
    </row>
    <row r="22" s="201" customFormat="1" ht="15" customHeight="1" spans="1:6">
      <c r="A22" s="225" t="s">
        <v>118</v>
      </c>
      <c r="B22" s="227">
        <v>842</v>
      </c>
      <c r="C22" s="226">
        <v>1285</v>
      </c>
      <c r="D22" s="227">
        <v>152.61</v>
      </c>
      <c r="E22" s="228">
        <v>192.94</v>
      </c>
      <c r="F22" s="224">
        <v>666</v>
      </c>
    </row>
    <row r="23" s="201" customFormat="1" ht="15" customHeight="1" spans="1:6">
      <c r="A23" s="229" t="s">
        <v>108</v>
      </c>
      <c r="B23" s="227">
        <v>635</v>
      </c>
      <c r="C23" s="227">
        <v>610</v>
      </c>
      <c r="D23" s="227">
        <v>96.06</v>
      </c>
      <c r="E23" s="228">
        <v>105.9</v>
      </c>
      <c r="F23" s="224">
        <v>576</v>
      </c>
    </row>
    <row r="24" s="201" customFormat="1" ht="15" customHeight="1" spans="1:6">
      <c r="A24" s="229" t="s">
        <v>109</v>
      </c>
      <c r="B24" s="227">
        <v>207</v>
      </c>
      <c r="C24" s="227">
        <v>354</v>
      </c>
      <c r="D24" s="227">
        <v>171.01</v>
      </c>
      <c r="E24" s="228"/>
      <c r="F24" s="224">
        <v>0</v>
      </c>
    </row>
    <row r="25" s="201" customFormat="1" ht="15" customHeight="1" spans="1:6">
      <c r="A25" s="229" t="s">
        <v>119</v>
      </c>
      <c r="B25" s="227">
        <v>0</v>
      </c>
      <c r="C25" s="227">
        <v>321</v>
      </c>
      <c r="D25" s="227"/>
      <c r="E25" s="228">
        <v>356.67</v>
      </c>
      <c r="F25" s="224">
        <v>90</v>
      </c>
    </row>
    <row r="26" s="201" customFormat="1" ht="15" customHeight="1" spans="1:6">
      <c r="A26" s="225" t="s">
        <v>120</v>
      </c>
      <c r="B26" s="227">
        <v>609</v>
      </c>
      <c r="C26" s="227">
        <v>960</v>
      </c>
      <c r="D26" s="227">
        <v>157.64</v>
      </c>
      <c r="E26" s="228">
        <v>159.47</v>
      </c>
      <c r="F26" s="224">
        <v>602</v>
      </c>
    </row>
    <row r="27" s="201" customFormat="1" ht="15" customHeight="1" spans="1:6">
      <c r="A27" s="229" t="s">
        <v>108</v>
      </c>
      <c r="B27" s="227">
        <v>408</v>
      </c>
      <c r="C27" s="227">
        <v>402</v>
      </c>
      <c r="D27" s="227">
        <v>98.53</v>
      </c>
      <c r="E27" s="228">
        <v>83.58</v>
      </c>
      <c r="F27" s="224">
        <v>481</v>
      </c>
    </row>
    <row r="28" s="201" customFormat="1" ht="15" customHeight="1" spans="1:6">
      <c r="A28" s="229" t="s">
        <v>109</v>
      </c>
      <c r="B28" s="227">
        <v>183</v>
      </c>
      <c r="C28" s="227">
        <v>196</v>
      </c>
      <c r="D28" s="227">
        <v>107.1</v>
      </c>
      <c r="E28" s="228">
        <v>280</v>
      </c>
      <c r="F28" s="224">
        <v>70</v>
      </c>
    </row>
    <row r="29" s="201" customFormat="1" ht="15" customHeight="1" spans="1:6">
      <c r="A29" s="229" t="s">
        <v>121</v>
      </c>
      <c r="B29" s="227">
        <v>0</v>
      </c>
      <c r="C29" s="227">
        <v>37</v>
      </c>
      <c r="D29" s="227"/>
      <c r="E29" s="228">
        <v>168.18</v>
      </c>
      <c r="F29" s="224">
        <v>22</v>
      </c>
    </row>
    <row r="30" s="201" customFormat="1" ht="15" customHeight="1" spans="1:6">
      <c r="A30" s="229" t="s">
        <v>122</v>
      </c>
      <c r="B30" s="227">
        <v>0</v>
      </c>
      <c r="C30" s="227">
        <v>264</v>
      </c>
      <c r="D30" s="227"/>
      <c r="E30" s="228"/>
      <c r="F30" s="224">
        <v>0</v>
      </c>
    </row>
    <row r="31" s="201" customFormat="1" ht="15" customHeight="1" spans="1:6">
      <c r="A31" s="229" t="s">
        <v>123</v>
      </c>
      <c r="B31" s="227">
        <v>18</v>
      </c>
      <c r="C31" s="227">
        <v>61</v>
      </c>
      <c r="D31" s="227">
        <v>338.89</v>
      </c>
      <c r="E31" s="228">
        <v>210.34</v>
      </c>
      <c r="F31" s="224">
        <v>29</v>
      </c>
    </row>
    <row r="32" s="201" customFormat="1" ht="15" customHeight="1" spans="1:6">
      <c r="A32" s="225" t="s">
        <v>124</v>
      </c>
      <c r="B32" s="226">
        <v>1387</v>
      </c>
      <c r="C32" s="226">
        <v>1719</v>
      </c>
      <c r="D32" s="227">
        <v>123.94</v>
      </c>
      <c r="E32" s="228">
        <v>95.02</v>
      </c>
      <c r="F32" s="224">
        <v>1809</v>
      </c>
    </row>
    <row r="33" s="201" customFormat="1" ht="15" customHeight="1" spans="1:6">
      <c r="A33" s="229" t="s">
        <v>108</v>
      </c>
      <c r="B33" s="227">
        <v>374</v>
      </c>
      <c r="C33" s="227">
        <v>374</v>
      </c>
      <c r="D33" s="227">
        <v>100</v>
      </c>
      <c r="E33" s="228">
        <v>98.94</v>
      </c>
      <c r="F33" s="224">
        <v>378</v>
      </c>
    </row>
    <row r="34" s="201" customFormat="1" ht="15" customHeight="1" spans="1:6">
      <c r="A34" s="229" t="s">
        <v>109</v>
      </c>
      <c r="B34" s="227">
        <v>11</v>
      </c>
      <c r="C34" s="227">
        <v>19</v>
      </c>
      <c r="D34" s="227">
        <v>172.73</v>
      </c>
      <c r="E34" s="228"/>
      <c r="F34" s="224">
        <v>0</v>
      </c>
    </row>
    <row r="35" s="201" customFormat="1" ht="15" customHeight="1" spans="1:6">
      <c r="A35" s="229" t="s">
        <v>125</v>
      </c>
      <c r="B35" s="227">
        <v>90</v>
      </c>
      <c r="C35" s="227">
        <v>96</v>
      </c>
      <c r="D35" s="227">
        <v>106.67</v>
      </c>
      <c r="E35" s="228">
        <v>85.71</v>
      </c>
      <c r="F35" s="224">
        <v>112</v>
      </c>
    </row>
    <row r="36" s="201" customFormat="1" ht="15" customHeight="1" spans="1:6">
      <c r="A36" s="229" t="s">
        <v>126</v>
      </c>
      <c r="B36" s="227">
        <v>179</v>
      </c>
      <c r="C36" s="227">
        <v>524</v>
      </c>
      <c r="D36" s="227">
        <v>292.74</v>
      </c>
      <c r="E36" s="228">
        <v>93.07</v>
      </c>
      <c r="F36" s="224">
        <v>563</v>
      </c>
    </row>
    <row r="37" s="201" customFormat="1" ht="15" customHeight="1" spans="1:6">
      <c r="A37" s="229" t="s">
        <v>116</v>
      </c>
      <c r="B37" s="227">
        <v>733</v>
      </c>
      <c r="C37" s="227">
        <v>695</v>
      </c>
      <c r="D37" s="227">
        <v>94.82</v>
      </c>
      <c r="E37" s="228">
        <v>95.99</v>
      </c>
      <c r="F37" s="224">
        <v>724</v>
      </c>
    </row>
    <row r="38" s="201" customFormat="1" ht="15" customHeight="1" spans="1:6">
      <c r="A38" s="229" t="s">
        <v>127</v>
      </c>
      <c r="B38" s="227">
        <v>0</v>
      </c>
      <c r="C38" s="227">
        <v>11</v>
      </c>
      <c r="D38" s="227"/>
      <c r="E38" s="228">
        <v>34.38</v>
      </c>
      <c r="F38" s="224">
        <v>32</v>
      </c>
    </row>
    <row r="39" s="201" customFormat="1" ht="15" customHeight="1" spans="1:6">
      <c r="A39" s="225" t="s">
        <v>128</v>
      </c>
      <c r="B39" s="226">
        <v>3896</v>
      </c>
      <c r="C39" s="226">
        <v>3896</v>
      </c>
      <c r="D39" s="227">
        <v>100</v>
      </c>
      <c r="E39" s="228">
        <v>83.43</v>
      </c>
      <c r="F39" s="224">
        <v>4670</v>
      </c>
    </row>
    <row r="40" s="201" customFormat="1" ht="15" customHeight="1" spans="1:6">
      <c r="A40" s="229" t="s">
        <v>129</v>
      </c>
      <c r="B40" s="226">
        <v>3896</v>
      </c>
      <c r="C40" s="226">
        <v>3896</v>
      </c>
      <c r="D40" s="227">
        <v>100</v>
      </c>
      <c r="E40" s="228">
        <v>83.43</v>
      </c>
      <c r="F40" s="224">
        <v>4670</v>
      </c>
    </row>
    <row r="41" s="201" customFormat="1" ht="15" customHeight="1" spans="1:6">
      <c r="A41" s="225" t="s">
        <v>130</v>
      </c>
      <c r="B41" s="227">
        <v>0</v>
      </c>
      <c r="C41" s="227">
        <v>0</v>
      </c>
      <c r="D41" s="227"/>
      <c r="E41" s="228">
        <v>0</v>
      </c>
      <c r="F41" s="224">
        <v>23</v>
      </c>
    </row>
    <row r="42" s="201" customFormat="1" ht="15" customHeight="1" spans="1:6">
      <c r="A42" s="229" t="s">
        <v>108</v>
      </c>
      <c r="B42" s="227">
        <v>0</v>
      </c>
      <c r="C42" s="227">
        <v>0</v>
      </c>
      <c r="D42" s="227"/>
      <c r="E42" s="228">
        <v>0</v>
      </c>
      <c r="F42" s="224">
        <v>23</v>
      </c>
    </row>
    <row r="43" s="201" customFormat="1" ht="15" customHeight="1" spans="1:6">
      <c r="A43" s="225" t="s">
        <v>131</v>
      </c>
      <c r="B43" s="226">
        <v>2565</v>
      </c>
      <c r="C43" s="226">
        <v>2614</v>
      </c>
      <c r="D43" s="227">
        <v>101.91</v>
      </c>
      <c r="E43" s="228">
        <v>95.16</v>
      </c>
      <c r="F43" s="224">
        <v>2747</v>
      </c>
    </row>
    <row r="44" s="201" customFormat="1" ht="15" customHeight="1" spans="1:6">
      <c r="A44" s="229" t="s">
        <v>108</v>
      </c>
      <c r="B44" s="226">
        <v>1632</v>
      </c>
      <c r="C44" s="226">
        <v>1629</v>
      </c>
      <c r="D44" s="227">
        <v>99.82</v>
      </c>
      <c r="E44" s="228">
        <v>89.11</v>
      </c>
      <c r="F44" s="224">
        <v>1828</v>
      </c>
    </row>
    <row r="45" s="201" customFormat="1" ht="15" customHeight="1" spans="1:6">
      <c r="A45" s="229" t="s">
        <v>109</v>
      </c>
      <c r="B45" s="227">
        <v>757</v>
      </c>
      <c r="C45" s="227">
        <v>778</v>
      </c>
      <c r="D45" s="227">
        <v>102.77</v>
      </c>
      <c r="E45" s="228">
        <v>105.42</v>
      </c>
      <c r="F45" s="224">
        <v>738</v>
      </c>
    </row>
    <row r="46" s="201" customFormat="1" ht="15" customHeight="1" spans="1:6">
      <c r="A46" s="229" t="s">
        <v>132</v>
      </c>
      <c r="B46" s="227">
        <v>8</v>
      </c>
      <c r="C46" s="227">
        <v>8</v>
      </c>
      <c r="D46" s="227">
        <v>100</v>
      </c>
      <c r="E46" s="228">
        <v>100</v>
      </c>
      <c r="F46" s="224">
        <v>8</v>
      </c>
    </row>
    <row r="47" s="201" customFormat="1" ht="15" customHeight="1" spans="1:6">
      <c r="A47" s="229" t="s">
        <v>116</v>
      </c>
      <c r="B47" s="227">
        <v>36</v>
      </c>
      <c r="C47" s="227">
        <v>36</v>
      </c>
      <c r="D47" s="227">
        <v>100</v>
      </c>
      <c r="E47" s="228">
        <v>94.74</v>
      </c>
      <c r="F47" s="224">
        <v>38</v>
      </c>
    </row>
    <row r="48" s="201" customFormat="1" ht="15" customHeight="1" spans="1:6">
      <c r="A48" s="229" t="s">
        <v>133</v>
      </c>
      <c r="B48" s="227">
        <v>132</v>
      </c>
      <c r="C48" s="227">
        <v>163</v>
      </c>
      <c r="D48" s="227">
        <v>123.48</v>
      </c>
      <c r="E48" s="228">
        <v>120.74</v>
      </c>
      <c r="F48" s="224">
        <v>135</v>
      </c>
    </row>
    <row r="49" s="201" customFormat="1" ht="15" customHeight="1" spans="1:6">
      <c r="A49" s="225" t="s">
        <v>134</v>
      </c>
      <c r="B49" s="227">
        <v>740</v>
      </c>
      <c r="C49" s="227">
        <v>955</v>
      </c>
      <c r="D49" s="227">
        <v>129.05</v>
      </c>
      <c r="E49" s="228">
        <v>8.84</v>
      </c>
      <c r="F49" s="224">
        <v>10806</v>
      </c>
    </row>
    <row r="50" s="201" customFormat="1" ht="15" customHeight="1" spans="1:6">
      <c r="A50" s="229" t="s">
        <v>108</v>
      </c>
      <c r="B50" s="227">
        <v>399</v>
      </c>
      <c r="C50" s="227">
        <v>397</v>
      </c>
      <c r="D50" s="227">
        <v>99.5</v>
      </c>
      <c r="E50" s="228">
        <v>56.15</v>
      </c>
      <c r="F50" s="224">
        <v>707</v>
      </c>
    </row>
    <row r="51" s="201" customFormat="1" ht="15" customHeight="1" spans="1:6">
      <c r="A51" s="229" t="s">
        <v>109</v>
      </c>
      <c r="B51" s="227">
        <v>227</v>
      </c>
      <c r="C51" s="227">
        <v>230</v>
      </c>
      <c r="D51" s="227">
        <v>101.32</v>
      </c>
      <c r="E51" s="228">
        <v>2.44</v>
      </c>
      <c r="F51" s="224">
        <v>9444</v>
      </c>
    </row>
    <row r="52" s="201" customFormat="1" ht="15" customHeight="1" spans="1:6">
      <c r="A52" s="229" t="s">
        <v>135</v>
      </c>
      <c r="B52" s="227">
        <v>59</v>
      </c>
      <c r="C52" s="227">
        <v>256</v>
      </c>
      <c r="D52" s="227">
        <v>433.9</v>
      </c>
      <c r="E52" s="228">
        <v>39.08</v>
      </c>
      <c r="F52" s="224">
        <v>655</v>
      </c>
    </row>
    <row r="53" s="201" customFormat="1" ht="15" customHeight="1" spans="1:6">
      <c r="A53" s="229" t="s">
        <v>136</v>
      </c>
      <c r="B53" s="227">
        <v>55</v>
      </c>
      <c r="C53" s="227">
        <v>72</v>
      </c>
      <c r="D53" s="227">
        <v>130.91</v>
      </c>
      <c r="E53" s="228"/>
      <c r="F53" s="224">
        <v>0</v>
      </c>
    </row>
    <row r="54" s="201" customFormat="1" ht="15" customHeight="1" spans="1:6">
      <c r="A54" s="225" t="s">
        <v>137</v>
      </c>
      <c r="B54" s="227">
        <v>198</v>
      </c>
      <c r="C54" s="227">
        <v>191</v>
      </c>
      <c r="D54" s="227">
        <v>96.46</v>
      </c>
      <c r="E54" s="228">
        <v>91.39</v>
      </c>
      <c r="F54" s="224">
        <v>209</v>
      </c>
    </row>
    <row r="55" s="201" customFormat="1" ht="15" customHeight="1" spans="1:6">
      <c r="A55" s="229" t="s">
        <v>108</v>
      </c>
      <c r="B55" s="227">
        <v>196</v>
      </c>
      <c r="C55" s="227">
        <v>186</v>
      </c>
      <c r="D55" s="227">
        <v>94.9</v>
      </c>
      <c r="E55" s="228">
        <v>96.37</v>
      </c>
      <c r="F55" s="224">
        <v>193</v>
      </c>
    </row>
    <row r="56" s="201" customFormat="1" ht="15" customHeight="1" spans="1:6">
      <c r="A56" s="229" t="s">
        <v>138</v>
      </c>
      <c r="B56" s="227">
        <v>2</v>
      </c>
      <c r="C56" s="227">
        <v>5</v>
      </c>
      <c r="D56" s="227">
        <v>250</v>
      </c>
      <c r="E56" s="228">
        <v>31.25</v>
      </c>
      <c r="F56" s="224">
        <v>16</v>
      </c>
    </row>
    <row r="57" s="201" customFormat="1" ht="15" customHeight="1" spans="1:6">
      <c r="A57" s="225" t="s">
        <v>139</v>
      </c>
      <c r="B57" s="227">
        <v>0</v>
      </c>
      <c r="C57" s="227">
        <v>0</v>
      </c>
      <c r="D57" s="227"/>
      <c r="E57" s="228">
        <v>0</v>
      </c>
      <c r="F57" s="224">
        <v>84</v>
      </c>
    </row>
    <row r="58" s="201" customFormat="1" ht="15" customHeight="1" spans="1:6">
      <c r="A58" s="229" t="s">
        <v>108</v>
      </c>
      <c r="B58" s="227">
        <v>0</v>
      </c>
      <c r="C58" s="227">
        <v>0</v>
      </c>
      <c r="D58" s="227"/>
      <c r="E58" s="228">
        <v>0</v>
      </c>
      <c r="F58" s="224">
        <v>74</v>
      </c>
    </row>
    <row r="59" s="201" customFormat="1" ht="15" customHeight="1" spans="1:6">
      <c r="A59" s="229" t="s">
        <v>109</v>
      </c>
      <c r="B59" s="227">
        <v>0</v>
      </c>
      <c r="C59" s="227">
        <v>0</v>
      </c>
      <c r="D59" s="227"/>
      <c r="E59" s="228">
        <v>0</v>
      </c>
      <c r="F59" s="224">
        <v>10</v>
      </c>
    </row>
    <row r="60" s="201" customFormat="1" ht="15" customHeight="1" spans="1:6">
      <c r="A60" s="225" t="s">
        <v>140</v>
      </c>
      <c r="B60" s="227">
        <v>239</v>
      </c>
      <c r="C60" s="227">
        <v>243</v>
      </c>
      <c r="D60" s="227">
        <v>101.67</v>
      </c>
      <c r="E60" s="228">
        <v>100.41</v>
      </c>
      <c r="F60" s="224">
        <v>242</v>
      </c>
    </row>
    <row r="61" s="201" customFormat="1" ht="15" customHeight="1" spans="1:6">
      <c r="A61" s="229" t="s">
        <v>108</v>
      </c>
      <c r="B61" s="227">
        <v>218</v>
      </c>
      <c r="C61" s="227">
        <v>218</v>
      </c>
      <c r="D61" s="227">
        <v>100</v>
      </c>
      <c r="E61" s="228">
        <v>100.46</v>
      </c>
      <c r="F61" s="224">
        <v>217</v>
      </c>
    </row>
    <row r="62" s="201" customFormat="1" ht="15" customHeight="1" spans="1:6">
      <c r="A62" s="229" t="s">
        <v>109</v>
      </c>
      <c r="B62" s="227">
        <v>21</v>
      </c>
      <c r="C62" s="227">
        <v>25</v>
      </c>
      <c r="D62" s="227">
        <v>119.05</v>
      </c>
      <c r="E62" s="228">
        <v>100</v>
      </c>
      <c r="F62" s="224">
        <v>25</v>
      </c>
    </row>
    <row r="63" s="201" customFormat="1" ht="15" customHeight="1" spans="1:6">
      <c r="A63" s="225" t="s">
        <v>141</v>
      </c>
      <c r="B63" s="227">
        <v>72</v>
      </c>
      <c r="C63" s="227">
        <v>79</v>
      </c>
      <c r="D63" s="227">
        <v>109.72</v>
      </c>
      <c r="E63" s="228">
        <v>97.53</v>
      </c>
      <c r="F63" s="224">
        <v>81</v>
      </c>
    </row>
    <row r="64" s="201" customFormat="1" ht="15" customHeight="1" spans="1:6">
      <c r="A64" s="229" t="s">
        <v>108</v>
      </c>
      <c r="B64" s="227">
        <v>65</v>
      </c>
      <c r="C64" s="227">
        <v>64</v>
      </c>
      <c r="D64" s="227">
        <v>98.46</v>
      </c>
      <c r="E64" s="228">
        <v>112.28</v>
      </c>
      <c r="F64" s="224">
        <v>57</v>
      </c>
    </row>
    <row r="65" s="201" customFormat="1" ht="15" customHeight="1" spans="1:6">
      <c r="A65" s="229" t="s">
        <v>109</v>
      </c>
      <c r="B65" s="227">
        <v>7</v>
      </c>
      <c r="C65" s="227">
        <v>15</v>
      </c>
      <c r="D65" s="227">
        <v>214.29</v>
      </c>
      <c r="E65" s="228">
        <v>62.5</v>
      </c>
      <c r="F65" s="224">
        <v>24</v>
      </c>
    </row>
    <row r="66" s="201" customFormat="1" ht="15" customHeight="1" spans="1:6">
      <c r="A66" s="225" t="s">
        <v>142</v>
      </c>
      <c r="B66" s="226">
        <v>3208</v>
      </c>
      <c r="C66" s="226">
        <v>3714</v>
      </c>
      <c r="D66" s="227">
        <v>115.77</v>
      </c>
      <c r="E66" s="228">
        <v>115.45</v>
      </c>
      <c r="F66" s="224">
        <v>3217</v>
      </c>
    </row>
    <row r="67" s="201" customFormat="1" ht="15" customHeight="1" spans="1:6">
      <c r="A67" s="229" t="s">
        <v>108</v>
      </c>
      <c r="B67" s="226">
        <v>2871</v>
      </c>
      <c r="C67" s="226">
        <v>2868</v>
      </c>
      <c r="D67" s="227">
        <v>99.9</v>
      </c>
      <c r="E67" s="228">
        <v>556.89</v>
      </c>
      <c r="F67" s="224">
        <v>515</v>
      </c>
    </row>
    <row r="68" s="201" customFormat="1" ht="15" customHeight="1" spans="1:6">
      <c r="A68" s="229" t="s">
        <v>109</v>
      </c>
      <c r="B68" s="227">
        <v>13</v>
      </c>
      <c r="C68" s="227">
        <v>28</v>
      </c>
      <c r="D68" s="227">
        <v>215.38</v>
      </c>
      <c r="E68" s="228">
        <v>233.33</v>
      </c>
      <c r="F68" s="224">
        <v>12</v>
      </c>
    </row>
    <row r="69" s="201" customFormat="1" ht="15" customHeight="1" spans="1:6">
      <c r="A69" s="229" t="s">
        <v>143</v>
      </c>
      <c r="B69" s="227">
        <v>0</v>
      </c>
      <c r="C69" s="227">
        <v>0</v>
      </c>
      <c r="D69" s="227"/>
      <c r="E69" s="228">
        <v>0</v>
      </c>
      <c r="F69" s="224">
        <v>2230</v>
      </c>
    </row>
    <row r="70" s="201" customFormat="1" ht="15" customHeight="1" spans="1:6">
      <c r="A70" s="229" t="s">
        <v>116</v>
      </c>
      <c r="B70" s="227">
        <v>64</v>
      </c>
      <c r="C70" s="227">
        <v>63</v>
      </c>
      <c r="D70" s="227">
        <v>98.44</v>
      </c>
      <c r="E70" s="228"/>
      <c r="F70" s="224"/>
    </row>
    <row r="71" s="201" customFormat="1" ht="15" customHeight="1" spans="1:6">
      <c r="A71" s="229" t="s">
        <v>144</v>
      </c>
      <c r="B71" s="227">
        <v>260</v>
      </c>
      <c r="C71" s="227">
        <v>755</v>
      </c>
      <c r="D71" s="227">
        <v>290.38</v>
      </c>
      <c r="E71" s="228">
        <v>164.13</v>
      </c>
      <c r="F71" s="224">
        <v>460</v>
      </c>
    </row>
    <row r="72" s="201" customFormat="1" ht="15" customHeight="1" spans="1:6">
      <c r="A72" s="225" t="s">
        <v>145</v>
      </c>
      <c r="B72" s="226">
        <v>1688</v>
      </c>
      <c r="C72" s="226">
        <v>1645</v>
      </c>
      <c r="D72" s="227">
        <v>97.45</v>
      </c>
      <c r="E72" s="228">
        <v>97.11</v>
      </c>
      <c r="F72" s="224">
        <v>1694</v>
      </c>
    </row>
    <row r="73" s="201" customFormat="1" ht="15" customHeight="1" spans="1:6">
      <c r="A73" s="229" t="s">
        <v>108</v>
      </c>
      <c r="B73" s="226">
        <v>1460</v>
      </c>
      <c r="C73" s="226">
        <v>1458</v>
      </c>
      <c r="D73" s="227">
        <v>99.86</v>
      </c>
      <c r="E73" s="228">
        <v>94.55</v>
      </c>
      <c r="F73" s="224">
        <v>1542</v>
      </c>
    </row>
    <row r="74" s="201" customFormat="1" ht="15" customHeight="1" spans="1:6">
      <c r="A74" s="229" t="s">
        <v>109</v>
      </c>
      <c r="B74" s="227">
        <v>228</v>
      </c>
      <c r="C74" s="227">
        <v>187</v>
      </c>
      <c r="D74" s="227">
        <v>82.02</v>
      </c>
      <c r="E74" s="228">
        <v>123.03</v>
      </c>
      <c r="F74" s="224">
        <v>152</v>
      </c>
    </row>
    <row r="75" s="201" customFormat="1" ht="15" customHeight="1" spans="1:6">
      <c r="A75" s="225" t="s">
        <v>146</v>
      </c>
      <c r="B75" s="227">
        <v>759</v>
      </c>
      <c r="C75" s="227">
        <v>851</v>
      </c>
      <c r="D75" s="227">
        <v>112.12</v>
      </c>
      <c r="E75" s="228">
        <v>89.39</v>
      </c>
      <c r="F75" s="224">
        <v>952</v>
      </c>
    </row>
    <row r="76" s="201" customFormat="1" ht="15" customHeight="1" spans="1:6">
      <c r="A76" s="229" t="s">
        <v>108</v>
      </c>
      <c r="B76" s="227">
        <v>608</v>
      </c>
      <c r="C76" s="227">
        <v>565</v>
      </c>
      <c r="D76" s="227">
        <v>92.93</v>
      </c>
      <c r="E76" s="228">
        <v>60.3</v>
      </c>
      <c r="F76" s="224">
        <v>937</v>
      </c>
    </row>
    <row r="77" s="201" customFormat="1" ht="15" customHeight="1" spans="1:6">
      <c r="A77" s="229" t="s">
        <v>109</v>
      </c>
      <c r="B77" s="227">
        <v>151</v>
      </c>
      <c r="C77" s="227">
        <v>286</v>
      </c>
      <c r="D77" s="227">
        <v>189.4</v>
      </c>
      <c r="E77" s="228">
        <v>1906.67</v>
      </c>
      <c r="F77" s="224">
        <v>15</v>
      </c>
    </row>
    <row r="78" s="201" customFormat="1" ht="15" customHeight="1" spans="1:6">
      <c r="A78" s="225" t="s">
        <v>147</v>
      </c>
      <c r="B78" s="227">
        <v>478</v>
      </c>
      <c r="C78" s="227">
        <v>475</v>
      </c>
      <c r="D78" s="227">
        <v>99.37</v>
      </c>
      <c r="E78" s="228">
        <v>82.61</v>
      </c>
      <c r="F78" s="224">
        <v>575</v>
      </c>
    </row>
    <row r="79" s="201" customFormat="1" ht="15" customHeight="1" spans="1:6">
      <c r="A79" s="229" t="s">
        <v>108</v>
      </c>
      <c r="B79" s="227">
        <v>470</v>
      </c>
      <c r="C79" s="227">
        <v>467</v>
      </c>
      <c r="D79" s="227">
        <v>99.36</v>
      </c>
      <c r="E79" s="228">
        <v>82.07</v>
      </c>
      <c r="F79" s="224">
        <v>569</v>
      </c>
    </row>
    <row r="80" s="201" customFormat="1" ht="15" customHeight="1" spans="1:6">
      <c r="A80" s="229" t="s">
        <v>109</v>
      </c>
      <c r="B80" s="227">
        <v>8</v>
      </c>
      <c r="C80" s="227">
        <v>8</v>
      </c>
      <c r="D80" s="227">
        <v>100</v>
      </c>
      <c r="E80" s="228">
        <v>133.33</v>
      </c>
      <c r="F80" s="224">
        <v>6</v>
      </c>
    </row>
    <row r="81" s="201" customFormat="1" ht="15" customHeight="1" spans="1:6">
      <c r="A81" s="225" t="s">
        <v>148</v>
      </c>
      <c r="B81" s="227">
        <v>322</v>
      </c>
      <c r="C81" s="227">
        <v>320</v>
      </c>
      <c r="D81" s="227">
        <v>99.38</v>
      </c>
      <c r="E81" s="228">
        <v>83.77</v>
      </c>
      <c r="F81" s="224">
        <v>382</v>
      </c>
    </row>
    <row r="82" s="201" customFormat="1" ht="15" customHeight="1" spans="1:6">
      <c r="A82" s="229" t="s">
        <v>108</v>
      </c>
      <c r="B82" s="227">
        <v>311</v>
      </c>
      <c r="C82" s="227">
        <v>302</v>
      </c>
      <c r="D82" s="227">
        <v>97.11</v>
      </c>
      <c r="E82" s="228">
        <v>90.15</v>
      </c>
      <c r="F82" s="224">
        <v>335</v>
      </c>
    </row>
    <row r="83" s="201" customFormat="1" ht="15" customHeight="1" spans="1:6">
      <c r="A83" s="229" t="s">
        <v>109</v>
      </c>
      <c r="B83" s="227">
        <v>5</v>
      </c>
      <c r="C83" s="227">
        <v>5</v>
      </c>
      <c r="D83" s="227">
        <v>100</v>
      </c>
      <c r="E83" s="228">
        <v>33.33</v>
      </c>
      <c r="F83" s="224">
        <v>15</v>
      </c>
    </row>
    <row r="84" s="201" customFormat="1" ht="15" customHeight="1" spans="1:6">
      <c r="A84" s="229" t="s">
        <v>149</v>
      </c>
      <c r="B84" s="227">
        <v>6</v>
      </c>
      <c r="C84" s="227">
        <v>13</v>
      </c>
      <c r="D84" s="227">
        <v>216.67</v>
      </c>
      <c r="E84" s="228">
        <v>40.63</v>
      </c>
      <c r="F84" s="224">
        <v>32</v>
      </c>
    </row>
    <row r="85" s="201" customFormat="1" ht="15" customHeight="1" spans="1:6">
      <c r="A85" s="225" t="s">
        <v>150</v>
      </c>
      <c r="B85" s="227">
        <v>27</v>
      </c>
      <c r="C85" s="227">
        <v>32</v>
      </c>
      <c r="D85" s="227">
        <v>118.52</v>
      </c>
      <c r="E85" s="228">
        <v>1600</v>
      </c>
      <c r="F85" s="224">
        <v>2</v>
      </c>
    </row>
    <row r="86" s="201" customFormat="1" ht="15" customHeight="1" spans="1:6">
      <c r="A86" s="229" t="s">
        <v>109</v>
      </c>
      <c r="B86" s="227">
        <v>0</v>
      </c>
      <c r="C86" s="227">
        <v>0</v>
      </c>
      <c r="D86" s="227"/>
      <c r="E86" s="228"/>
      <c r="F86" s="224">
        <v>2</v>
      </c>
    </row>
    <row r="87" s="201" customFormat="1" ht="15" customHeight="1" spans="1:6">
      <c r="A87" s="229" t="s">
        <v>151</v>
      </c>
      <c r="B87" s="227">
        <v>27</v>
      </c>
      <c r="C87" s="227">
        <v>32</v>
      </c>
      <c r="D87" s="227">
        <v>118.52</v>
      </c>
      <c r="E87" s="228"/>
      <c r="F87" s="224"/>
    </row>
    <row r="88" s="201" customFormat="1" ht="15" customHeight="1" spans="1:6">
      <c r="A88" s="225" t="s">
        <v>152</v>
      </c>
      <c r="B88" s="226">
        <v>3929</v>
      </c>
      <c r="C88" s="226">
        <v>3762</v>
      </c>
      <c r="D88" s="227">
        <v>95.75</v>
      </c>
      <c r="E88" s="228">
        <v>97.28</v>
      </c>
      <c r="F88" s="224">
        <v>3867</v>
      </c>
    </row>
    <row r="89" s="201" customFormat="1" ht="15" customHeight="1" spans="1:6">
      <c r="A89" s="229" t="s">
        <v>108</v>
      </c>
      <c r="B89" s="226">
        <v>3590</v>
      </c>
      <c r="C89" s="226">
        <v>3374</v>
      </c>
      <c r="D89" s="227">
        <v>93.98</v>
      </c>
      <c r="E89" s="228">
        <v>92.29</v>
      </c>
      <c r="F89" s="224">
        <v>3656</v>
      </c>
    </row>
    <row r="90" s="201" customFormat="1" ht="15" customHeight="1" spans="1:6">
      <c r="A90" s="229" t="s">
        <v>109</v>
      </c>
      <c r="B90" s="227">
        <v>5</v>
      </c>
      <c r="C90" s="227">
        <v>13</v>
      </c>
      <c r="D90" s="227">
        <v>260</v>
      </c>
      <c r="E90" s="228">
        <v>32.5</v>
      </c>
      <c r="F90" s="224">
        <v>40</v>
      </c>
    </row>
    <row r="91" s="201" customFormat="1" ht="15" customHeight="1" spans="1:6">
      <c r="A91" s="229" t="s">
        <v>153</v>
      </c>
      <c r="B91" s="227">
        <v>156</v>
      </c>
      <c r="C91" s="227">
        <v>177</v>
      </c>
      <c r="D91" s="227">
        <v>113.46</v>
      </c>
      <c r="E91" s="228"/>
      <c r="F91" s="224">
        <v>0</v>
      </c>
    </row>
    <row r="92" s="201" customFormat="1" ht="15" customHeight="1" spans="1:6">
      <c r="A92" s="229" t="s">
        <v>154</v>
      </c>
      <c r="B92" s="227">
        <v>2</v>
      </c>
      <c r="C92" s="227">
        <v>22</v>
      </c>
      <c r="D92" s="227">
        <v>1100</v>
      </c>
      <c r="E92" s="228"/>
      <c r="F92" s="224">
        <v>0</v>
      </c>
    </row>
    <row r="93" s="201" customFormat="1" ht="15" customHeight="1" spans="1:6">
      <c r="A93" s="229" t="s">
        <v>125</v>
      </c>
      <c r="B93" s="227">
        <v>0</v>
      </c>
      <c r="C93" s="227">
        <v>0</v>
      </c>
      <c r="D93" s="227"/>
      <c r="E93" s="228">
        <v>0</v>
      </c>
      <c r="F93" s="224">
        <v>75</v>
      </c>
    </row>
    <row r="94" s="201" customFormat="1" ht="15" customHeight="1" spans="1:6">
      <c r="A94" s="229" t="s">
        <v>155</v>
      </c>
      <c r="B94" s="227">
        <v>67</v>
      </c>
      <c r="C94" s="227">
        <v>67</v>
      </c>
      <c r="D94" s="227">
        <v>100</v>
      </c>
      <c r="E94" s="228">
        <v>231.03</v>
      </c>
      <c r="F94" s="224">
        <v>29</v>
      </c>
    </row>
    <row r="95" s="201" customFormat="1" ht="15" customHeight="1" spans="1:6">
      <c r="A95" s="229" t="s">
        <v>156</v>
      </c>
      <c r="B95" s="227">
        <v>109</v>
      </c>
      <c r="C95" s="227">
        <v>109</v>
      </c>
      <c r="D95" s="227">
        <v>100</v>
      </c>
      <c r="E95" s="228"/>
      <c r="F95" s="224">
        <v>0</v>
      </c>
    </row>
    <row r="96" s="201" customFormat="1" ht="15" customHeight="1" spans="1:6">
      <c r="A96" s="229" t="s">
        <v>157</v>
      </c>
      <c r="B96" s="227">
        <v>0</v>
      </c>
      <c r="C96" s="227">
        <v>0</v>
      </c>
      <c r="D96" s="227"/>
      <c r="E96" s="228">
        <v>0</v>
      </c>
      <c r="F96" s="224">
        <v>67</v>
      </c>
    </row>
    <row r="97" s="201" customFormat="1" ht="15" customHeight="1" spans="1:6">
      <c r="A97" s="225" t="s">
        <v>158</v>
      </c>
      <c r="B97" s="227">
        <v>12</v>
      </c>
      <c r="C97" s="227">
        <v>24</v>
      </c>
      <c r="D97" s="227">
        <v>200</v>
      </c>
      <c r="E97" s="228"/>
      <c r="F97" s="224"/>
    </row>
    <row r="98" s="201" customFormat="1" ht="15" customHeight="1" spans="1:6">
      <c r="A98" s="229" t="s">
        <v>108</v>
      </c>
      <c r="B98" s="227">
        <v>12</v>
      </c>
      <c r="C98" s="227">
        <v>14</v>
      </c>
      <c r="D98" s="227">
        <v>116.67</v>
      </c>
      <c r="E98" s="228"/>
      <c r="F98" s="224"/>
    </row>
    <row r="99" s="201" customFormat="1" ht="15" customHeight="1" spans="1:6">
      <c r="A99" s="229" t="s">
        <v>109</v>
      </c>
      <c r="B99" s="227">
        <v>0</v>
      </c>
      <c r="C99" s="227">
        <v>10</v>
      </c>
      <c r="D99" s="227"/>
      <c r="E99" s="228"/>
      <c r="F99" s="224"/>
    </row>
    <row r="100" s="201" customFormat="1" ht="15" customHeight="1" spans="1:6">
      <c r="A100" s="225" t="s">
        <v>159</v>
      </c>
      <c r="B100" s="227"/>
      <c r="C100" s="227"/>
      <c r="D100" s="227"/>
      <c r="E100" s="228"/>
      <c r="F100" s="224">
        <v>6448</v>
      </c>
    </row>
    <row r="101" s="201" customFormat="1" ht="15" customHeight="1" spans="1:6">
      <c r="A101" s="229" t="s">
        <v>160</v>
      </c>
      <c r="B101" s="227"/>
      <c r="C101" s="227"/>
      <c r="D101" s="227"/>
      <c r="E101" s="228"/>
      <c r="F101" s="224">
        <v>6448</v>
      </c>
    </row>
    <row r="102" s="201" customFormat="1" ht="15" customHeight="1" spans="1:6">
      <c r="A102" s="225" t="s">
        <v>161</v>
      </c>
      <c r="B102" s="227">
        <v>0</v>
      </c>
      <c r="C102" s="227">
        <v>20</v>
      </c>
      <c r="D102" s="227"/>
      <c r="E102" s="228"/>
      <c r="F102" s="224"/>
    </row>
    <row r="103" s="201" customFormat="1" ht="15" customHeight="1" spans="1:6">
      <c r="A103" s="225" t="s">
        <v>162</v>
      </c>
      <c r="B103" s="227">
        <v>0</v>
      </c>
      <c r="C103" s="227">
        <v>20</v>
      </c>
      <c r="D103" s="227"/>
      <c r="E103" s="228"/>
      <c r="F103" s="224"/>
    </row>
    <row r="104" s="201" customFormat="1" ht="15" customHeight="1" spans="1:6">
      <c r="A104" s="229" t="s">
        <v>163</v>
      </c>
      <c r="B104" s="227">
        <v>0</v>
      </c>
      <c r="C104" s="227">
        <v>20</v>
      </c>
      <c r="D104" s="227"/>
      <c r="E104" s="228"/>
      <c r="F104" s="224"/>
    </row>
    <row r="105" s="201" customFormat="1" ht="15" customHeight="1" spans="1:6">
      <c r="A105" s="225" t="s">
        <v>164</v>
      </c>
      <c r="B105" s="226">
        <v>42018</v>
      </c>
      <c r="C105" s="226">
        <v>45542</v>
      </c>
      <c r="D105" s="227">
        <v>108.39</v>
      </c>
      <c r="E105" s="228">
        <v>98.69</v>
      </c>
      <c r="F105" s="224">
        <v>46148</v>
      </c>
    </row>
    <row r="106" s="201" customFormat="1" ht="15" customHeight="1" spans="1:6">
      <c r="A106" s="225" t="s">
        <v>165</v>
      </c>
      <c r="B106" s="226">
        <v>38647</v>
      </c>
      <c r="C106" s="226">
        <v>40889</v>
      </c>
      <c r="D106" s="227">
        <v>105.8</v>
      </c>
      <c r="E106" s="228">
        <v>98.01</v>
      </c>
      <c r="F106" s="224">
        <v>41720</v>
      </c>
    </row>
    <row r="107" s="201" customFormat="1" ht="15" customHeight="1" spans="1:6">
      <c r="A107" s="229" t="s">
        <v>108</v>
      </c>
      <c r="B107" s="226">
        <v>36607</v>
      </c>
      <c r="C107" s="226">
        <v>36043</v>
      </c>
      <c r="D107" s="227">
        <v>98.46</v>
      </c>
      <c r="E107" s="228">
        <v>98.93</v>
      </c>
      <c r="F107" s="224">
        <v>36431</v>
      </c>
    </row>
    <row r="108" s="201" customFormat="1" ht="15" customHeight="1" spans="1:6">
      <c r="A108" s="229" t="s">
        <v>109</v>
      </c>
      <c r="B108" s="226">
        <v>1659</v>
      </c>
      <c r="C108" s="226">
        <v>4047</v>
      </c>
      <c r="D108" s="227">
        <v>243.94</v>
      </c>
      <c r="E108" s="228">
        <v>89</v>
      </c>
      <c r="F108" s="224">
        <v>4547</v>
      </c>
    </row>
    <row r="109" s="201" customFormat="1" ht="15" customHeight="1" spans="1:6">
      <c r="A109" s="229" t="s">
        <v>125</v>
      </c>
      <c r="B109" s="227">
        <v>200</v>
      </c>
      <c r="C109" s="227">
        <v>307</v>
      </c>
      <c r="D109" s="227">
        <v>153.5</v>
      </c>
      <c r="E109" s="228"/>
      <c r="F109" s="224"/>
    </row>
    <row r="110" s="201" customFormat="1" ht="15" customHeight="1" spans="1:6">
      <c r="A110" s="229" t="s">
        <v>166</v>
      </c>
      <c r="B110" s="227">
        <v>50</v>
      </c>
      <c r="C110" s="227">
        <v>0</v>
      </c>
      <c r="D110" s="227">
        <v>0</v>
      </c>
      <c r="E110" s="228"/>
      <c r="F110" s="224"/>
    </row>
    <row r="111" s="201" customFormat="1" ht="15" customHeight="1" spans="1:6">
      <c r="A111" s="229" t="s">
        <v>167</v>
      </c>
      <c r="B111" s="227">
        <v>131</v>
      </c>
      <c r="C111" s="227">
        <v>492</v>
      </c>
      <c r="D111" s="227">
        <v>375.57</v>
      </c>
      <c r="E111" s="228">
        <v>66.31</v>
      </c>
      <c r="F111" s="224">
        <v>742</v>
      </c>
    </row>
    <row r="112" s="201" customFormat="1" ht="15" customHeight="1" spans="1:6">
      <c r="A112" s="225" t="s">
        <v>168</v>
      </c>
      <c r="B112" s="227">
        <v>233</v>
      </c>
      <c r="C112" s="227">
        <v>233</v>
      </c>
      <c r="D112" s="227">
        <v>100</v>
      </c>
      <c r="E112" s="228">
        <v>277.38</v>
      </c>
      <c r="F112" s="224">
        <v>84</v>
      </c>
    </row>
    <row r="113" s="201" customFormat="1" ht="15" customHeight="1" spans="1:6">
      <c r="A113" s="229" t="s">
        <v>108</v>
      </c>
      <c r="B113" s="227">
        <v>233</v>
      </c>
      <c r="C113" s="227">
        <v>233</v>
      </c>
      <c r="D113" s="227">
        <v>100</v>
      </c>
      <c r="E113" s="228">
        <v>277.38</v>
      </c>
      <c r="F113" s="224">
        <v>84</v>
      </c>
    </row>
    <row r="114" s="201" customFormat="1" ht="15" customHeight="1" spans="1:6">
      <c r="A114" s="225" t="s">
        <v>169</v>
      </c>
      <c r="B114" s="226">
        <v>1166</v>
      </c>
      <c r="C114" s="226">
        <v>1167</v>
      </c>
      <c r="D114" s="227">
        <v>100.09</v>
      </c>
      <c r="E114" s="228">
        <v>51.27</v>
      </c>
      <c r="F114" s="224">
        <v>2276</v>
      </c>
    </row>
    <row r="115" s="201" customFormat="1" ht="15" customHeight="1" spans="1:6">
      <c r="A115" s="229" t="s">
        <v>108</v>
      </c>
      <c r="B115" s="226">
        <v>1021</v>
      </c>
      <c r="C115" s="226">
        <v>1022</v>
      </c>
      <c r="D115" s="227">
        <v>100.1</v>
      </c>
      <c r="E115" s="228">
        <v>73.42</v>
      </c>
      <c r="F115" s="224">
        <v>1392</v>
      </c>
    </row>
    <row r="116" s="201" customFormat="1" ht="15" customHeight="1" spans="1:6">
      <c r="A116" s="229" t="s">
        <v>170</v>
      </c>
      <c r="B116" s="227">
        <v>145</v>
      </c>
      <c r="C116" s="227">
        <v>145</v>
      </c>
      <c r="D116" s="227">
        <v>100</v>
      </c>
      <c r="E116" s="228">
        <v>16.4</v>
      </c>
      <c r="F116" s="224">
        <v>884</v>
      </c>
    </row>
    <row r="117" s="201" customFormat="1" ht="15" customHeight="1" spans="1:6">
      <c r="A117" s="225" t="s">
        <v>171</v>
      </c>
      <c r="B117" s="226">
        <v>1688</v>
      </c>
      <c r="C117" s="226">
        <v>2028</v>
      </c>
      <c r="D117" s="227">
        <v>120.14</v>
      </c>
      <c r="E117" s="228">
        <v>98.07</v>
      </c>
      <c r="F117" s="224">
        <v>2068</v>
      </c>
    </row>
    <row r="118" s="201" customFormat="1" ht="15" customHeight="1" spans="1:6">
      <c r="A118" s="229" t="s">
        <v>108</v>
      </c>
      <c r="B118" s="226">
        <v>1321</v>
      </c>
      <c r="C118" s="226">
        <v>1297</v>
      </c>
      <c r="D118" s="227">
        <v>98.18</v>
      </c>
      <c r="E118" s="228">
        <v>99.62</v>
      </c>
      <c r="F118" s="224">
        <v>1302</v>
      </c>
    </row>
    <row r="119" s="201" customFormat="1" ht="15" customHeight="1" spans="1:6">
      <c r="A119" s="229" t="s">
        <v>109</v>
      </c>
      <c r="B119" s="227">
        <v>43</v>
      </c>
      <c r="C119" s="227">
        <v>365</v>
      </c>
      <c r="D119" s="227">
        <v>848.84</v>
      </c>
      <c r="E119" s="228">
        <v>99.18</v>
      </c>
      <c r="F119" s="224">
        <v>368</v>
      </c>
    </row>
    <row r="120" s="201" customFormat="1" ht="15" customHeight="1" spans="1:6">
      <c r="A120" s="229" t="s">
        <v>172</v>
      </c>
      <c r="B120" s="227">
        <v>324</v>
      </c>
      <c r="C120" s="227">
        <v>344</v>
      </c>
      <c r="D120" s="227">
        <v>106.17</v>
      </c>
      <c r="E120" s="228">
        <v>96.63</v>
      </c>
      <c r="F120" s="224">
        <v>356</v>
      </c>
    </row>
    <row r="121" s="201" customFormat="1" ht="15" customHeight="1" spans="1:6">
      <c r="A121" s="229" t="s">
        <v>173</v>
      </c>
      <c r="B121" s="227">
        <v>0</v>
      </c>
      <c r="C121" s="227">
        <v>0</v>
      </c>
      <c r="D121" s="227"/>
      <c r="E121" s="228">
        <v>0</v>
      </c>
      <c r="F121" s="224">
        <v>42</v>
      </c>
    </row>
    <row r="122" s="201" customFormat="1" ht="15" customHeight="1" spans="1:6">
      <c r="A122" s="229" t="s">
        <v>174</v>
      </c>
      <c r="B122" s="227">
        <v>0</v>
      </c>
      <c r="C122" s="227">
        <v>16</v>
      </c>
      <c r="D122" s="227"/>
      <c r="E122" s="228"/>
      <c r="F122" s="224">
        <v>0</v>
      </c>
    </row>
    <row r="123" s="201" customFormat="1" ht="15" customHeight="1" spans="1:6">
      <c r="A123" s="229" t="s">
        <v>175</v>
      </c>
      <c r="B123" s="227">
        <v>0</v>
      </c>
      <c r="C123" s="227">
        <v>6</v>
      </c>
      <c r="D123" s="227"/>
      <c r="E123" s="228"/>
      <c r="F123" s="224">
        <v>0</v>
      </c>
    </row>
    <row r="124" s="201" customFormat="1" ht="15" customHeight="1" spans="1:6">
      <c r="A124" s="225" t="s">
        <v>176</v>
      </c>
      <c r="B124" s="227">
        <v>284</v>
      </c>
      <c r="C124" s="226">
        <v>1225</v>
      </c>
      <c r="D124" s="227">
        <v>431.34</v>
      </c>
      <c r="E124" s="228"/>
      <c r="F124" s="224"/>
    </row>
    <row r="125" s="201" customFormat="1" ht="15" customHeight="1" spans="1:6">
      <c r="A125" s="229" t="s">
        <v>109</v>
      </c>
      <c r="B125" s="227">
        <v>255</v>
      </c>
      <c r="C125" s="227">
        <v>422</v>
      </c>
      <c r="D125" s="227">
        <v>165.49</v>
      </c>
      <c r="E125" s="228"/>
      <c r="F125" s="224"/>
    </row>
    <row r="126" s="201" customFormat="1" ht="15" customHeight="1" spans="1:6">
      <c r="A126" s="229" t="s">
        <v>177</v>
      </c>
      <c r="B126" s="227">
        <v>29</v>
      </c>
      <c r="C126" s="227">
        <v>29</v>
      </c>
      <c r="D126" s="227">
        <v>100</v>
      </c>
      <c r="E126" s="228"/>
      <c r="F126" s="224"/>
    </row>
    <row r="127" s="201" customFormat="1" ht="15" customHeight="1" spans="1:6">
      <c r="A127" s="229" t="s">
        <v>178</v>
      </c>
      <c r="B127" s="227">
        <v>0</v>
      </c>
      <c r="C127" s="227">
        <v>774</v>
      </c>
      <c r="D127" s="227"/>
      <c r="E127" s="228"/>
      <c r="F127" s="224"/>
    </row>
    <row r="128" s="201" customFormat="1" ht="15" customHeight="1" spans="1:6">
      <c r="A128" s="225" t="s">
        <v>179</v>
      </c>
      <c r="B128" s="226">
        <v>118605</v>
      </c>
      <c r="C128" s="226">
        <v>137462</v>
      </c>
      <c r="D128" s="227">
        <v>115.9</v>
      </c>
      <c r="E128" s="228">
        <v>103.29</v>
      </c>
      <c r="F128" s="224">
        <v>133080</v>
      </c>
    </row>
    <row r="129" s="201" customFormat="1" ht="15" customHeight="1" spans="1:6">
      <c r="A129" s="225" t="s">
        <v>180</v>
      </c>
      <c r="B129" s="227">
        <v>444</v>
      </c>
      <c r="C129" s="227">
        <v>620</v>
      </c>
      <c r="D129" s="227">
        <v>139.64</v>
      </c>
      <c r="E129" s="228">
        <v>95.53</v>
      </c>
      <c r="F129" s="224">
        <v>649</v>
      </c>
    </row>
    <row r="130" s="201" customFormat="1" ht="15" customHeight="1" spans="1:6">
      <c r="A130" s="229" t="s">
        <v>108</v>
      </c>
      <c r="B130" s="227">
        <v>444</v>
      </c>
      <c r="C130" s="227">
        <v>587</v>
      </c>
      <c r="D130" s="227">
        <v>132.21</v>
      </c>
      <c r="E130" s="228">
        <v>90.45</v>
      </c>
      <c r="F130" s="224">
        <v>649</v>
      </c>
    </row>
    <row r="131" s="201" customFormat="1" ht="15" customHeight="1" spans="1:6">
      <c r="A131" s="229" t="s">
        <v>181</v>
      </c>
      <c r="B131" s="227">
        <v>0</v>
      </c>
      <c r="C131" s="227">
        <v>33</v>
      </c>
      <c r="D131" s="227"/>
      <c r="E131" s="228"/>
      <c r="F131" s="224"/>
    </row>
    <row r="132" s="201" customFormat="1" ht="15" customHeight="1" spans="1:6">
      <c r="A132" s="225" t="s">
        <v>182</v>
      </c>
      <c r="B132" s="226">
        <v>106744</v>
      </c>
      <c r="C132" s="226">
        <v>125813</v>
      </c>
      <c r="D132" s="227">
        <v>117.86</v>
      </c>
      <c r="E132" s="228">
        <v>104.16</v>
      </c>
      <c r="F132" s="224">
        <v>120789</v>
      </c>
    </row>
    <row r="133" s="201" customFormat="1" ht="15" customHeight="1" spans="1:6">
      <c r="A133" s="229" t="s">
        <v>183</v>
      </c>
      <c r="B133" s="226">
        <v>14684</v>
      </c>
      <c r="C133" s="226">
        <v>16793</v>
      </c>
      <c r="D133" s="227">
        <v>114.36</v>
      </c>
      <c r="E133" s="228">
        <v>110.31</v>
      </c>
      <c r="F133" s="224">
        <v>15224</v>
      </c>
    </row>
    <row r="134" s="201" customFormat="1" ht="15" customHeight="1" spans="1:6">
      <c r="A134" s="229" t="s">
        <v>184</v>
      </c>
      <c r="B134" s="226">
        <v>53173</v>
      </c>
      <c r="C134" s="226">
        <v>59773</v>
      </c>
      <c r="D134" s="227">
        <v>112.41</v>
      </c>
      <c r="E134" s="228">
        <v>91.95</v>
      </c>
      <c r="F134" s="224">
        <v>65003</v>
      </c>
    </row>
    <row r="135" s="201" customFormat="1" ht="15" customHeight="1" spans="1:6">
      <c r="A135" s="229" t="s">
        <v>185</v>
      </c>
      <c r="B135" s="226">
        <v>31246</v>
      </c>
      <c r="C135" s="226">
        <v>34675</v>
      </c>
      <c r="D135" s="227">
        <v>110.97</v>
      </c>
      <c r="E135" s="228">
        <v>97.46</v>
      </c>
      <c r="F135" s="224">
        <v>35577</v>
      </c>
    </row>
    <row r="136" s="201" customFormat="1" ht="15" customHeight="1" spans="1:6">
      <c r="A136" s="229" t="s">
        <v>186</v>
      </c>
      <c r="B136" s="226">
        <v>1901</v>
      </c>
      <c r="C136" s="226">
        <v>5125</v>
      </c>
      <c r="D136" s="227">
        <v>269.59</v>
      </c>
      <c r="E136" s="228">
        <v>224.88</v>
      </c>
      <c r="F136" s="224">
        <v>2279</v>
      </c>
    </row>
    <row r="137" s="201" customFormat="1" ht="15" customHeight="1" spans="1:6">
      <c r="A137" s="229" t="s">
        <v>187</v>
      </c>
      <c r="B137" s="226">
        <v>5740</v>
      </c>
      <c r="C137" s="226">
        <v>9447</v>
      </c>
      <c r="D137" s="227">
        <v>164.58</v>
      </c>
      <c r="E137" s="228">
        <v>349.11</v>
      </c>
      <c r="F137" s="224">
        <v>2706</v>
      </c>
    </row>
    <row r="138" s="201" customFormat="1" ht="15" customHeight="1" spans="1:6">
      <c r="A138" s="225" t="s">
        <v>188</v>
      </c>
      <c r="B138" s="227">
        <v>0</v>
      </c>
      <c r="C138" s="227">
        <v>89</v>
      </c>
      <c r="D138" s="227"/>
      <c r="E138" s="228">
        <v>72.95</v>
      </c>
      <c r="F138" s="224">
        <v>122</v>
      </c>
    </row>
    <row r="139" s="201" customFormat="1" ht="15" customHeight="1" spans="1:6">
      <c r="A139" s="229" t="s">
        <v>189</v>
      </c>
      <c r="B139" s="227">
        <v>0</v>
      </c>
      <c r="C139" s="227">
        <v>89</v>
      </c>
      <c r="D139" s="227"/>
      <c r="E139" s="228"/>
      <c r="F139" s="224">
        <v>0</v>
      </c>
    </row>
    <row r="140" s="201" customFormat="1" ht="15" customHeight="1" spans="1:6">
      <c r="A140" s="229" t="s">
        <v>190</v>
      </c>
      <c r="B140" s="227">
        <v>0</v>
      </c>
      <c r="C140" s="227">
        <v>0</v>
      </c>
      <c r="D140" s="227"/>
      <c r="E140" s="228">
        <v>0</v>
      </c>
      <c r="F140" s="224">
        <v>122</v>
      </c>
    </row>
    <row r="141" s="201" customFormat="1" ht="15" customHeight="1" spans="1:6">
      <c r="A141" s="225" t="s">
        <v>191</v>
      </c>
      <c r="B141" s="227">
        <v>133</v>
      </c>
      <c r="C141" s="227">
        <v>130</v>
      </c>
      <c r="D141" s="227">
        <v>97.74</v>
      </c>
      <c r="E141" s="228">
        <v>100</v>
      </c>
      <c r="F141" s="224">
        <v>130</v>
      </c>
    </row>
    <row r="142" s="201" customFormat="1" ht="15" customHeight="1" spans="1:6">
      <c r="A142" s="229" t="s">
        <v>192</v>
      </c>
      <c r="B142" s="227">
        <v>133</v>
      </c>
      <c r="C142" s="227">
        <v>130</v>
      </c>
      <c r="D142" s="227">
        <v>97.74</v>
      </c>
      <c r="E142" s="228">
        <v>100</v>
      </c>
      <c r="F142" s="224">
        <v>130</v>
      </c>
    </row>
    <row r="143" s="201" customFormat="1" ht="15" customHeight="1" spans="1:6">
      <c r="A143" s="225" t="s">
        <v>193</v>
      </c>
      <c r="B143" s="227">
        <v>540</v>
      </c>
      <c r="C143" s="227">
        <v>544</v>
      </c>
      <c r="D143" s="227">
        <v>100.74</v>
      </c>
      <c r="E143" s="228">
        <v>110.34</v>
      </c>
      <c r="F143" s="224">
        <v>493</v>
      </c>
    </row>
    <row r="144" s="201" customFormat="1" ht="15" customHeight="1" spans="1:6">
      <c r="A144" s="229" t="s">
        <v>194</v>
      </c>
      <c r="B144" s="227">
        <v>540</v>
      </c>
      <c r="C144" s="227">
        <v>544</v>
      </c>
      <c r="D144" s="227">
        <v>100.74</v>
      </c>
      <c r="E144" s="228">
        <v>110.34</v>
      </c>
      <c r="F144" s="224">
        <v>493</v>
      </c>
    </row>
    <row r="145" s="201" customFormat="1" ht="15" customHeight="1" spans="1:6">
      <c r="A145" s="225" t="s">
        <v>195</v>
      </c>
      <c r="B145" s="226">
        <v>1574</v>
      </c>
      <c r="C145" s="226">
        <v>1339</v>
      </c>
      <c r="D145" s="227">
        <v>85.07</v>
      </c>
      <c r="E145" s="228">
        <v>110.66</v>
      </c>
      <c r="F145" s="224">
        <v>1210</v>
      </c>
    </row>
    <row r="146" s="201" customFormat="1" ht="15" customHeight="1" spans="1:6">
      <c r="A146" s="229" t="s">
        <v>196</v>
      </c>
      <c r="B146" s="227">
        <v>834</v>
      </c>
      <c r="C146" s="227">
        <v>829</v>
      </c>
      <c r="D146" s="227">
        <v>99.4</v>
      </c>
      <c r="E146" s="228">
        <v>96.96</v>
      </c>
      <c r="F146" s="224">
        <v>855</v>
      </c>
    </row>
    <row r="147" s="201" customFormat="1" ht="15" customHeight="1" spans="1:6">
      <c r="A147" s="229" t="s">
        <v>197</v>
      </c>
      <c r="B147" s="227">
        <v>740</v>
      </c>
      <c r="C147" s="227">
        <v>510</v>
      </c>
      <c r="D147" s="227">
        <v>68.92</v>
      </c>
      <c r="E147" s="228">
        <v>143.66</v>
      </c>
      <c r="F147" s="224">
        <v>355</v>
      </c>
    </row>
    <row r="148" s="201" customFormat="1" ht="15" customHeight="1" spans="1:6">
      <c r="A148" s="225" t="s">
        <v>198</v>
      </c>
      <c r="B148" s="226">
        <v>9170</v>
      </c>
      <c r="C148" s="226">
        <v>8385</v>
      </c>
      <c r="D148" s="227">
        <v>91.44</v>
      </c>
      <c r="E148" s="228">
        <v>88.2</v>
      </c>
      <c r="F148" s="224">
        <v>9507</v>
      </c>
    </row>
    <row r="149" s="201" customFormat="1" ht="15" customHeight="1" spans="1:6">
      <c r="A149" s="229" t="s">
        <v>199</v>
      </c>
      <c r="B149" s="226">
        <v>5000</v>
      </c>
      <c r="C149" s="226">
        <v>4043</v>
      </c>
      <c r="D149" s="227">
        <v>80.86</v>
      </c>
      <c r="E149" s="228">
        <v>808.6</v>
      </c>
      <c r="F149" s="224">
        <v>500</v>
      </c>
    </row>
    <row r="150" s="201" customFormat="1" ht="15" customHeight="1" spans="1:6">
      <c r="A150" s="229" t="s">
        <v>200</v>
      </c>
      <c r="B150" s="226">
        <v>2357</v>
      </c>
      <c r="C150" s="226">
        <v>2093</v>
      </c>
      <c r="D150" s="227">
        <v>88.8</v>
      </c>
      <c r="E150" s="228"/>
      <c r="F150" s="224">
        <v>0</v>
      </c>
    </row>
    <row r="151" s="201" customFormat="1" ht="15" customHeight="1" spans="1:6">
      <c r="A151" s="229" t="s">
        <v>201</v>
      </c>
      <c r="B151" s="226">
        <v>1813</v>
      </c>
      <c r="C151" s="226">
        <v>2249</v>
      </c>
      <c r="D151" s="227">
        <v>124.05</v>
      </c>
      <c r="E151" s="228">
        <v>24.97</v>
      </c>
      <c r="F151" s="224">
        <v>9007</v>
      </c>
    </row>
    <row r="152" s="201" customFormat="1" ht="15" customHeight="1" spans="1:6">
      <c r="A152" s="225" t="s">
        <v>202</v>
      </c>
      <c r="B152" s="227">
        <v>0</v>
      </c>
      <c r="C152" s="227">
        <v>542</v>
      </c>
      <c r="D152" s="227"/>
      <c r="E152" s="228">
        <v>301.11</v>
      </c>
      <c r="F152" s="224">
        <v>180</v>
      </c>
    </row>
    <row r="153" s="201" customFormat="1" ht="15" customHeight="1" spans="1:6">
      <c r="A153" s="229" t="s">
        <v>203</v>
      </c>
      <c r="B153" s="227">
        <v>0</v>
      </c>
      <c r="C153" s="227">
        <v>542</v>
      </c>
      <c r="D153" s="227"/>
      <c r="E153" s="228">
        <v>301.11</v>
      </c>
      <c r="F153" s="224">
        <v>180</v>
      </c>
    </row>
    <row r="154" s="201" customFormat="1" ht="15" customHeight="1" spans="1:6">
      <c r="A154" s="225" t="s">
        <v>204</v>
      </c>
      <c r="B154" s="227">
        <v>565</v>
      </c>
      <c r="C154" s="227">
        <v>570</v>
      </c>
      <c r="D154" s="227">
        <v>100.88</v>
      </c>
      <c r="E154" s="228">
        <v>52.68</v>
      </c>
      <c r="F154" s="224">
        <v>1082</v>
      </c>
    </row>
    <row r="155" s="201" customFormat="1" ht="15" customHeight="1" spans="1:6">
      <c r="A155" s="225" t="s">
        <v>205</v>
      </c>
      <c r="B155" s="227">
        <v>349</v>
      </c>
      <c r="C155" s="227">
        <v>312</v>
      </c>
      <c r="D155" s="227">
        <v>89.4</v>
      </c>
      <c r="E155" s="228">
        <v>94.83</v>
      </c>
      <c r="F155" s="224">
        <v>329</v>
      </c>
    </row>
    <row r="156" s="201" customFormat="1" ht="15" customHeight="1" spans="1:6">
      <c r="A156" s="229" t="s">
        <v>108</v>
      </c>
      <c r="B156" s="227">
        <v>349</v>
      </c>
      <c r="C156" s="227">
        <v>312</v>
      </c>
      <c r="D156" s="227">
        <v>89.4</v>
      </c>
      <c r="E156" s="228">
        <v>96.89</v>
      </c>
      <c r="F156" s="224">
        <v>322</v>
      </c>
    </row>
    <row r="157" s="201" customFormat="1" ht="15" customHeight="1" spans="1:6">
      <c r="A157" s="229" t="s">
        <v>109</v>
      </c>
      <c r="B157" s="227">
        <v>0</v>
      </c>
      <c r="C157" s="227">
        <v>0</v>
      </c>
      <c r="D157" s="227"/>
      <c r="E157" s="228">
        <v>0</v>
      </c>
      <c r="F157" s="224">
        <v>7</v>
      </c>
    </row>
    <row r="158" s="201" customFormat="1" ht="15" customHeight="1" spans="1:6">
      <c r="A158" s="225" t="s">
        <v>206</v>
      </c>
      <c r="B158" s="227">
        <v>2</v>
      </c>
      <c r="C158" s="227">
        <v>7</v>
      </c>
      <c r="D158" s="227">
        <v>350</v>
      </c>
      <c r="E158" s="228">
        <v>1.63</v>
      </c>
      <c r="F158" s="224">
        <v>429</v>
      </c>
    </row>
    <row r="159" s="201" customFormat="1" ht="15" customHeight="1" spans="1:6">
      <c r="A159" s="229" t="s">
        <v>207</v>
      </c>
      <c r="B159" s="227">
        <v>2</v>
      </c>
      <c r="C159" s="227">
        <v>7</v>
      </c>
      <c r="D159" s="227">
        <v>350</v>
      </c>
      <c r="E159" s="228">
        <v>1.63</v>
      </c>
      <c r="F159" s="224">
        <v>429</v>
      </c>
    </row>
    <row r="160" s="201" customFormat="1" ht="15" customHeight="1" spans="1:6">
      <c r="A160" s="225" t="s">
        <v>208</v>
      </c>
      <c r="B160" s="227">
        <v>89</v>
      </c>
      <c r="C160" s="227">
        <v>80</v>
      </c>
      <c r="D160" s="227">
        <v>89.89</v>
      </c>
      <c r="E160" s="228">
        <v>145.45</v>
      </c>
      <c r="F160" s="224">
        <v>55</v>
      </c>
    </row>
    <row r="161" s="201" customFormat="1" ht="15" customHeight="1" spans="1:6">
      <c r="A161" s="229" t="s">
        <v>209</v>
      </c>
      <c r="B161" s="227">
        <v>89</v>
      </c>
      <c r="C161" s="227">
        <v>80</v>
      </c>
      <c r="D161" s="227">
        <v>89.89</v>
      </c>
      <c r="E161" s="228">
        <v>145.45</v>
      </c>
      <c r="F161" s="224">
        <v>55</v>
      </c>
    </row>
    <row r="162" s="201" customFormat="1" ht="15" customHeight="1" spans="1:6">
      <c r="A162" s="225" t="s">
        <v>210</v>
      </c>
      <c r="B162" s="227">
        <v>125</v>
      </c>
      <c r="C162" s="227">
        <v>121</v>
      </c>
      <c r="D162" s="227">
        <v>96.8</v>
      </c>
      <c r="E162" s="228">
        <v>88.32</v>
      </c>
      <c r="F162" s="224">
        <v>137</v>
      </c>
    </row>
    <row r="163" s="201" customFormat="1" ht="15" customHeight="1" spans="1:6">
      <c r="A163" s="229" t="s">
        <v>209</v>
      </c>
      <c r="B163" s="227">
        <v>122</v>
      </c>
      <c r="C163" s="227">
        <v>117</v>
      </c>
      <c r="D163" s="227">
        <v>95.9</v>
      </c>
      <c r="E163" s="228">
        <v>103.54</v>
      </c>
      <c r="F163" s="224">
        <v>113</v>
      </c>
    </row>
    <row r="164" s="201" customFormat="1" ht="15" customHeight="1" spans="1:6">
      <c r="A164" s="229" t="s">
        <v>211</v>
      </c>
      <c r="B164" s="227">
        <v>3</v>
      </c>
      <c r="C164" s="227">
        <v>4</v>
      </c>
      <c r="D164" s="227">
        <v>133.33</v>
      </c>
      <c r="E164" s="228">
        <v>16.67</v>
      </c>
      <c r="F164" s="224">
        <v>24</v>
      </c>
    </row>
    <row r="165" s="201" customFormat="1" ht="15" customHeight="1" spans="1:6">
      <c r="A165" s="225" t="s">
        <v>212</v>
      </c>
      <c r="B165" s="227">
        <v>0</v>
      </c>
      <c r="C165" s="227">
        <v>0</v>
      </c>
      <c r="D165" s="227"/>
      <c r="E165" s="228">
        <v>0</v>
      </c>
      <c r="F165" s="224">
        <v>2</v>
      </c>
    </row>
    <row r="166" s="201" customFormat="1" ht="15" customHeight="1" spans="1:6">
      <c r="A166" s="229" t="s">
        <v>213</v>
      </c>
      <c r="B166" s="227">
        <v>0</v>
      </c>
      <c r="C166" s="227">
        <v>0</v>
      </c>
      <c r="D166" s="227"/>
      <c r="E166" s="228">
        <v>0</v>
      </c>
      <c r="F166" s="224">
        <v>2</v>
      </c>
    </row>
    <row r="167" s="201" customFormat="1" ht="15" customHeight="1" spans="1:6">
      <c r="A167" s="225" t="s">
        <v>214</v>
      </c>
      <c r="B167" s="227">
        <v>0</v>
      </c>
      <c r="C167" s="227">
        <v>50</v>
      </c>
      <c r="D167" s="227"/>
      <c r="E167" s="228">
        <v>38.46</v>
      </c>
      <c r="F167" s="224">
        <v>130</v>
      </c>
    </row>
    <row r="168" s="201" customFormat="1" ht="15" customHeight="1" spans="1:6">
      <c r="A168" s="229" t="s">
        <v>215</v>
      </c>
      <c r="B168" s="227">
        <v>0</v>
      </c>
      <c r="C168" s="227">
        <v>50</v>
      </c>
      <c r="D168" s="227"/>
      <c r="E168" s="228">
        <v>38.46</v>
      </c>
      <c r="F168" s="224">
        <v>130</v>
      </c>
    </row>
    <row r="169" s="201" customFormat="1" ht="15" customHeight="1" spans="1:6">
      <c r="A169" s="225" t="s">
        <v>216</v>
      </c>
      <c r="B169" s="226">
        <v>2097</v>
      </c>
      <c r="C169" s="226">
        <v>2846</v>
      </c>
      <c r="D169" s="227">
        <v>135.72</v>
      </c>
      <c r="E169" s="228">
        <v>66.22</v>
      </c>
      <c r="F169" s="224">
        <v>4298</v>
      </c>
    </row>
    <row r="170" s="201" customFormat="1" ht="15" customHeight="1" spans="1:6">
      <c r="A170" s="225" t="s">
        <v>217</v>
      </c>
      <c r="B170" s="226">
        <v>1709</v>
      </c>
      <c r="C170" s="226">
        <v>2147</v>
      </c>
      <c r="D170" s="227">
        <v>125.63</v>
      </c>
      <c r="E170" s="228">
        <v>113.24</v>
      </c>
      <c r="F170" s="224">
        <v>1896</v>
      </c>
    </row>
    <row r="171" s="201" customFormat="1" ht="15" customHeight="1" spans="1:6">
      <c r="A171" s="229" t="s">
        <v>108</v>
      </c>
      <c r="B171" s="227">
        <v>685</v>
      </c>
      <c r="C171" s="227">
        <v>648</v>
      </c>
      <c r="D171" s="227">
        <v>94.6</v>
      </c>
      <c r="E171" s="228">
        <v>136.13</v>
      </c>
      <c r="F171" s="224">
        <v>476</v>
      </c>
    </row>
    <row r="172" s="201" customFormat="1" ht="15" customHeight="1" spans="1:6">
      <c r="A172" s="229" t="s">
        <v>218</v>
      </c>
      <c r="B172" s="227">
        <v>85</v>
      </c>
      <c r="C172" s="227">
        <v>12</v>
      </c>
      <c r="D172" s="227">
        <v>14.12</v>
      </c>
      <c r="E172" s="228">
        <v>3.39</v>
      </c>
      <c r="F172" s="224">
        <v>354</v>
      </c>
    </row>
    <row r="173" s="201" customFormat="1" ht="15" customHeight="1" spans="1:6">
      <c r="A173" s="229" t="s">
        <v>219</v>
      </c>
      <c r="B173" s="227">
        <v>105</v>
      </c>
      <c r="C173" s="227">
        <v>138</v>
      </c>
      <c r="D173" s="227">
        <v>131.43</v>
      </c>
      <c r="E173" s="228">
        <v>56.56</v>
      </c>
      <c r="F173" s="224">
        <v>244</v>
      </c>
    </row>
    <row r="174" s="201" customFormat="1" ht="15" customHeight="1" spans="1:6">
      <c r="A174" s="229" t="s">
        <v>220</v>
      </c>
      <c r="B174" s="227">
        <v>0</v>
      </c>
      <c r="C174" s="227">
        <v>0</v>
      </c>
      <c r="D174" s="227"/>
      <c r="E174" s="228">
        <v>0</v>
      </c>
      <c r="F174" s="224">
        <v>1</v>
      </c>
    </row>
    <row r="175" s="201" customFormat="1" ht="15" customHeight="1" spans="1:6">
      <c r="A175" s="229" t="s">
        <v>221</v>
      </c>
      <c r="B175" s="227">
        <v>834</v>
      </c>
      <c r="C175" s="226">
        <v>1349</v>
      </c>
      <c r="D175" s="227">
        <v>161.75</v>
      </c>
      <c r="E175" s="228">
        <v>164.31</v>
      </c>
      <c r="F175" s="224">
        <v>821</v>
      </c>
    </row>
    <row r="176" s="201" customFormat="1" ht="15" customHeight="1" spans="1:6">
      <c r="A176" s="225" t="s">
        <v>222</v>
      </c>
      <c r="B176" s="227">
        <v>0</v>
      </c>
      <c r="C176" s="227">
        <v>1</v>
      </c>
      <c r="D176" s="227"/>
      <c r="E176" s="228">
        <v>33.33</v>
      </c>
      <c r="F176" s="224">
        <v>3</v>
      </c>
    </row>
    <row r="177" s="201" customFormat="1" ht="15" customHeight="1" spans="1:6">
      <c r="A177" s="229" t="s">
        <v>223</v>
      </c>
      <c r="B177" s="227">
        <v>0</v>
      </c>
      <c r="C177" s="227">
        <v>1</v>
      </c>
      <c r="D177" s="227"/>
      <c r="E177" s="228">
        <v>33.33</v>
      </c>
      <c r="F177" s="224">
        <v>3</v>
      </c>
    </row>
    <row r="178" s="201" customFormat="1" ht="15" customHeight="1" spans="1:6">
      <c r="A178" s="225" t="s">
        <v>224</v>
      </c>
      <c r="B178" s="227">
        <v>0</v>
      </c>
      <c r="C178" s="227">
        <v>257</v>
      </c>
      <c r="D178" s="227"/>
      <c r="E178" s="228">
        <v>14.68</v>
      </c>
      <c r="F178" s="224">
        <v>1751</v>
      </c>
    </row>
    <row r="179" s="201" customFormat="1" ht="15" customHeight="1" spans="1:6">
      <c r="A179" s="229" t="s">
        <v>225</v>
      </c>
      <c r="B179" s="227">
        <v>0</v>
      </c>
      <c r="C179" s="227">
        <v>257</v>
      </c>
      <c r="D179" s="227"/>
      <c r="E179" s="228">
        <v>14.68</v>
      </c>
      <c r="F179" s="224">
        <v>1751</v>
      </c>
    </row>
    <row r="180" s="201" customFormat="1" ht="15" customHeight="1" spans="1:6">
      <c r="A180" s="225" t="s">
        <v>226</v>
      </c>
      <c r="B180" s="227">
        <v>388</v>
      </c>
      <c r="C180" s="227">
        <v>376</v>
      </c>
      <c r="D180" s="227">
        <v>96.91</v>
      </c>
      <c r="E180" s="228">
        <v>91.93</v>
      </c>
      <c r="F180" s="224">
        <v>409</v>
      </c>
    </row>
    <row r="181" s="201" customFormat="1" ht="15" customHeight="1" spans="1:6">
      <c r="A181" s="229" t="s">
        <v>109</v>
      </c>
      <c r="B181" s="227">
        <v>0</v>
      </c>
      <c r="C181" s="227">
        <v>1</v>
      </c>
      <c r="D181" s="227"/>
      <c r="E181" s="228"/>
      <c r="F181" s="224"/>
    </row>
    <row r="182" s="201" customFormat="1" ht="15" customHeight="1" spans="1:6">
      <c r="A182" s="229" t="s">
        <v>227</v>
      </c>
      <c r="B182" s="227">
        <v>388</v>
      </c>
      <c r="C182" s="227">
        <v>372</v>
      </c>
      <c r="D182" s="227">
        <v>95.88</v>
      </c>
      <c r="E182" s="228">
        <v>90.95</v>
      </c>
      <c r="F182" s="224">
        <v>409</v>
      </c>
    </row>
    <row r="183" s="201" customFormat="1" ht="15" customHeight="1" spans="1:6">
      <c r="A183" s="229" t="s">
        <v>228</v>
      </c>
      <c r="B183" s="227">
        <v>0</v>
      </c>
      <c r="C183" s="227">
        <v>3</v>
      </c>
      <c r="D183" s="227"/>
      <c r="E183" s="228"/>
      <c r="F183" s="224"/>
    </row>
    <row r="184" s="201" customFormat="1" ht="15" customHeight="1" spans="1:6">
      <c r="A184" s="225" t="s">
        <v>229</v>
      </c>
      <c r="B184" s="227">
        <v>0</v>
      </c>
      <c r="C184" s="227">
        <v>65</v>
      </c>
      <c r="D184" s="227"/>
      <c r="E184" s="228">
        <v>27.2</v>
      </c>
      <c r="F184" s="224">
        <v>239</v>
      </c>
    </row>
    <row r="185" s="201" customFormat="1" ht="15" customHeight="1" spans="1:6">
      <c r="A185" s="229" t="s">
        <v>230</v>
      </c>
      <c r="B185" s="227">
        <v>0</v>
      </c>
      <c r="C185" s="227">
        <v>8</v>
      </c>
      <c r="D185" s="227"/>
      <c r="E185" s="228">
        <v>32</v>
      </c>
      <c r="F185" s="224">
        <v>25</v>
      </c>
    </row>
    <row r="186" s="201" customFormat="1" ht="15" customHeight="1" spans="1:6">
      <c r="A186" s="229" t="s">
        <v>231</v>
      </c>
      <c r="B186" s="227">
        <v>0</v>
      </c>
      <c r="C186" s="227">
        <v>57</v>
      </c>
      <c r="D186" s="227"/>
      <c r="E186" s="228">
        <v>26.64</v>
      </c>
      <c r="F186" s="224">
        <v>214</v>
      </c>
    </row>
    <row r="187" s="201" customFormat="1" ht="15" customHeight="1" spans="1:6">
      <c r="A187" s="225" t="s">
        <v>232</v>
      </c>
      <c r="B187" s="226">
        <v>43955</v>
      </c>
      <c r="C187" s="226">
        <v>79997</v>
      </c>
      <c r="D187" s="227">
        <v>182</v>
      </c>
      <c r="E187" s="228">
        <v>77.11</v>
      </c>
      <c r="F187" s="224">
        <v>103740</v>
      </c>
    </row>
    <row r="188" s="201" customFormat="1" ht="15" customHeight="1" spans="1:6">
      <c r="A188" s="225" t="s">
        <v>233</v>
      </c>
      <c r="B188" s="226">
        <v>3069</v>
      </c>
      <c r="C188" s="226">
        <v>2783</v>
      </c>
      <c r="D188" s="227">
        <v>90.68</v>
      </c>
      <c r="E188" s="228">
        <v>107</v>
      </c>
      <c r="F188" s="224">
        <v>2601</v>
      </c>
    </row>
    <row r="189" s="201" customFormat="1" ht="15" customHeight="1" spans="1:6">
      <c r="A189" s="229" t="s">
        <v>108</v>
      </c>
      <c r="B189" s="226">
        <v>1955</v>
      </c>
      <c r="C189" s="226">
        <v>1563</v>
      </c>
      <c r="D189" s="227">
        <v>79.95</v>
      </c>
      <c r="E189" s="228">
        <v>70.76</v>
      </c>
      <c r="F189" s="224">
        <v>2209</v>
      </c>
    </row>
    <row r="190" s="201" customFormat="1" ht="15" customHeight="1" spans="1:6">
      <c r="A190" s="229" t="s">
        <v>109</v>
      </c>
      <c r="B190" s="227">
        <v>103</v>
      </c>
      <c r="C190" s="227">
        <v>129</v>
      </c>
      <c r="D190" s="227">
        <v>125.24</v>
      </c>
      <c r="E190" s="228"/>
      <c r="F190" s="224">
        <v>0</v>
      </c>
    </row>
    <row r="191" s="201" customFormat="1" ht="15" customHeight="1" spans="1:6">
      <c r="A191" s="229" t="s">
        <v>234</v>
      </c>
      <c r="B191" s="227">
        <v>113</v>
      </c>
      <c r="C191" s="227">
        <v>112</v>
      </c>
      <c r="D191" s="227">
        <v>99.12</v>
      </c>
      <c r="E191" s="228">
        <v>97.39</v>
      </c>
      <c r="F191" s="224">
        <v>115</v>
      </c>
    </row>
    <row r="192" s="201" customFormat="1" ht="15" customHeight="1" spans="1:6">
      <c r="A192" s="229" t="s">
        <v>235</v>
      </c>
      <c r="B192" s="227">
        <v>159</v>
      </c>
      <c r="C192" s="227">
        <v>159</v>
      </c>
      <c r="D192" s="227">
        <v>100</v>
      </c>
      <c r="E192" s="228"/>
      <c r="F192" s="224"/>
    </row>
    <row r="193" s="201" customFormat="1" ht="15" customHeight="1" spans="1:6">
      <c r="A193" s="229" t="s">
        <v>236</v>
      </c>
      <c r="B193" s="227">
        <v>0</v>
      </c>
      <c r="C193" s="227">
        <v>10</v>
      </c>
      <c r="D193" s="227"/>
      <c r="E193" s="228">
        <v>50</v>
      </c>
      <c r="F193" s="224">
        <v>20</v>
      </c>
    </row>
    <row r="194" s="201" customFormat="1" ht="15" customHeight="1" spans="1:6">
      <c r="A194" s="229" t="s">
        <v>237</v>
      </c>
      <c r="B194" s="227">
        <v>557</v>
      </c>
      <c r="C194" s="227">
        <v>566</v>
      </c>
      <c r="D194" s="227">
        <v>101.62</v>
      </c>
      <c r="E194" s="228"/>
      <c r="F194" s="224"/>
    </row>
    <row r="195" s="201" customFormat="1" ht="15" customHeight="1" spans="1:6">
      <c r="A195" s="229" t="s">
        <v>238</v>
      </c>
      <c r="B195" s="227">
        <v>182</v>
      </c>
      <c r="C195" s="227">
        <v>196</v>
      </c>
      <c r="D195" s="227">
        <v>107.69</v>
      </c>
      <c r="E195" s="228">
        <v>98.49</v>
      </c>
      <c r="F195" s="224">
        <v>199</v>
      </c>
    </row>
    <row r="196" s="201" customFormat="1" ht="15" customHeight="1" spans="1:6">
      <c r="A196" s="229" t="s">
        <v>239</v>
      </c>
      <c r="B196" s="227">
        <v>0</v>
      </c>
      <c r="C196" s="227">
        <v>48</v>
      </c>
      <c r="D196" s="227"/>
      <c r="E196" s="228">
        <v>82.76</v>
      </c>
      <c r="F196" s="224">
        <v>58</v>
      </c>
    </row>
    <row r="197" s="201" customFormat="1" ht="15" customHeight="1" spans="1:6">
      <c r="A197" s="225" t="s">
        <v>240</v>
      </c>
      <c r="B197" s="226">
        <v>10912</v>
      </c>
      <c r="C197" s="226">
        <v>13542</v>
      </c>
      <c r="D197" s="227">
        <v>124.1</v>
      </c>
      <c r="E197" s="228">
        <v>118.81</v>
      </c>
      <c r="F197" s="224">
        <v>11398</v>
      </c>
    </row>
    <row r="198" s="201" customFormat="1" ht="15" customHeight="1" spans="1:6">
      <c r="A198" s="229" t="s">
        <v>108</v>
      </c>
      <c r="B198" s="227">
        <v>541</v>
      </c>
      <c r="C198" s="227">
        <v>530</v>
      </c>
      <c r="D198" s="227">
        <v>97.97</v>
      </c>
      <c r="E198" s="228">
        <v>94.98</v>
      </c>
      <c r="F198" s="224">
        <v>558</v>
      </c>
    </row>
    <row r="199" s="201" customFormat="1" ht="15" customHeight="1" spans="1:6">
      <c r="A199" s="229" t="s">
        <v>241</v>
      </c>
      <c r="B199" s="227">
        <v>2</v>
      </c>
      <c r="C199" s="227">
        <v>2</v>
      </c>
      <c r="D199" s="227">
        <v>100</v>
      </c>
      <c r="E199" s="228"/>
      <c r="F199" s="224">
        <v>0</v>
      </c>
    </row>
    <row r="200" s="201" customFormat="1" ht="15" customHeight="1" spans="1:6">
      <c r="A200" s="229" t="s">
        <v>242</v>
      </c>
      <c r="B200" s="226">
        <v>10324</v>
      </c>
      <c r="C200" s="226">
        <v>12576</v>
      </c>
      <c r="D200" s="227">
        <v>121.81</v>
      </c>
      <c r="E200" s="228">
        <v>123.06</v>
      </c>
      <c r="F200" s="224">
        <v>10219</v>
      </c>
    </row>
    <row r="201" s="201" customFormat="1" ht="15" customHeight="1" spans="1:6">
      <c r="A201" s="229" t="s">
        <v>243</v>
      </c>
      <c r="B201" s="227">
        <v>45</v>
      </c>
      <c r="C201" s="227">
        <v>434</v>
      </c>
      <c r="D201" s="227">
        <v>964.44</v>
      </c>
      <c r="E201" s="228">
        <v>69.89</v>
      </c>
      <c r="F201" s="224">
        <v>621</v>
      </c>
    </row>
    <row r="202" s="201" customFormat="1" ht="15" customHeight="1" spans="1:6">
      <c r="A202" s="225" t="s">
        <v>244</v>
      </c>
      <c r="B202" s="226">
        <v>15264</v>
      </c>
      <c r="C202" s="226">
        <v>22957</v>
      </c>
      <c r="D202" s="227">
        <v>150.4</v>
      </c>
      <c r="E202" s="228">
        <v>54.24</v>
      </c>
      <c r="F202" s="224">
        <v>42322</v>
      </c>
    </row>
    <row r="203" s="201" customFormat="1" ht="15" customHeight="1" spans="1:6">
      <c r="A203" s="229" t="s">
        <v>245</v>
      </c>
      <c r="B203" s="227">
        <v>80</v>
      </c>
      <c r="C203" s="227">
        <v>80</v>
      </c>
      <c r="D203" s="227">
        <v>100</v>
      </c>
      <c r="E203" s="228">
        <v>170.21</v>
      </c>
      <c r="F203" s="224">
        <v>47</v>
      </c>
    </row>
    <row r="204" s="201" customFormat="1" ht="15" customHeight="1" spans="1:6">
      <c r="A204" s="229" t="s">
        <v>246</v>
      </c>
      <c r="B204" s="226">
        <v>12835</v>
      </c>
      <c r="C204" s="226">
        <v>12275</v>
      </c>
      <c r="D204" s="227">
        <v>95.64</v>
      </c>
      <c r="E204" s="228">
        <v>94.5</v>
      </c>
      <c r="F204" s="224">
        <v>12989</v>
      </c>
    </row>
    <row r="205" s="201" customFormat="1" ht="15" customHeight="1" spans="1:6">
      <c r="A205" s="229" t="s">
        <v>247</v>
      </c>
      <c r="B205" s="226">
        <v>2349</v>
      </c>
      <c r="C205" s="226">
        <v>2009</v>
      </c>
      <c r="D205" s="227">
        <v>85.53</v>
      </c>
      <c r="E205" s="228">
        <v>98.72</v>
      </c>
      <c r="F205" s="224">
        <v>2035</v>
      </c>
    </row>
    <row r="206" s="201" customFormat="1" ht="15" customHeight="1" spans="1:6">
      <c r="A206" s="229" t="s">
        <v>248</v>
      </c>
      <c r="B206" s="227">
        <v>0</v>
      </c>
      <c r="C206" s="226">
        <v>8593</v>
      </c>
      <c r="D206" s="227"/>
      <c r="E206" s="228">
        <v>31.53</v>
      </c>
      <c r="F206" s="224">
        <v>27251</v>
      </c>
    </row>
    <row r="207" s="201" customFormat="1" ht="15" customHeight="1" spans="1:6">
      <c r="A207" s="225" t="s">
        <v>249</v>
      </c>
      <c r="B207" s="227">
        <v>311</v>
      </c>
      <c r="C207" s="226">
        <v>4462</v>
      </c>
      <c r="D207" s="227">
        <v>1434.73</v>
      </c>
      <c r="E207" s="228">
        <v>52.3</v>
      </c>
      <c r="F207" s="224">
        <v>8532</v>
      </c>
    </row>
    <row r="208" s="201" customFormat="1" ht="15" customHeight="1" spans="1:6">
      <c r="A208" s="229" t="s">
        <v>250</v>
      </c>
      <c r="B208" s="227">
        <v>0</v>
      </c>
      <c r="C208" s="227">
        <v>146</v>
      </c>
      <c r="D208" s="227"/>
      <c r="E208" s="228">
        <v>85.88</v>
      </c>
      <c r="F208" s="224">
        <v>170</v>
      </c>
    </row>
    <row r="209" s="201" customFormat="1" ht="15" customHeight="1" spans="1:6">
      <c r="A209" s="229" t="s">
        <v>251</v>
      </c>
      <c r="B209" s="227">
        <v>311</v>
      </c>
      <c r="C209" s="226">
        <v>4316</v>
      </c>
      <c r="D209" s="227">
        <v>1387.78</v>
      </c>
      <c r="E209" s="228">
        <v>51.61</v>
      </c>
      <c r="F209" s="224">
        <v>8362</v>
      </c>
    </row>
    <row r="210" s="201" customFormat="1" ht="15" customHeight="1" spans="1:6">
      <c r="A210" s="225" t="s">
        <v>252</v>
      </c>
      <c r="B210" s="226">
        <v>2605</v>
      </c>
      <c r="C210" s="226">
        <v>6123</v>
      </c>
      <c r="D210" s="227">
        <v>235.05</v>
      </c>
      <c r="E210" s="228">
        <v>82.58</v>
      </c>
      <c r="F210" s="224">
        <v>7415</v>
      </c>
    </row>
    <row r="211" s="201" customFormat="1" ht="15" customHeight="1" spans="1:6">
      <c r="A211" s="225" t="s">
        <v>253</v>
      </c>
      <c r="B211" s="226">
        <v>3769</v>
      </c>
      <c r="C211" s="226">
        <v>8453</v>
      </c>
      <c r="D211" s="227">
        <v>224.28</v>
      </c>
      <c r="E211" s="228">
        <v>93.94</v>
      </c>
      <c r="F211" s="224">
        <v>8998</v>
      </c>
    </row>
    <row r="212" s="201" customFormat="1" ht="15" customHeight="1" spans="1:6">
      <c r="A212" s="225" t="s">
        <v>254</v>
      </c>
      <c r="B212" s="226">
        <v>2636</v>
      </c>
      <c r="C212" s="226">
        <v>3591</v>
      </c>
      <c r="D212" s="227">
        <v>136.23</v>
      </c>
      <c r="E212" s="228">
        <v>105.59</v>
      </c>
      <c r="F212" s="224">
        <v>3401</v>
      </c>
    </row>
    <row r="213" s="201" customFormat="1" ht="15" customHeight="1" spans="1:6">
      <c r="A213" s="229" t="s">
        <v>255</v>
      </c>
      <c r="B213" s="227">
        <v>70</v>
      </c>
      <c r="C213" s="227">
        <v>135</v>
      </c>
      <c r="D213" s="227">
        <v>192.86</v>
      </c>
      <c r="E213" s="228">
        <v>94.41</v>
      </c>
      <c r="F213" s="224">
        <v>143</v>
      </c>
    </row>
    <row r="214" s="201" customFormat="1" ht="15" customHeight="1" spans="1:6">
      <c r="A214" s="229" t="s">
        <v>256</v>
      </c>
      <c r="B214" s="226">
        <v>1018</v>
      </c>
      <c r="C214" s="227">
        <v>996</v>
      </c>
      <c r="D214" s="227">
        <v>97.84</v>
      </c>
      <c r="E214" s="228">
        <v>102.57</v>
      </c>
      <c r="F214" s="224">
        <v>971</v>
      </c>
    </row>
    <row r="215" s="201" customFormat="1" ht="15" customHeight="1" spans="1:6">
      <c r="A215" s="229" t="s">
        <v>257</v>
      </c>
      <c r="B215" s="227">
        <v>815</v>
      </c>
      <c r="C215" s="227">
        <v>592</v>
      </c>
      <c r="D215" s="227">
        <v>72.64</v>
      </c>
      <c r="E215" s="228">
        <v>74.65</v>
      </c>
      <c r="F215" s="224">
        <v>793</v>
      </c>
    </row>
    <row r="216" s="201" customFormat="1" ht="15" customHeight="1" spans="1:6">
      <c r="A216" s="229" t="s">
        <v>258</v>
      </c>
      <c r="B216" s="227">
        <v>704</v>
      </c>
      <c r="C216" s="226">
        <v>1868</v>
      </c>
      <c r="D216" s="227">
        <v>265.34</v>
      </c>
      <c r="E216" s="228">
        <v>128.56</v>
      </c>
      <c r="F216" s="224">
        <v>1453</v>
      </c>
    </row>
    <row r="217" s="201" customFormat="1" ht="15" customHeight="1" spans="1:6">
      <c r="A217" s="229" t="s">
        <v>259</v>
      </c>
      <c r="B217" s="227">
        <v>29</v>
      </c>
      <c r="C217" s="227">
        <v>0</v>
      </c>
      <c r="D217" s="227">
        <v>0</v>
      </c>
      <c r="E217" s="228">
        <v>0</v>
      </c>
      <c r="F217" s="224">
        <v>41</v>
      </c>
    </row>
    <row r="218" s="201" customFormat="1" ht="15" customHeight="1" spans="1:6">
      <c r="A218" s="225" t="s">
        <v>260</v>
      </c>
      <c r="B218" s="226">
        <v>1184</v>
      </c>
      <c r="C218" s="226">
        <v>2057</v>
      </c>
      <c r="D218" s="227">
        <v>173.73</v>
      </c>
      <c r="E218" s="228">
        <v>124.37</v>
      </c>
      <c r="F218" s="224">
        <v>1654</v>
      </c>
    </row>
    <row r="219" s="201" customFormat="1" ht="15" customHeight="1" spans="1:6">
      <c r="A219" s="229" t="s">
        <v>108</v>
      </c>
      <c r="B219" s="227">
        <v>283</v>
      </c>
      <c r="C219" s="227">
        <v>265</v>
      </c>
      <c r="D219" s="227">
        <v>93.64</v>
      </c>
      <c r="E219" s="228">
        <v>98.88</v>
      </c>
      <c r="F219" s="224">
        <v>268</v>
      </c>
    </row>
    <row r="220" s="201" customFormat="1" ht="15" customHeight="1" spans="1:6">
      <c r="A220" s="229" t="s">
        <v>109</v>
      </c>
      <c r="B220" s="227">
        <v>129</v>
      </c>
      <c r="C220" s="227">
        <v>98</v>
      </c>
      <c r="D220" s="227">
        <v>75.97</v>
      </c>
      <c r="E220" s="228">
        <v>515.79</v>
      </c>
      <c r="F220" s="224">
        <v>19</v>
      </c>
    </row>
    <row r="221" s="201" customFormat="1" ht="15" customHeight="1" spans="1:6">
      <c r="A221" s="229" t="s">
        <v>261</v>
      </c>
      <c r="B221" s="227">
        <v>435</v>
      </c>
      <c r="C221" s="227">
        <v>943</v>
      </c>
      <c r="D221" s="227">
        <v>216.78</v>
      </c>
      <c r="E221" s="228">
        <v>105.72</v>
      </c>
      <c r="F221" s="224">
        <v>892</v>
      </c>
    </row>
    <row r="222" s="201" customFormat="1" ht="15" customHeight="1" spans="1:6">
      <c r="A222" s="229" t="s">
        <v>262</v>
      </c>
      <c r="B222" s="227">
        <v>56</v>
      </c>
      <c r="C222" s="227">
        <v>122</v>
      </c>
      <c r="D222" s="227">
        <v>217.86</v>
      </c>
      <c r="E222" s="228">
        <v>84.72</v>
      </c>
      <c r="F222" s="224">
        <v>144</v>
      </c>
    </row>
    <row r="223" s="201" customFormat="1" ht="15" customHeight="1" spans="1:6">
      <c r="A223" s="229" t="s">
        <v>263</v>
      </c>
      <c r="B223" s="227">
        <v>281</v>
      </c>
      <c r="C223" s="227">
        <v>591</v>
      </c>
      <c r="D223" s="227">
        <v>210.32</v>
      </c>
      <c r="E223" s="228">
        <v>190.03</v>
      </c>
      <c r="F223" s="224">
        <v>311</v>
      </c>
    </row>
    <row r="224" s="201" customFormat="1" ht="15" customHeight="1" spans="1:6">
      <c r="A224" s="229" t="s">
        <v>264</v>
      </c>
      <c r="B224" s="227">
        <v>0</v>
      </c>
      <c r="C224" s="227">
        <v>38</v>
      </c>
      <c r="D224" s="227"/>
      <c r="E224" s="228">
        <v>190</v>
      </c>
      <c r="F224" s="224">
        <v>20</v>
      </c>
    </row>
    <row r="225" s="201" customFormat="1" ht="15" customHeight="1" spans="1:6">
      <c r="A225" s="225" t="s">
        <v>265</v>
      </c>
      <c r="B225" s="227">
        <v>115</v>
      </c>
      <c r="C225" s="227">
        <v>109</v>
      </c>
      <c r="D225" s="227">
        <v>94.78</v>
      </c>
      <c r="E225" s="228">
        <v>90.83</v>
      </c>
      <c r="F225" s="224">
        <v>120</v>
      </c>
    </row>
    <row r="226" s="201" customFormat="1" ht="15" customHeight="1" spans="1:6">
      <c r="A226" s="229" t="s">
        <v>108</v>
      </c>
      <c r="B226" s="227">
        <v>113</v>
      </c>
      <c r="C226" s="227">
        <v>107</v>
      </c>
      <c r="D226" s="227">
        <v>94.69</v>
      </c>
      <c r="E226" s="228">
        <v>89.92</v>
      </c>
      <c r="F226" s="224">
        <v>119</v>
      </c>
    </row>
    <row r="227" s="201" customFormat="1" ht="15" customHeight="1" spans="1:6">
      <c r="A227" s="229" t="s">
        <v>109</v>
      </c>
      <c r="B227" s="227">
        <v>2</v>
      </c>
      <c r="C227" s="227">
        <v>2</v>
      </c>
      <c r="D227" s="227">
        <v>100</v>
      </c>
      <c r="E227" s="228">
        <v>200</v>
      </c>
      <c r="F227" s="224">
        <v>1</v>
      </c>
    </row>
    <row r="228" s="201" customFormat="1" ht="15" customHeight="1" spans="1:6">
      <c r="A228" s="225" t="s">
        <v>266</v>
      </c>
      <c r="B228" s="226">
        <v>1000</v>
      </c>
      <c r="C228" s="226">
        <v>11463</v>
      </c>
      <c r="D228" s="227">
        <v>1146.3</v>
      </c>
      <c r="E228" s="228">
        <v>83.11</v>
      </c>
      <c r="F228" s="224">
        <v>13793</v>
      </c>
    </row>
    <row r="229" s="201" customFormat="1" ht="15" customHeight="1" spans="1:6">
      <c r="A229" s="229" t="s">
        <v>267</v>
      </c>
      <c r="B229" s="226">
        <v>1000</v>
      </c>
      <c r="C229" s="226">
        <v>11463</v>
      </c>
      <c r="D229" s="227">
        <v>1146.3</v>
      </c>
      <c r="E229" s="228">
        <v>83.11</v>
      </c>
      <c r="F229" s="224">
        <v>13793</v>
      </c>
    </row>
    <row r="230" s="201" customFormat="1" ht="15" customHeight="1" spans="1:6">
      <c r="A230" s="225" t="s">
        <v>268</v>
      </c>
      <c r="B230" s="227">
        <v>60</v>
      </c>
      <c r="C230" s="227">
        <v>137</v>
      </c>
      <c r="D230" s="227">
        <v>228.33</v>
      </c>
      <c r="E230" s="228">
        <v>138.38</v>
      </c>
      <c r="F230" s="224">
        <v>99</v>
      </c>
    </row>
    <row r="231" s="201" customFormat="1" ht="15" customHeight="1" spans="1:6">
      <c r="A231" s="229" t="s">
        <v>269</v>
      </c>
      <c r="B231" s="227">
        <v>57</v>
      </c>
      <c r="C231" s="227">
        <v>135</v>
      </c>
      <c r="D231" s="227">
        <v>236.84</v>
      </c>
      <c r="E231" s="228">
        <v>139.18</v>
      </c>
      <c r="F231" s="224">
        <v>97</v>
      </c>
    </row>
    <row r="232" s="201" customFormat="1" ht="15" customHeight="1" spans="1:6">
      <c r="A232" s="229" t="s">
        <v>270</v>
      </c>
      <c r="B232" s="227">
        <v>3</v>
      </c>
      <c r="C232" s="227">
        <v>2</v>
      </c>
      <c r="D232" s="227">
        <v>66.67</v>
      </c>
      <c r="E232" s="228">
        <v>100</v>
      </c>
      <c r="F232" s="224">
        <v>2</v>
      </c>
    </row>
    <row r="233" s="201" customFormat="1" ht="15" customHeight="1" spans="1:6">
      <c r="A233" s="225" t="s">
        <v>271</v>
      </c>
      <c r="B233" s="227">
        <v>228</v>
      </c>
      <c r="C233" s="227">
        <v>746</v>
      </c>
      <c r="D233" s="227">
        <v>327.19</v>
      </c>
      <c r="E233" s="228">
        <v>176.78</v>
      </c>
      <c r="F233" s="224">
        <v>422</v>
      </c>
    </row>
    <row r="234" s="201" customFormat="1" ht="15" customHeight="1" spans="1:6">
      <c r="A234" s="229" t="s">
        <v>272</v>
      </c>
      <c r="B234" s="227">
        <v>228</v>
      </c>
      <c r="C234" s="227">
        <v>746</v>
      </c>
      <c r="D234" s="227">
        <v>327.19</v>
      </c>
      <c r="E234" s="228">
        <v>188.38</v>
      </c>
      <c r="F234" s="224">
        <v>396</v>
      </c>
    </row>
    <row r="235" s="201" customFormat="1" ht="15" customHeight="1" spans="1:6">
      <c r="A235" s="229" t="s">
        <v>273</v>
      </c>
      <c r="B235" s="227">
        <v>0</v>
      </c>
      <c r="C235" s="227">
        <v>0</v>
      </c>
      <c r="D235" s="227"/>
      <c r="E235" s="228">
        <v>0</v>
      </c>
      <c r="F235" s="224">
        <v>26</v>
      </c>
    </row>
    <row r="236" s="201" customFormat="1" ht="15" customHeight="1" spans="1:6">
      <c r="A236" s="225" t="s">
        <v>274</v>
      </c>
      <c r="B236" s="227">
        <v>6</v>
      </c>
      <c r="C236" s="227">
        <v>118</v>
      </c>
      <c r="D236" s="227">
        <v>1966.67</v>
      </c>
      <c r="E236" s="228">
        <v>11800</v>
      </c>
      <c r="F236" s="224">
        <v>1</v>
      </c>
    </row>
    <row r="237" s="201" customFormat="1" ht="15" customHeight="1" spans="1:6">
      <c r="A237" s="229" t="s">
        <v>275</v>
      </c>
      <c r="B237" s="227">
        <v>6</v>
      </c>
      <c r="C237" s="227">
        <v>117</v>
      </c>
      <c r="D237" s="227">
        <v>1950</v>
      </c>
      <c r="E237" s="228"/>
      <c r="F237" s="224"/>
    </row>
    <row r="238" s="201" customFormat="1" ht="15" customHeight="1" spans="1:6">
      <c r="A238" s="229" t="s">
        <v>276</v>
      </c>
      <c r="B238" s="227">
        <v>0</v>
      </c>
      <c r="C238" s="227">
        <v>1</v>
      </c>
      <c r="D238" s="227"/>
      <c r="E238" s="228">
        <v>100</v>
      </c>
      <c r="F238" s="224">
        <v>1</v>
      </c>
    </row>
    <row r="239" s="201" customFormat="1" ht="15" customHeight="1" spans="1:6">
      <c r="A239" s="225" t="s">
        <v>277</v>
      </c>
      <c r="B239" s="226">
        <v>1265</v>
      </c>
      <c r="C239" s="226">
        <v>1264</v>
      </c>
      <c r="D239" s="227">
        <v>99.92</v>
      </c>
      <c r="E239" s="228">
        <v>101.94</v>
      </c>
      <c r="F239" s="224">
        <v>1240</v>
      </c>
    </row>
    <row r="240" s="201" customFormat="1" ht="15" customHeight="1" spans="1:6">
      <c r="A240" s="229" t="s">
        <v>278</v>
      </c>
      <c r="B240" s="226">
        <v>1265</v>
      </c>
      <c r="C240" s="226">
        <v>1264</v>
      </c>
      <c r="D240" s="227">
        <v>99.92</v>
      </c>
      <c r="E240" s="228">
        <v>101.94</v>
      </c>
      <c r="F240" s="224">
        <v>1240</v>
      </c>
    </row>
    <row r="241" s="201" customFormat="1" ht="15" customHeight="1" spans="1:6">
      <c r="A241" s="225" t="s">
        <v>279</v>
      </c>
      <c r="B241" s="227">
        <v>502</v>
      </c>
      <c r="C241" s="227">
        <v>934</v>
      </c>
      <c r="D241" s="227">
        <v>186.06</v>
      </c>
      <c r="E241" s="228">
        <v>147.09</v>
      </c>
      <c r="F241" s="224">
        <v>635</v>
      </c>
    </row>
    <row r="242" s="201" customFormat="1" ht="15" customHeight="1" spans="1:6">
      <c r="A242" s="225" t="s">
        <v>280</v>
      </c>
      <c r="B242" s="227">
        <v>314</v>
      </c>
      <c r="C242" s="227">
        <v>296</v>
      </c>
      <c r="D242" s="227">
        <v>94.27</v>
      </c>
      <c r="E242" s="228">
        <v>132.14</v>
      </c>
      <c r="F242" s="224">
        <v>224</v>
      </c>
    </row>
    <row r="243" s="201" customFormat="1" ht="15" customHeight="1" spans="1:6">
      <c r="A243" s="229" t="s">
        <v>281</v>
      </c>
      <c r="B243" s="227">
        <v>52</v>
      </c>
      <c r="C243" s="227">
        <v>51</v>
      </c>
      <c r="D243" s="227">
        <v>98.08</v>
      </c>
      <c r="E243" s="228">
        <v>121.43</v>
      </c>
      <c r="F243" s="224">
        <v>42</v>
      </c>
    </row>
    <row r="244" s="201" customFormat="1" ht="15" customHeight="1" spans="1:6">
      <c r="A244" s="229" t="s">
        <v>282</v>
      </c>
      <c r="B244" s="227">
        <v>262</v>
      </c>
      <c r="C244" s="227">
        <v>245</v>
      </c>
      <c r="D244" s="227">
        <v>93.51</v>
      </c>
      <c r="E244" s="228">
        <v>134.62</v>
      </c>
      <c r="F244" s="224">
        <v>182</v>
      </c>
    </row>
    <row r="245" s="201" customFormat="1" ht="15" customHeight="1" spans="1:6">
      <c r="A245" s="225" t="s">
        <v>283</v>
      </c>
      <c r="B245" s="227">
        <v>715</v>
      </c>
      <c r="C245" s="227">
        <v>962</v>
      </c>
      <c r="D245" s="227">
        <v>134.55</v>
      </c>
      <c r="E245" s="228">
        <v>108.7</v>
      </c>
      <c r="F245" s="224">
        <v>885</v>
      </c>
    </row>
    <row r="246" s="201" customFormat="1" ht="15" customHeight="1" spans="1:6">
      <c r="A246" s="229" t="s">
        <v>284</v>
      </c>
      <c r="B246" s="227">
        <v>715</v>
      </c>
      <c r="C246" s="227">
        <v>962</v>
      </c>
      <c r="D246" s="227">
        <v>134.55</v>
      </c>
      <c r="E246" s="228">
        <v>108.7</v>
      </c>
      <c r="F246" s="224">
        <v>885</v>
      </c>
    </row>
    <row r="247" s="201" customFormat="1" ht="15" customHeight="1" spans="1:6">
      <c r="A247" s="225" t="s">
        <v>285</v>
      </c>
      <c r="B247" s="226">
        <v>10891</v>
      </c>
      <c r="C247" s="226">
        <v>24418</v>
      </c>
      <c r="D247" s="227">
        <v>224.2</v>
      </c>
      <c r="E247" s="228">
        <v>78.52</v>
      </c>
      <c r="F247" s="224">
        <v>31097</v>
      </c>
    </row>
    <row r="248" s="201" customFormat="1" ht="15" customHeight="1" spans="1:6">
      <c r="A248" s="225" t="s">
        <v>286</v>
      </c>
      <c r="B248" s="227">
        <v>708</v>
      </c>
      <c r="C248" s="227">
        <v>672</v>
      </c>
      <c r="D248" s="227">
        <v>94.92</v>
      </c>
      <c r="E248" s="228">
        <v>104.84</v>
      </c>
      <c r="F248" s="224">
        <v>641</v>
      </c>
    </row>
    <row r="249" s="201" customFormat="1" ht="15" customHeight="1" spans="1:6">
      <c r="A249" s="229" t="s">
        <v>108</v>
      </c>
      <c r="B249" s="227">
        <v>708</v>
      </c>
      <c r="C249" s="227">
        <v>631</v>
      </c>
      <c r="D249" s="227">
        <v>89.12</v>
      </c>
      <c r="E249" s="228">
        <v>98.44</v>
      </c>
      <c r="F249" s="224">
        <v>641</v>
      </c>
    </row>
    <row r="250" s="201" customFormat="1" ht="15" customHeight="1" spans="1:6">
      <c r="A250" s="229" t="s">
        <v>109</v>
      </c>
      <c r="B250" s="227">
        <v>0</v>
      </c>
      <c r="C250" s="227">
        <v>41</v>
      </c>
      <c r="D250" s="227"/>
      <c r="E250" s="228"/>
      <c r="F250" s="224"/>
    </row>
    <row r="251" s="201" customFormat="1" ht="15" customHeight="1" spans="1:6">
      <c r="A251" s="225" t="s">
        <v>287</v>
      </c>
      <c r="B251" s="226">
        <v>2754</v>
      </c>
      <c r="C251" s="226">
        <v>2787</v>
      </c>
      <c r="D251" s="227">
        <v>101.2</v>
      </c>
      <c r="E251" s="228">
        <v>82.5</v>
      </c>
      <c r="F251" s="224">
        <v>3378</v>
      </c>
    </row>
    <row r="252" s="201" customFormat="1" ht="15" customHeight="1" spans="1:6">
      <c r="A252" s="229" t="s">
        <v>288</v>
      </c>
      <c r="B252" s="226">
        <v>2707</v>
      </c>
      <c r="C252" s="226">
        <v>2552</v>
      </c>
      <c r="D252" s="227">
        <v>94.27</v>
      </c>
      <c r="E252" s="228">
        <v>79.01</v>
      </c>
      <c r="F252" s="224">
        <v>3230</v>
      </c>
    </row>
    <row r="253" s="201" customFormat="1" ht="15" customHeight="1" spans="1:6">
      <c r="A253" s="229" t="s">
        <v>289</v>
      </c>
      <c r="B253" s="227">
        <v>47</v>
      </c>
      <c r="C253" s="227">
        <v>14</v>
      </c>
      <c r="D253" s="227">
        <v>29.79</v>
      </c>
      <c r="E253" s="228"/>
      <c r="F253" s="224">
        <v>0</v>
      </c>
    </row>
    <row r="254" s="201" customFormat="1" ht="15" customHeight="1" spans="1:6">
      <c r="A254" s="229" t="s">
        <v>290</v>
      </c>
      <c r="B254" s="227">
        <v>0</v>
      </c>
      <c r="C254" s="227">
        <v>221</v>
      </c>
      <c r="D254" s="227"/>
      <c r="E254" s="228">
        <v>149.32</v>
      </c>
      <c r="F254" s="224">
        <v>148</v>
      </c>
    </row>
    <row r="255" s="201" customFormat="1" ht="15" customHeight="1" spans="1:6">
      <c r="A255" s="225" t="s">
        <v>291</v>
      </c>
      <c r="B255" s="226">
        <v>1444</v>
      </c>
      <c r="C255" s="226">
        <v>2187</v>
      </c>
      <c r="D255" s="227">
        <v>151.45</v>
      </c>
      <c r="E255" s="228">
        <v>111.41</v>
      </c>
      <c r="F255" s="224">
        <v>1963</v>
      </c>
    </row>
    <row r="256" s="201" customFormat="1" ht="15" customHeight="1" spans="1:6">
      <c r="A256" s="229" t="s">
        <v>292</v>
      </c>
      <c r="B256" s="226">
        <v>1203</v>
      </c>
      <c r="C256" s="226">
        <v>1194</v>
      </c>
      <c r="D256" s="227">
        <v>99.25</v>
      </c>
      <c r="E256" s="228">
        <v>104.19</v>
      </c>
      <c r="F256" s="224">
        <v>1146</v>
      </c>
    </row>
    <row r="257" s="201" customFormat="1" ht="15" customHeight="1" spans="1:6">
      <c r="A257" s="229" t="s">
        <v>293</v>
      </c>
      <c r="B257" s="227">
        <v>241</v>
      </c>
      <c r="C257" s="227">
        <v>993</v>
      </c>
      <c r="D257" s="227">
        <v>412.03</v>
      </c>
      <c r="E257" s="228">
        <v>121.54</v>
      </c>
      <c r="F257" s="224">
        <v>817</v>
      </c>
    </row>
    <row r="258" s="201" customFormat="1" ht="15" customHeight="1" spans="1:6">
      <c r="A258" s="225" t="s">
        <v>294</v>
      </c>
      <c r="B258" s="226">
        <v>3909</v>
      </c>
      <c r="C258" s="226">
        <v>13200</v>
      </c>
      <c r="D258" s="227">
        <v>337.68</v>
      </c>
      <c r="E258" s="228">
        <v>66.34</v>
      </c>
      <c r="F258" s="224">
        <v>19898</v>
      </c>
    </row>
    <row r="259" s="201" customFormat="1" ht="15" customHeight="1" spans="1:6">
      <c r="A259" s="229" t="s">
        <v>295</v>
      </c>
      <c r="B259" s="226">
        <v>1566</v>
      </c>
      <c r="C259" s="226">
        <v>1536</v>
      </c>
      <c r="D259" s="227">
        <v>98.08</v>
      </c>
      <c r="E259" s="228">
        <v>110.19</v>
      </c>
      <c r="F259" s="224">
        <v>1394</v>
      </c>
    </row>
    <row r="260" s="201" customFormat="1" ht="15" customHeight="1" spans="1:6">
      <c r="A260" s="229" t="s">
        <v>296</v>
      </c>
      <c r="B260" s="227">
        <v>537</v>
      </c>
      <c r="C260" s="227">
        <v>460</v>
      </c>
      <c r="D260" s="227">
        <v>85.66</v>
      </c>
      <c r="E260" s="228">
        <v>94.26</v>
      </c>
      <c r="F260" s="224">
        <v>488</v>
      </c>
    </row>
    <row r="261" s="201" customFormat="1" ht="15" customHeight="1" spans="1:6">
      <c r="A261" s="229" t="s">
        <v>297</v>
      </c>
      <c r="B261" s="227">
        <v>964</v>
      </c>
      <c r="C261" s="227">
        <v>956</v>
      </c>
      <c r="D261" s="227">
        <v>99.17</v>
      </c>
      <c r="E261" s="228">
        <v>107.3</v>
      </c>
      <c r="F261" s="224">
        <v>891</v>
      </c>
    </row>
    <row r="262" s="201" customFormat="1" ht="15" customHeight="1" spans="1:6">
      <c r="A262" s="229" t="s">
        <v>298</v>
      </c>
      <c r="B262" s="227">
        <v>746</v>
      </c>
      <c r="C262" s="226">
        <v>9839</v>
      </c>
      <c r="D262" s="227">
        <v>1318.9</v>
      </c>
      <c r="E262" s="228">
        <v>100.45</v>
      </c>
      <c r="F262" s="224">
        <v>9795</v>
      </c>
    </row>
    <row r="263" s="201" customFormat="1" ht="15" customHeight="1" spans="1:6">
      <c r="A263" s="229" t="s">
        <v>299</v>
      </c>
      <c r="B263" s="227">
        <v>96</v>
      </c>
      <c r="C263" s="227">
        <v>374</v>
      </c>
      <c r="D263" s="227">
        <v>389.58</v>
      </c>
      <c r="E263" s="228">
        <v>9.35</v>
      </c>
      <c r="F263" s="224">
        <v>3998</v>
      </c>
    </row>
    <row r="264" s="201" customFormat="1" ht="15" customHeight="1" spans="1:6">
      <c r="A264" s="229" t="s">
        <v>300</v>
      </c>
      <c r="B264" s="227">
        <v>0</v>
      </c>
      <c r="C264" s="227">
        <v>11</v>
      </c>
      <c r="D264" s="227"/>
      <c r="E264" s="228">
        <v>0.35</v>
      </c>
      <c r="F264" s="224">
        <v>3149</v>
      </c>
    </row>
    <row r="265" s="201" customFormat="1" ht="15" customHeight="1" spans="1:6">
      <c r="A265" s="229" t="s">
        <v>301</v>
      </c>
      <c r="B265" s="227">
        <v>0</v>
      </c>
      <c r="C265" s="227">
        <v>24</v>
      </c>
      <c r="D265" s="227"/>
      <c r="E265" s="228">
        <v>13.11</v>
      </c>
      <c r="F265" s="224">
        <v>183</v>
      </c>
    </row>
    <row r="266" s="201" customFormat="1" ht="15" customHeight="1" spans="1:6">
      <c r="A266" s="225" t="s">
        <v>302</v>
      </c>
      <c r="B266" s="227">
        <v>364</v>
      </c>
      <c r="C266" s="226">
        <v>2610</v>
      </c>
      <c r="D266" s="227">
        <v>717.03</v>
      </c>
      <c r="E266" s="228">
        <v>95.19</v>
      </c>
      <c r="F266" s="224">
        <v>2742</v>
      </c>
    </row>
    <row r="267" s="201" customFormat="1" ht="15" customHeight="1" spans="1:6">
      <c r="A267" s="229" t="s">
        <v>303</v>
      </c>
      <c r="B267" s="227">
        <v>364</v>
      </c>
      <c r="C267" s="226">
        <v>2600</v>
      </c>
      <c r="D267" s="227">
        <v>714.29</v>
      </c>
      <c r="E267" s="228">
        <v>98.63</v>
      </c>
      <c r="F267" s="224">
        <v>2636</v>
      </c>
    </row>
    <row r="268" s="201" customFormat="1" ht="15" customHeight="1" spans="1:6">
      <c r="A268" s="229" t="s">
        <v>304</v>
      </c>
      <c r="B268" s="227">
        <v>0</v>
      </c>
      <c r="C268" s="227">
        <v>10</v>
      </c>
      <c r="D268" s="227"/>
      <c r="E268" s="228">
        <v>9.43</v>
      </c>
      <c r="F268" s="224">
        <v>106</v>
      </c>
    </row>
    <row r="269" s="201" customFormat="1" ht="15" customHeight="1" spans="1:6">
      <c r="A269" s="225" t="s">
        <v>305</v>
      </c>
      <c r="B269" s="227">
        <v>0</v>
      </c>
      <c r="C269" s="227">
        <v>884</v>
      </c>
      <c r="D269" s="227"/>
      <c r="E269" s="228"/>
      <c r="F269" s="224"/>
    </row>
    <row r="270" s="201" customFormat="1" ht="15" customHeight="1" spans="1:6">
      <c r="A270" s="229" t="s">
        <v>306</v>
      </c>
      <c r="B270" s="227">
        <v>0</v>
      </c>
      <c r="C270" s="227">
        <v>884</v>
      </c>
      <c r="D270" s="227"/>
      <c r="E270" s="228"/>
      <c r="F270" s="224"/>
    </row>
    <row r="271" s="201" customFormat="1" ht="15" customHeight="1" spans="1:6">
      <c r="A271" s="225" t="s">
        <v>307</v>
      </c>
      <c r="B271" s="226">
        <v>1017</v>
      </c>
      <c r="C271" s="227">
        <v>768</v>
      </c>
      <c r="D271" s="227">
        <v>75.52</v>
      </c>
      <c r="E271" s="228">
        <v>112.61</v>
      </c>
      <c r="F271" s="224">
        <v>682</v>
      </c>
    </row>
    <row r="272" s="201" customFormat="1" ht="15" customHeight="1" spans="1:6">
      <c r="A272" s="229" t="s">
        <v>308</v>
      </c>
      <c r="B272" s="226">
        <v>1000</v>
      </c>
      <c r="C272" s="227">
        <v>751</v>
      </c>
      <c r="D272" s="227">
        <v>75.1</v>
      </c>
      <c r="E272" s="228">
        <v>113.96</v>
      </c>
      <c r="F272" s="224">
        <v>659</v>
      </c>
    </row>
    <row r="273" s="201" customFormat="1" ht="15" customHeight="1" spans="1:6">
      <c r="A273" s="229" t="s">
        <v>309</v>
      </c>
      <c r="B273" s="227">
        <v>17</v>
      </c>
      <c r="C273" s="227">
        <v>17</v>
      </c>
      <c r="D273" s="227">
        <v>100</v>
      </c>
      <c r="E273" s="228">
        <v>73.91</v>
      </c>
      <c r="F273" s="224">
        <v>23</v>
      </c>
    </row>
    <row r="274" s="201" customFormat="1" ht="15" customHeight="1" spans="1:6">
      <c r="A274" s="225" t="s">
        <v>310</v>
      </c>
      <c r="B274" s="227">
        <v>16</v>
      </c>
      <c r="C274" s="227">
        <v>16</v>
      </c>
      <c r="D274" s="227">
        <v>100</v>
      </c>
      <c r="E274" s="228">
        <v>8.79</v>
      </c>
      <c r="F274" s="224">
        <v>182</v>
      </c>
    </row>
    <row r="275" s="201" customFormat="1" ht="15" customHeight="1" spans="1:6">
      <c r="A275" s="229" t="s">
        <v>311</v>
      </c>
      <c r="B275" s="227">
        <v>16</v>
      </c>
      <c r="C275" s="227">
        <v>16</v>
      </c>
      <c r="D275" s="227">
        <v>100</v>
      </c>
      <c r="E275" s="228">
        <v>8.79</v>
      </c>
      <c r="F275" s="224">
        <v>182</v>
      </c>
    </row>
    <row r="276" s="201" customFormat="1" ht="15" customHeight="1" spans="1:6">
      <c r="A276" s="225" t="s">
        <v>312</v>
      </c>
      <c r="B276" s="227">
        <v>32</v>
      </c>
      <c r="C276" s="227">
        <v>131</v>
      </c>
      <c r="D276" s="227">
        <v>409.38</v>
      </c>
      <c r="E276" s="228">
        <v>207.94</v>
      </c>
      <c r="F276" s="224">
        <v>63</v>
      </c>
    </row>
    <row r="277" s="201" customFormat="1" ht="15" customHeight="1" spans="1:6">
      <c r="A277" s="229" t="s">
        <v>313</v>
      </c>
      <c r="B277" s="227">
        <v>0</v>
      </c>
      <c r="C277" s="227">
        <v>99</v>
      </c>
      <c r="D277" s="227"/>
      <c r="E277" s="228">
        <v>162.3</v>
      </c>
      <c r="F277" s="224">
        <v>61</v>
      </c>
    </row>
    <row r="278" s="201" customFormat="1" ht="15" customHeight="1" spans="1:6">
      <c r="A278" s="229" t="s">
        <v>314</v>
      </c>
      <c r="B278" s="227">
        <v>32</v>
      </c>
      <c r="C278" s="227">
        <v>32</v>
      </c>
      <c r="D278" s="227">
        <v>100</v>
      </c>
      <c r="E278" s="228">
        <v>1600</v>
      </c>
      <c r="F278" s="224">
        <v>2</v>
      </c>
    </row>
    <row r="279" s="201" customFormat="1" ht="15" customHeight="1" spans="1:6">
      <c r="A279" s="225" t="s">
        <v>315</v>
      </c>
      <c r="B279" s="227">
        <v>534</v>
      </c>
      <c r="C279" s="227">
        <v>567</v>
      </c>
      <c r="D279" s="227">
        <v>106.18</v>
      </c>
      <c r="E279" s="228">
        <v>287.82</v>
      </c>
      <c r="F279" s="224">
        <v>197</v>
      </c>
    </row>
    <row r="280" s="201" customFormat="1" ht="15" customHeight="1" spans="1:6">
      <c r="A280" s="229" t="s">
        <v>108</v>
      </c>
      <c r="B280" s="227">
        <v>284</v>
      </c>
      <c r="C280" s="227">
        <v>274</v>
      </c>
      <c r="D280" s="227">
        <v>96.48</v>
      </c>
      <c r="E280" s="228">
        <v>230.25</v>
      </c>
      <c r="F280" s="224">
        <v>119</v>
      </c>
    </row>
    <row r="281" s="201" customFormat="1" ht="15" customHeight="1" spans="1:6">
      <c r="A281" s="229" t="s">
        <v>109</v>
      </c>
      <c r="B281" s="227">
        <v>73</v>
      </c>
      <c r="C281" s="227">
        <v>59</v>
      </c>
      <c r="D281" s="227">
        <v>80.82</v>
      </c>
      <c r="E281" s="228"/>
      <c r="F281" s="224"/>
    </row>
    <row r="282" s="201" customFormat="1" ht="15" customHeight="1" spans="1:6">
      <c r="A282" s="229" t="s">
        <v>116</v>
      </c>
      <c r="B282" s="227">
        <v>177</v>
      </c>
      <c r="C282" s="227">
        <v>170</v>
      </c>
      <c r="D282" s="227">
        <v>96.05</v>
      </c>
      <c r="E282" s="228"/>
      <c r="F282" s="224"/>
    </row>
    <row r="283" s="201" customFormat="1" ht="15" customHeight="1" spans="1:6">
      <c r="A283" s="229" t="s">
        <v>316</v>
      </c>
      <c r="B283" s="227">
        <v>0</v>
      </c>
      <c r="C283" s="227">
        <v>64</v>
      </c>
      <c r="D283" s="227"/>
      <c r="E283" s="228">
        <v>82.05</v>
      </c>
      <c r="F283" s="224">
        <v>78</v>
      </c>
    </row>
    <row r="284" s="201" customFormat="1" ht="15" customHeight="1" spans="1:6">
      <c r="A284" s="225" t="s">
        <v>317</v>
      </c>
      <c r="B284" s="227">
        <v>0</v>
      </c>
      <c r="C284" s="227">
        <v>394</v>
      </c>
      <c r="D284" s="227"/>
      <c r="E284" s="228">
        <v>5.08</v>
      </c>
      <c r="F284" s="224">
        <v>177</v>
      </c>
    </row>
    <row r="285" s="201" customFormat="1" ht="15" customHeight="1" spans="1:6">
      <c r="A285" s="229" t="s">
        <v>318</v>
      </c>
      <c r="B285" s="227">
        <v>0</v>
      </c>
      <c r="C285" s="227">
        <v>394</v>
      </c>
      <c r="D285" s="227"/>
      <c r="E285" s="228">
        <v>5.08</v>
      </c>
      <c r="F285" s="224">
        <v>177</v>
      </c>
    </row>
    <row r="286" s="201" customFormat="1" ht="15" customHeight="1" spans="1:6">
      <c r="A286" s="225" t="s">
        <v>319</v>
      </c>
      <c r="B286" s="227">
        <v>113</v>
      </c>
      <c r="C286" s="227">
        <v>202</v>
      </c>
      <c r="D286" s="227">
        <v>178.76</v>
      </c>
      <c r="E286" s="228">
        <v>17.21</v>
      </c>
      <c r="F286" s="224">
        <v>1174</v>
      </c>
    </row>
    <row r="287" s="201" customFormat="1" ht="15" customHeight="1" spans="1:6">
      <c r="A287" s="229" t="s">
        <v>320</v>
      </c>
      <c r="B287" s="227">
        <v>113</v>
      </c>
      <c r="C287" s="227">
        <v>202</v>
      </c>
      <c r="D287" s="227">
        <v>178.76</v>
      </c>
      <c r="E287" s="228">
        <v>17.21</v>
      </c>
      <c r="F287" s="224">
        <v>1174</v>
      </c>
    </row>
    <row r="288" s="201" customFormat="1" ht="15" customHeight="1" spans="1:6">
      <c r="A288" s="225" t="s">
        <v>321</v>
      </c>
      <c r="B288" s="226">
        <v>1868</v>
      </c>
      <c r="C288" s="226">
        <v>7991</v>
      </c>
      <c r="D288" s="227">
        <v>427.78</v>
      </c>
      <c r="E288" s="228">
        <v>54.03</v>
      </c>
      <c r="F288" s="224">
        <v>14790</v>
      </c>
    </row>
    <row r="289" s="201" customFormat="1" ht="15" customHeight="1" spans="1:6">
      <c r="A289" s="225" t="s">
        <v>322</v>
      </c>
      <c r="B289" s="227">
        <v>39</v>
      </c>
      <c r="C289" s="227">
        <v>100</v>
      </c>
      <c r="D289" s="227">
        <v>256.41</v>
      </c>
      <c r="E289" s="228">
        <v>104.17</v>
      </c>
      <c r="F289" s="224">
        <v>96</v>
      </c>
    </row>
    <row r="290" s="201" customFormat="1" ht="15" customHeight="1" spans="1:6">
      <c r="A290" s="229" t="s">
        <v>108</v>
      </c>
      <c r="B290" s="227">
        <v>21</v>
      </c>
      <c r="C290" s="227">
        <v>21</v>
      </c>
      <c r="D290" s="227">
        <v>100</v>
      </c>
      <c r="E290" s="228">
        <v>63.64</v>
      </c>
      <c r="F290" s="224">
        <v>33</v>
      </c>
    </row>
    <row r="291" s="201" customFormat="1" ht="15" customHeight="1" spans="1:6">
      <c r="A291" s="229" t="s">
        <v>109</v>
      </c>
      <c r="B291" s="227">
        <v>18</v>
      </c>
      <c r="C291" s="227">
        <v>25</v>
      </c>
      <c r="D291" s="227">
        <v>138.89</v>
      </c>
      <c r="E291" s="228">
        <v>39.68</v>
      </c>
      <c r="F291" s="224">
        <v>63</v>
      </c>
    </row>
    <row r="292" s="201" customFormat="1" ht="15" customHeight="1" spans="1:6">
      <c r="A292" s="229" t="s">
        <v>323</v>
      </c>
      <c r="B292" s="227">
        <v>0</v>
      </c>
      <c r="C292" s="227">
        <v>54</v>
      </c>
      <c r="D292" s="227"/>
      <c r="E292" s="228"/>
      <c r="F292" s="224">
        <v>0</v>
      </c>
    </row>
    <row r="293" s="201" customFormat="1" ht="15" customHeight="1" spans="1:6">
      <c r="A293" s="225" t="s">
        <v>324</v>
      </c>
      <c r="B293" s="226">
        <v>1767</v>
      </c>
      <c r="C293" s="226">
        <v>7827</v>
      </c>
      <c r="D293" s="227">
        <v>442.95</v>
      </c>
      <c r="E293" s="228">
        <v>54</v>
      </c>
      <c r="F293" s="224">
        <v>14494</v>
      </c>
    </row>
    <row r="294" s="201" customFormat="1" ht="15" customHeight="1" spans="1:6">
      <c r="A294" s="229" t="s">
        <v>325</v>
      </c>
      <c r="B294" s="227">
        <v>0</v>
      </c>
      <c r="C294" s="227">
        <v>0</v>
      </c>
      <c r="D294" s="227"/>
      <c r="E294" s="228">
        <v>0</v>
      </c>
      <c r="F294" s="224">
        <v>3</v>
      </c>
    </row>
    <row r="295" s="201" customFormat="1" ht="15" customHeight="1" spans="1:6">
      <c r="A295" s="229" t="s">
        <v>326</v>
      </c>
      <c r="B295" s="226">
        <v>1767</v>
      </c>
      <c r="C295" s="226">
        <v>6794</v>
      </c>
      <c r="D295" s="227">
        <v>384.49</v>
      </c>
      <c r="E295" s="228">
        <v>51.01</v>
      </c>
      <c r="F295" s="224">
        <v>13319</v>
      </c>
    </row>
    <row r="296" s="201" customFormat="1" ht="15" customHeight="1" spans="1:6">
      <c r="A296" s="229" t="s">
        <v>327</v>
      </c>
      <c r="B296" s="227">
        <v>0</v>
      </c>
      <c r="C296" s="226">
        <v>1033</v>
      </c>
      <c r="D296" s="227"/>
      <c r="E296" s="228">
        <v>88.14</v>
      </c>
      <c r="F296" s="224">
        <v>1172</v>
      </c>
    </row>
    <row r="297" s="201" customFormat="1" ht="15" customHeight="1" spans="1:6">
      <c r="A297" s="225" t="s">
        <v>328</v>
      </c>
      <c r="B297" s="227">
        <v>23</v>
      </c>
      <c r="C297" s="227">
        <v>24</v>
      </c>
      <c r="D297" s="227">
        <v>104.35</v>
      </c>
      <c r="E297" s="228"/>
      <c r="F297" s="224">
        <v>0</v>
      </c>
    </row>
    <row r="298" s="201" customFormat="1" ht="15" customHeight="1" spans="1:6">
      <c r="A298" s="229" t="s">
        <v>329</v>
      </c>
      <c r="B298" s="227">
        <v>23</v>
      </c>
      <c r="C298" s="227">
        <v>24</v>
      </c>
      <c r="D298" s="227">
        <v>104.35</v>
      </c>
      <c r="E298" s="228"/>
      <c r="F298" s="224">
        <v>0</v>
      </c>
    </row>
    <row r="299" s="201" customFormat="1" ht="15" customHeight="1" spans="1:6">
      <c r="A299" s="225" t="s">
        <v>330</v>
      </c>
      <c r="B299" s="227">
        <v>0</v>
      </c>
      <c r="C299" s="227">
        <v>40</v>
      </c>
      <c r="D299" s="227"/>
      <c r="E299" s="224">
        <v>20</v>
      </c>
      <c r="F299" s="224">
        <v>200</v>
      </c>
    </row>
    <row r="300" s="201" customFormat="1" ht="15" customHeight="1" spans="1:6">
      <c r="A300" s="229" t="s">
        <v>331</v>
      </c>
      <c r="B300" s="227">
        <v>0</v>
      </c>
      <c r="C300" s="227">
        <v>19</v>
      </c>
      <c r="D300" s="227"/>
      <c r="E300" s="228">
        <v>9.5</v>
      </c>
      <c r="F300" s="224">
        <v>200</v>
      </c>
    </row>
    <row r="301" s="201" customFormat="1" ht="15" customHeight="1" spans="1:6">
      <c r="A301" s="229" t="s">
        <v>332</v>
      </c>
      <c r="B301" s="227">
        <v>0</v>
      </c>
      <c r="C301" s="227">
        <v>21</v>
      </c>
      <c r="D301" s="227"/>
      <c r="E301" s="228"/>
      <c r="F301" s="224">
        <v>0</v>
      </c>
    </row>
    <row r="302" s="201" customFormat="1" ht="15" customHeight="1" spans="1:6">
      <c r="A302" s="225" t="s">
        <v>333</v>
      </c>
      <c r="B302" s="227">
        <v>39</v>
      </c>
      <c r="C302" s="227">
        <v>0</v>
      </c>
      <c r="D302" s="227">
        <v>0</v>
      </c>
      <c r="E302" s="228"/>
      <c r="F302" s="224">
        <v>0</v>
      </c>
    </row>
    <row r="303" s="201" customFormat="1" ht="15" customHeight="1" spans="1:6">
      <c r="A303" s="229" t="s">
        <v>334</v>
      </c>
      <c r="B303" s="227">
        <v>39</v>
      </c>
      <c r="C303" s="227">
        <v>0</v>
      </c>
      <c r="D303" s="227">
        <v>0</v>
      </c>
      <c r="E303" s="228"/>
      <c r="F303" s="224"/>
    </row>
    <row r="304" s="201" customFormat="1" ht="15" customHeight="1" spans="1:6">
      <c r="A304" s="225" t="s">
        <v>335</v>
      </c>
      <c r="B304" s="227">
        <v>0</v>
      </c>
      <c r="C304" s="227">
        <v>0</v>
      </c>
      <c r="D304" s="227"/>
      <c r="E304" s="228">
        <v>0</v>
      </c>
      <c r="F304" s="224">
        <v>200</v>
      </c>
    </row>
    <row r="305" s="201" customFormat="1" ht="15" customHeight="1" spans="1:6">
      <c r="A305" s="229" t="s">
        <v>336</v>
      </c>
      <c r="B305" s="227">
        <v>0</v>
      </c>
      <c r="C305" s="227">
        <v>0</v>
      </c>
      <c r="D305" s="227"/>
      <c r="E305" s="228">
        <v>0</v>
      </c>
      <c r="F305" s="224">
        <v>200</v>
      </c>
    </row>
    <row r="306" s="201" customFormat="1" ht="15" customHeight="1" spans="1:6">
      <c r="A306" s="225" t="s">
        <v>337</v>
      </c>
      <c r="B306" s="226">
        <v>23012</v>
      </c>
      <c r="C306" s="226">
        <v>86940</v>
      </c>
      <c r="D306" s="227">
        <v>377.8</v>
      </c>
      <c r="E306" s="228">
        <v>269.7</v>
      </c>
      <c r="F306" s="224">
        <v>32236</v>
      </c>
    </row>
    <row r="307" s="201" customFormat="1" ht="15" customHeight="1" spans="1:6">
      <c r="A307" s="225" t="s">
        <v>338</v>
      </c>
      <c r="B307" s="226">
        <v>4648</v>
      </c>
      <c r="C307" s="226">
        <v>4792</v>
      </c>
      <c r="D307" s="227">
        <v>103.1</v>
      </c>
      <c r="E307" s="228">
        <v>88.72</v>
      </c>
      <c r="F307" s="224">
        <v>5401</v>
      </c>
    </row>
    <row r="308" s="201" customFormat="1" ht="15" customHeight="1" spans="1:6">
      <c r="A308" s="229" t="s">
        <v>108</v>
      </c>
      <c r="B308" s="226">
        <v>2790</v>
      </c>
      <c r="C308" s="226">
        <v>2787</v>
      </c>
      <c r="D308" s="227">
        <v>99.89</v>
      </c>
      <c r="E308" s="228">
        <v>55.87</v>
      </c>
      <c r="F308" s="224">
        <v>4988</v>
      </c>
    </row>
    <row r="309" s="201" customFormat="1" ht="15" customHeight="1" spans="1:6">
      <c r="A309" s="229" t="s">
        <v>109</v>
      </c>
      <c r="B309" s="226">
        <v>1033</v>
      </c>
      <c r="C309" s="226">
        <v>1049</v>
      </c>
      <c r="D309" s="227">
        <v>101.55</v>
      </c>
      <c r="E309" s="228"/>
      <c r="F309" s="224">
        <v>0</v>
      </c>
    </row>
    <row r="310" s="201" customFormat="1" ht="15" customHeight="1" spans="1:6">
      <c r="A310" s="229" t="s">
        <v>339</v>
      </c>
      <c r="B310" s="227">
        <v>364</v>
      </c>
      <c r="C310" s="227">
        <v>495</v>
      </c>
      <c r="D310" s="227">
        <v>135.99</v>
      </c>
      <c r="E310" s="228"/>
      <c r="F310" s="224">
        <v>0</v>
      </c>
    </row>
    <row r="311" s="201" customFormat="1" ht="15" customHeight="1" spans="1:6">
      <c r="A311" s="229" t="s">
        <v>340</v>
      </c>
      <c r="B311" s="227">
        <v>461</v>
      </c>
      <c r="C311" s="227">
        <v>461</v>
      </c>
      <c r="D311" s="227">
        <v>100</v>
      </c>
      <c r="E311" s="228">
        <v>111.62</v>
      </c>
      <c r="F311" s="224">
        <v>413</v>
      </c>
    </row>
    <row r="312" s="201" customFormat="1" ht="15" customHeight="1" spans="1:6">
      <c r="A312" s="225" t="s">
        <v>341</v>
      </c>
      <c r="B312" s="226">
        <v>3066</v>
      </c>
      <c r="C312" s="226">
        <v>59077</v>
      </c>
      <c r="D312" s="227">
        <v>1926.84</v>
      </c>
      <c r="E312" s="228">
        <v>390.57</v>
      </c>
      <c r="F312" s="224">
        <v>15126</v>
      </c>
    </row>
    <row r="313" s="201" customFormat="1" ht="15" customHeight="1" spans="1:6">
      <c r="A313" s="229" t="s">
        <v>342</v>
      </c>
      <c r="B313" s="227">
        <v>0</v>
      </c>
      <c r="C313" s="227">
        <v>96</v>
      </c>
      <c r="D313" s="227"/>
      <c r="E313" s="228"/>
      <c r="F313" s="224">
        <v>0</v>
      </c>
    </row>
    <row r="314" s="201" customFormat="1" ht="15" customHeight="1" spans="1:6">
      <c r="A314" s="229" t="s">
        <v>343</v>
      </c>
      <c r="B314" s="226">
        <v>3066</v>
      </c>
      <c r="C314" s="226">
        <v>58981</v>
      </c>
      <c r="D314" s="227">
        <v>1923.71</v>
      </c>
      <c r="E314" s="228">
        <v>389.93</v>
      </c>
      <c r="F314" s="224">
        <v>15126</v>
      </c>
    </row>
    <row r="315" s="201" customFormat="1" ht="15" customHeight="1" spans="1:6">
      <c r="A315" s="225" t="s">
        <v>344</v>
      </c>
      <c r="B315" s="226">
        <v>14997</v>
      </c>
      <c r="C315" s="226">
        <v>20445</v>
      </c>
      <c r="D315" s="227">
        <v>136.33</v>
      </c>
      <c r="E315" s="228">
        <v>256.27</v>
      </c>
      <c r="F315" s="224">
        <v>7978</v>
      </c>
    </row>
    <row r="316" s="201" customFormat="1" ht="15" customHeight="1" spans="1:6">
      <c r="A316" s="229" t="s">
        <v>345</v>
      </c>
      <c r="B316" s="226">
        <v>14997</v>
      </c>
      <c r="C316" s="226">
        <v>20445</v>
      </c>
      <c r="D316" s="227">
        <v>136.33</v>
      </c>
      <c r="E316" s="228">
        <v>256.27</v>
      </c>
      <c r="F316" s="224">
        <v>7978</v>
      </c>
    </row>
    <row r="317" s="201" customFormat="1" ht="15" customHeight="1" spans="1:6">
      <c r="A317" s="225" t="s">
        <v>346</v>
      </c>
      <c r="B317" s="227">
        <v>301</v>
      </c>
      <c r="C317" s="226">
        <v>2626</v>
      </c>
      <c r="D317" s="227">
        <v>872.43</v>
      </c>
      <c r="E317" s="228">
        <v>70.38</v>
      </c>
      <c r="F317" s="224">
        <v>3731</v>
      </c>
    </row>
    <row r="318" s="201" customFormat="1" ht="15" customHeight="1" spans="1:6">
      <c r="A318" s="229" t="s">
        <v>347</v>
      </c>
      <c r="B318" s="227">
        <v>301</v>
      </c>
      <c r="C318" s="226">
        <v>2626</v>
      </c>
      <c r="D318" s="227">
        <v>872.43</v>
      </c>
      <c r="E318" s="228">
        <v>70.38</v>
      </c>
      <c r="F318" s="224">
        <v>3731</v>
      </c>
    </row>
    <row r="319" s="201" customFormat="1" ht="15" customHeight="1" spans="1:6">
      <c r="A319" s="225" t="s">
        <v>348</v>
      </c>
      <c r="B319" s="226">
        <v>4655</v>
      </c>
      <c r="C319" s="226">
        <v>7075</v>
      </c>
      <c r="D319" s="227">
        <v>151.99</v>
      </c>
      <c r="E319" s="228">
        <v>93.28</v>
      </c>
      <c r="F319" s="224">
        <v>7585</v>
      </c>
    </row>
    <row r="320" s="201" customFormat="1" ht="15" customHeight="1" spans="1:6">
      <c r="A320" s="225" t="s">
        <v>349</v>
      </c>
      <c r="B320" s="226">
        <v>3009</v>
      </c>
      <c r="C320" s="226">
        <v>3553</v>
      </c>
      <c r="D320" s="227">
        <v>118.08</v>
      </c>
      <c r="E320" s="228">
        <v>84.6</v>
      </c>
      <c r="F320" s="224">
        <v>4200</v>
      </c>
    </row>
    <row r="321" s="201" customFormat="1" ht="15" customHeight="1" spans="1:6">
      <c r="A321" s="229" t="s">
        <v>108</v>
      </c>
      <c r="B321" s="227">
        <v>765</v>
      </c>
      <c r="C321" s="227">
        <v>746</v>
      </c>
      <c r="D321" s="227">
        <v>97.52</v>
      </c>
      <c r="E321" s="228">
        <v>94.19</v>
      </c>
      <c r="F321" s="224">
        <v>792</v>
      </c>
    </row>
    <row r="322" s="201" customFormat="1" ht="15" customHeight="1" spans="1:6">
      <c r="A322" s="229" t="s">
        <v>109</v>
      </c>
      <c r="B322" s="227">
        <v>331</v>
      </c>
      <c r="C322" s="227">
        <v>313</v>
      </c>
      <c r="D322" s="227">
        <v>94.56</v>
      </c>
      <c r="E322" s="228">
        <v>83.02</v>
      </c>
      <c r="F322" s="224">
        <v>377</v>
      </c>
    </row>
    <row r="323" s="201" customFormat="1" ht="15" customHeight="1" spans="1:6">
      <c r="A323" s="229" t="s">
        <v>116</v>
      </c>
      <c r="B323" s="226">
        <v>1193</v>
      </c>
      <c r="C323" s="226">
        <v>1150</v>
      </c>
      <c r="D323" s="227">
        <v>96.4</v>
      </c>
      <c r="E323" s="228">
        <v>94.19</v>
      </c>
      <c r="F323" s="224">
        <v>1221</v>
      </c>
    </row>
    <row r="324" s="201" customFormat="1" ht="15" customHeight="1" spans="1:6">
      <c r="A324" s="229" t="s">
        <v>350</v>
      </c>
      <c r="B324" s="227">
        <v>0</v>
      </c>
      <c r="C324" s="227">
        <v>51</v>
      </c>
      <c r="D324" s="227"/>
      <c r="E324" s="228"/>
      <c r="F324" s="224">
        <v>0</v>
      </c>
    </row>
    <row r="325" s="201" customFormat="1" ht="15" customHeight="1" spans="1:6">
      <c r="A325" s="229" t="s">
        <v>351</v>
      </c>
      <c r="B325" s="227">
        <v>9</v>
      </c>
      <c r="C325" s="227">
        <v>14</v>
      </c>
      <c r="D325" s="227">
        <v>155.56</v>
      </c>
      <c r="E325" s="228">
        <v>116.67</v>
      </c>
      <c r="F325" s="224">
        <v>12</v>
      </c>
    </row>
    <row r="326" s="201" customFormat="1" ht="15" customHeight="1" spans="1:6">
      <c r="A326" s="229" t="s">
        <v>352</v>
      </c>
      <c r="B326" s="227">
        <v>0</v>
      </c>
      <c r="C326" s="227">
        <v>30</v>
      </c>
      <c r="D326" s="227"/>
      <c r="E326" s="228">
        <v>115.38</v>
      </c>
      <c r="F326" s="224">
        <v>26</v>
      </c>
    </row>
    <row r="327" s="201" customFormat="1" ht="15" customHeight="1" spans="1:6">
      <c r="A327" s="229" t="s">
        <v>353</v>
      </c>
      <c r="B327" s="227">
        <v>12</v>
      </c>
      <c r="C327" s="227">
        <v>12</v>
      </c>
      <c r="D327" s="227">
        <v>100</v>
      </c>
      <c r="E327" s="228">
        <v>150</v>
      </c>
      <c r="F327" s="224">
        <v>8</v>
      </c>
    </row>
    <row r="328" s="201" customFormat="1" ht="15" customHeight="1" spans="1:6">
      <c r="A328" s="229" t="s">
        <v>354</v>
      </c>
      <c r="B328" s="227">
        <v>0</v>
      </c>
      <c r="C328" s="227">
        <v>206</v>
      </c>
      <c r="D328" s="227"/>
      <c r="E328" s="228">
        <v>130.38</v>
      </c>
      <c r="F328" s="224">
        <v>107</v>
      </c>
    </row>
    <row r="329" s="201" customFormat="1" ht="15" customHeight="1" spans="1:6">
      <c r="A329" s="229" t="s">
        <v>355</v>
      </c>
      <c r="B329" s="227">
        <v>0</v>
      </c>
      <c r="C329" s="227">
        <v>50</v>
      </c>
      <c r="D329" s="227"/>
      <c r="E329" s="228">
        <v>100</v>
      </c>
      <c r="F329" s="224">
        <v>50</v>
      </c>
    </row>
    <row r="330" s="201" customFormat="1" ht="15" customHeight="1" spans="1:6">
      <c r="A330" s="229" t="s">
        <v>356</v>
      </c>
      <c r="B330" s="227">
        <v>0</v>
      </c>
      <c r="C330" s="227">
        <v>723</v>
      </c>
      <c r="D330" s="227"/>
      <c r="E330" s="228">
        <v>55.83</v>
      </c>
      <c r="F330" s="224">
        <v>1295</v>
      </c>
    </row>
    <row r="331" s="201" customFormat="1" ht="15" customHeight="1" spans="1:6">
      <c r="A331" s="229" t="s">
        <v>357</v>
      </c>
      <c r="B331" s="227">
        <v>0</v>
      </c>
      <c r="C331" s="227">
        <v>27</v>
      </c>
      <c r="D331" s="227"/>
      <c r="E331" s="228">
        <v>225</v>
      </c>
      <c r="F331" s="224">
        <v>12</v>
      </c>
    </row>
    <row r="332" s="201" customFormat="1" ht="15" customHeight="1" spans="1:6">
      <c r="A332" s="229" t="s">
        <v>358</v>
      </c>
      <c r="B332" s="227">
        <v>0</v>
      </c>
      <c r="C332" s="227">
        <v>0</v>
      </c>
      <c r="D332" s="227"/>
      <c r="E332" s="228">
        <v>0</v>
      </c>
      <c r="F332" s="224">
        <v>18</v>
      </c>
    </row>
    <row r="333" s="201" customFormat="1" ht="15" customHeight="1" spans="1:6">
      <c r="A333" s="229" t="s">
        <v>359</v>
      </c>
      <c r="B333" s="227">
        <v>699</v>
      </c>
      <c r="C333" s="227">
        <v>231</v>
      </c>
      <c r="D333" s="227">
        <v>33.05</v>
      </c>
      <c r="E333" s="228">
        <v>100</v>
      </c>
      <c r="F333" s="224">
        <v>282</v>
      </c>
    </row>
    <row r="334" s="201" customFormat="1" ht="15" customHeight="1" spans="1:6">
      <c r="A334" s="225" t="s">
        <v>360</v>
      </c>
      <c r="B334" s="227">
        <v>36</v>
      </c>
      <c r="C334" s="227">
        <v>413</v>
      </c>
      <c r="D334" s="227">
        <v>1147.22</v>
      </c>
      <c r="E334" s="228">
        <v>84.98</v>
      </c>
      <c r="F334" s="224">
        <v>486</v>
      </c>
    </row>
    <row r="335" s="201" customFormat="1" ht="15" customHeight="1" spans="1:6">
      <c r="A335" s="229" t="s">
        <v>361</v>
      </c>
      <c r="B335" s="227">
        <v>0</v>
      </c>
      <c r="C335" s="227">
        <v>19</v>
      </c>
      <c r="D335" s="227"/>
      <c r="E335" s="228">
        <v>126.67</v>
      </c>
      <c r="F335" s="224">
        <v>15</v>
      </c>
    </row>
    <row r="336" s="201" customFormat="1" ht="15" customHeight="1" spans="1:6">
      <c r="A336" s="229" t="s">
        <v>362</v>
      </c>
      <c r="B336" s="227">
        <v>0</v>
      </c>
      <c r="C336" s="227">
        <v>24</v>
      </c>
      <c r="D336" s="227"/>
      <c r="E336" s="228">
        <v>42.86</v>
      </c>
      <c r="F336" s="224">
        <v>56</v>
      </c>
    </row>
    <row r="337" s="201" customFormat="1" ht="15" customHeight="1" spans="1:6">
      <c r="A337" s="229" t="s">
        <v>363</v>
      </c>
      <c r="B337" s="227">
        <v>8</v>
      </c>
      <c r="C337" s="227">
        <v>121</v>
      </c>
      <c r="D337" s="227">
        <v>1512.5</v>
      </c>
      <c r="E337" s="228">
        <v>275</v>
      </c>
      <c r="F337" s="224">
        <v>44</v>
      </c>
    </row>
    <row r="338" s="201" customFormat="1" ht="15" customHeight="1" spans="1:6">
      <c r="A338" s="229" t="s">
        <v>364</v>
      </c>
      <c r="B338" s="227">
        <v>12</v>
      </c>
      <c r="C338" s="227">
        <v>55</v>
      </c>
      <c r="D338" s="227">
        <v>458.33</v>
      </c>
      <c r="E338" s="228">
        <v>56.12</v>
      </c>
      <c r="F338" s="224">
        <v>98</v>
      </c>
    </row>
    <row r="339" s="201" customFormat="1" ht="15" customHeight="1" spans="1:6">
      <c r="A339" s="229" t="s">
        <v>365</v>
      </c>
      <c r="B339" s="227">
        <v>0</v>
      </c>
      <c r="C339" s="227">
        <v>6</v>
      </c>
      <c r="D339" s="227"/>
      <c r="E339" s="228">
        <v>26.09</v>
      </c>
      <c r="F339" s="224">
        <v>23</v>
      </c>
    </row>
    <row r="340" s="201" customFormat="1" ht="15" customHeight="1" spans="1:6">
      <c r="A340" s="229" t="s">
        <v>366</v>
      </c>
      <c r="B340" s="227">
        <v>0</v>
      </c>
      <c r="C340" s="227">
        <v>0</v>
      </c>
      <c r="D340" s="227"/>
      <c r="E340" s="228">
        <v>0</v>
      </c>
      <c r="F340" s="224">
        <v>1</v>
      </c>
    </row>
    <row r="341" s="201" customFormat="1" ht="15" customHeight="1" spans="1:6">
      <c r="A341" s="229" t="s">
        <v>367</v>
      </c>
      <c r="B341" s="227">
        <v>16</v>
      </c>
      <c r="C341" s="227">
        <v>188</v>
      </c>
      <c r="D341" s="227">
        <v>1175</v>
      </c>
      <c r="E341" s="228">
        <v>75.5</v>
      </c>
      <c r="F341" s="224">
        <v>249</v>
      </c>
    </row>
    <row r="342" s="201" customFormat="1" ht="15" customHeight="1" spans="1:6">
      <c r="A342" s="225" t="s">
        <v>368</v>
      </c>
      <c r="B342" s="227">
        <v>916</v>
      </c>
      <c r="C342" s="226">
        <v>1358</v>
      </c>
      <c r="D342" s="227">
        <v>148.25</v>
      </c>
      <c r="E342" s="228">
        <v>153.27</v>
      </c>
      <c r="F342" s="224">
        <v>886</v>
      </c>
    </row>
    <row r="343" s="201" customFormat="1" ht="15" customHeight="1" spans="1:6">
      <c r="A343" s="229" t="s">
        <v>108</v>
      </c>
      <c r="B343" s="227">
        <v>316</v>
      </c>
      <c r="C343" s="227">
        <v>305</v>
      </c>
      <c r="D343" s="227">
        <v>96.52</v>
      </c>
      <c r="E343" s="228">
        <v>100</v>
      </c>
      <c r="F343" s="224">
        <v>305</v>
      </c>
    </row>
    <row r="344" s="201" customFormat="1" ht="15" customHeight="1" spans="1:6">
      <c r="A344" s="229" t="s">
        <v>109</v>
      </c>
      <c r="B344" s="227">
        <v>0</v>
      </c>
      <c r="C344" s="227">
        <v>6</v>
      </c>
      <c r="D344" s="227"/>
      <c r="E344" s="228"/>
      <c r="F344" s="224">
        <v>0</v>
      </c>
    </row>
    <row r="345" s="201" customFormat="1" ht="15" customHeight="1" spans="1:6">
      <c r="A345" s="229" t="s">
        <v>369</v>
      </c>
      <c r="B345" s="227">
        <v>0</v>
      </c>
      <c r="C345" s="227">
        <v>0</v>
      </c>
      <c r="D345" s="227"/>
      <c r="E345" s="228">
        <v>0</v>
      </c>
      <c r="F345" s="224">
        <v>61</v>
      </c>
    </row>
    <row r="346" s="201" customFormat="1" ht="15" customHeight="1" spans="1:6">
      <c r="A346" s="229" t="s">
        <v>370</v>
      </c>
      <c r="B346" s="227">
        <v>0</v>
      </c>
      <c r="C346" s="227">
        <v>28</v>
      </c>
      <c r="D346" s="227"/>
      <c r="E346" s="228">
        <v>31.46</v>
      </c>
      <c r="F346" s="224">
        <v>89</v>
      </c>
    </row>
    <row r="347" s="201" customFormat="1" ht="15" customHeight="1" spans="1:6">
      <c r="A347" s="229" t="s">
        <v>371</v>
      </c>
      <c r="B347" s="227">
        <v>0</v>
      </c>
      <c r="C347" s="227">
        <v>33</v>
      </c>
      <c r="D347" s="227"/>
      <c r="E347" s="228">
        <v>550</v>
      </c>
      <c r="F347" s="224">
        <v>6</v>
      </c>
    </row>
    <row r="348" s="201" customFormat="1" ht="15" customHeight="1" spans="1:6">
      <c r="A348" s="229" t="s">
        <v>372</v>
      </c>
      <c r="B348" s="227">
        <v>0</v>
      </c>
      <c r="C348" s="227">
        <v>69</v>
      </c>
      <c r="D348" s="227"/>
      <c r="E348" s="228"/>
      <c r="F348" s="224">
        <v>0</v>
      </c>
    </row>
    <row r="349" s="201" customFormat="1" ht="15" customHeight="1" spans="1:6">
      <c r="A349" s="229" t="s">
        <v>373</v>
      </c>
      <c r="B349" s="227">
        <v>7</v>
      </c>
      <c r="C349" s="227">
        <v>18</v>
      </c>
      <c r="D349" s="227">
        <v>257.14</v>
      </c>
      <c r="E349" s="228">
        <v>360</v>
      </c>
      <c r="F349" s="224">
        <v>5</v>
      </c>
    </row>
    <row r="350" s="201" customFormat="1" ht="15" customHeight="1" spans="1:6">
      <c r="A350" s="229" t="s">
        <v>374</v>
      </c>
      <c r="B350" s="227">
        <v>1</v>
      </c>
      <c r="C350" s="227">
        <v>9</v>
      </c>
      <c r="D350" s="227">
        <v>900</v>
      </c>
      <c r="E350" s="228"/>
      <c r="F350" s="224">
        <v>0</v>
      </c>
    </row>
    <row r="351" s="201" customFormat="1" ht="15" customHeight="1" spans="1:6">
      <c r="A351" s="229" t="s">
        <v>375</v>
      </c>
      <c r="B351" s="227">
        <v>0</v>
      </c>
      <c r="C351" s="227">
        <v>0</v>
      </c>
      <c r="D351" s="227"/>
      <c r="E351" s="228">
        <v>0</v>
      </c>
      <c r="F351" s="224">
        <v>420</v>
      </c>
    </row>
    <row r="352" s="201" customFormat="1" ht="15" customHeight="1" spans="1:6">
      <c r="A352" s="229" t="s">
        <v>376</v>
      </c>
      <c r="B352" s="227">
        <v>592</v>
      </c>
      <c r="C352" s="227">
        <v>890</v>
      </c>
      <c r="D352" s="227">
        <v>150.34</v>
      </c>
      <c r="E352" s="228"/>
      <c r="F352" s="224">
        <v>0</v>
      </c>
    </row>
    <row r="353" s="201" customFormat="1" ht="15" customHeight="1" spans="1:6">
      <c r="A353" s="225" t="s">
        <v>377</v>
      </c>
      <c r="B353" s="227">
        <v>0</v>
      </c>
      <c r="C353" s="227">
        <v>35</v>
      </c>
      <c r="D353" s="227"/>
      <c r="E353" s="228"/>
      <c r="F353" s="224"/>
    </row>
    <row r="354" s="201" customFormat="1" ht="15" customHeight="1" spans="1:6">
      <c r="A354" s="229" t="s">
        <v>378</v>
      </c>
      <c r="B354" s="227">
        <v>0</v>
      </c>
      <c r="C354" s="227">
        <v>35</v>
      </c>
      <c r="D354" s="227"/>
      <c r="E354" s="228"/>
      <c r="F354" s="224"/>
    </row>
    <row r="355" s="201" customFormat="1" ht="15" customHeight="1" spans="1:6">
      <c r="A355" s="225" t="s">
        <v>379</v>
      </c>
      <c r="B355" s="227">
        <v>694</v>
      </c>
      <c r="C355" s="226">
        <v>1441</v>
      </c>
      <c r="D355" s="227">
        <v>207.64</v>
      </c>
      <c r="E355" s="228">
        <v>94.68</v>
      </c>
      <c r="F355" s="224">
        <v>1522</v>
      </c>
    </row>
    <row r="356" s="201" customFormat="1" ht="15" customHeight="1" spans="1:6">
      <c r="A356" s="229" t="s">
        <v>380</v>
      </c>
      <c r="B356" s="227">
        <v>0</v>
      </c>
      <c r="C356" s="227">
        <v>732</v>
      </c>
      <c r="D356" s="227"/>
      <c r="E356" s="228">
        <v>88.09</v>
      </c>
      <c r="F356" s="224">
        <v>831</v>
      </c>
    </row>
    <row r="357" s="201" customFormat="1" ht="15" customHeight="1" spans="1:6">
      <c r="A357" s="229" t="s">
        <v>381</v>
      </c>
      <c r="B357" s="227">
        <v>694</v>
      </c>
      <c r="C357" s="227">
        <v>709</v>
      </c>
      <c r="D357" s="227">
        <v>102.16</v>
      </c>
      <c r="E357" s="228">
        <v>104.11</v>
      </c>
      <c r="F357" s="224">
        <v>681</v>
      </c>
    </row>
    <row r="358" s="201" customFormat="1" ht="15" customHeight="1" spans="1:6">
      <c r="A358" s="229" t="s">
        <v>382</v>
      </c>
      <c r="B358" s="227">
        <v>0</v>
      </c>
      <c r="C358" s="227">
        <v>0</v>
      </c>
      <c r="D358" s="227"/>
      <c r="E358" s="228">
        <v>0</v>
      </c>
      <c r="F358" s="224">
        <v>10</v>
      </c>
    </row>
    <row r="359" s="201" customFormat="1" ht="15" customHeight="1" spans="1:6">
      <c r="A359" s="225" t="s">
        <v>383</v>
      </c>
      <c r="B359" s="227">
        <v>0</v>
      </c>
      <c r="C359" s="227">
        <v>147</v>
      </c>
      <c r="D359" s="227"/>
      <c r="E359" s="228">
        <v>36.57</v>
      </c>
      <c r="F359" s="224">
        <v>402</v>
      </c>
    </row>
    <row r="360" s="201" customFormat="1" ht="15" customHeight="1" spans="1:6">
      <c r="A360" s="229" t="s">
        <v>384</v>
      </c>
      <c r="B360" s="227">
        <v>0</v>
      </c>
      <c r="C360" s="227">
        <v>3</v>
      </c>
      <c r="D360" s="227"/>
      <c r="E360" s="228">
        <v>100</v>
      </c>
      <c r="F360" s="224">
        <v>3</v>
      </c>
    </row>
    <row r="361" s="201" customFormat="1" ht="15" customHeight="1" spans="1:6">
      <c r="A361" s="229" t="s">
        <v>385</v>
      </c>
      <c r="B361" s="227">
        <v>0</v>
      </c>
      <c r="C361" s="227">
        <v>144</v>
      </c>
      <c r="D361" s="227"/>
      <c r="E361" s="228">
        <v>36.09</v>
      </c>
      <c r="F361" s="224">
        <v>399</v>
      </c>
    </row>
    <row r="362" s="201" customFormat="1" ht="15" customHeight="1" spans="1:6">
      <c r="A362" s="225" t="s">
        <v>386</v>
      </c>
      <c r="B362" s="227">
        <v>0</v>
      </c>
      <c r="C362" s="227">
        <v>128</v>
      </c>
      <c r="D362" s="227"/>
      <c r="E362" s="228">
        <v>143.82</v>
      </c>
      <c r="F362" s="224">
        <v>89</v>
      </c>
    </row>
    <row r="363" s="201" customFormat="1" ht="15" customHeight="1" spans="1:6">
      <c r="A363" s="229" t="s">
        <v>387</v>
      </c>
      <c r="B363" s="227">
        <v>0</v>
      </c>
      <c r="C363" s="227">
        <v>128</v>
      </c>
      <c r="D363" s="227"/>
      <c r="E363" s="228">
        <v>143.82</v>
      </c>
      <c r="F363" s="224">
        <v>89</v>
      </c>
    </row>
    <row r="364" s="201" customFormat="1" ht="15" customHeight="1" spans="1:6">
      <c r="A364" s="225" t="s">
        <v>388</v>
      </c>
      <c r="B364" s="227">
        <v>143</v>
      </c>
      <c r="C364" s="226">
        <v>2635</v>
      </c>
      <c r="D364" s="227">
        <v>1842.66</v>
      </c>
      <c r="E364" s="228">
        <v>147.87</v>
      </c>
      <c r="F364" s="224">
        <v>1782</v>
      </c>
    </row>
    <row r="365" s="201" customFormat="1" ht="15" customHeight="1" spans="1:6">
      <c r="A365" s="225" t="s">
        <v>389</v>
      </c>
      <c r="B365" s="227">
        <v>0</v>
      </c>
      <c r="C365" s="227">
        <v>590</v>
      </c>
      <c r="D365" s="227"/>
      <c r="E365" s="228">
        <v>126.34</v>
      </c>
      <c r="F365" s="224">
        <v>467</v>
      </c>
    </row>
    <row r="366" s="201" customFormat="1" ht="15" customHeight="1" spans="1:6">
      <c r="A366" s="229" t="s">
        <v>390</v>
      </c>
      <c r="B366" s="227">
        <v>0</v>
      </c>
      <c r="C366" s="227">
        <v>590</v>
      </c>
      <c r="D366" s="227"/>
      <c r="E366" s="228">
        <v>126.34</v>
      </c>
      <c r="F366" s="224">
        <v>467</v>
      </c>
    </row>
    <row r="367" s="201" customFormat="1" ht="15" customHeight="1" spans="1:6">
      <c r="A367" s="225" t="s">
        <v>391</v>
      </c>
      <c r="B367" s="227">
        <v>143</v>
      </c>
      <c r="C367" s="226">
        <v>1765</v>
      </c>
      <c r="D367" s="227">
        <v>1234.27</v>
      </c>
      <c r="E367" s="228">
        <v>231.02</v>
      </c>
      <c r="F367" s="224">
        <v>764</v>
      </c>
    </row>
    <row r="368" s="201" customFormat="1" ht="15" customHeight="1" spans="1:6">
      <c r="A368" s="229" t="s">
        <v>108</v>
      </c>
      <c r="B368" s="227">
        <v>12</v>
      </c>
      <c r="C368" s="227">
        <v>12</v>
      </c>
      <c r="D368" s="227">
        <v>100</v>
      </c>
      <c r="E368" s="224">
        <v>0</v>
      </c>
      <c r="F368" s="224">
        <v>764</v>
      </c>
    </row>
    <row r="369" s="201" customFormat="1" ht="15" customHeight="1" spans="1:6">
      <c r="A369" s="229" t="s">
        <v>392</v>
      </c>
      <c r="B369" s="227">
        <v>131</v>
      </c>
      <c r="C369" s="226">
        <v>1753</v>
      </c>
      <c r="D369" s="227">
        <v>1338.17</v>
      </c>
      <c r="E369" s="224"/>
      <c r="F369" s="224">
        <v>0</v>
      </c>
    </row>
    <row r="370" s="201" customFormat="1" ht="15" customHeight="1" spans="1:6">
      <c r="A370" s="225" t="s">
        <v>393</v>
      </c>
      <c r="B370" s="227">
        <v>0</v>
      </c>
      <c r="C370" s="227">
        <v>280</v>
      </c>
      <c r="D370" s="227"/>
      <c r="E370" s="228">
        <v>50.82</v>
      </c>
      <c r="F370" s="224">
        <v>551</v>
      </c>
    </row>
    <row r="371" s="201" customFormat="1" ht="15" customHeight="1" spans="1:6">
      <c r="A371" s="229" t="s">
        <v>394</v>
      </c>
      <c r="B371" s="227">
        <v>0</v>
      </c>
      <c r="C371" s="227">
        <v>280</v>
      </c>
      <c r="D371" s="227"/>
      <c r="E371" s="228">
        <v>50.82</v>
      </c>
      <c r="F371" s="224">
        <v>551</v>
      </c>
    </row>
    <row r="372" s="201" customFormat="1" ht="15" customHeight="1" spans="1:6">
      <c r="A372" s="225" t="s">
        <v>395</v>
      </c>
      <c r="B372" s="227">
        <v>124</v>
      </c>
      <c r="C372" s="227">
        <v>842</v>
      </c>
      <c r="D372" s="227">
        <v>679.03</v>
      </c>
      <c r="E372" s="228">
        <v>36.25</v>
      </c>
      <c r="F372" s="224">
        <v>2323</v>
      </c>
    </row>
    <row r="373" s="201" customFormat="1" ht="15" customHeight="1" spans="1:6">
      <c r="A373" s="225" t="s">
        <v>396</v>
      </c>
      <c r="B373" s="227">
        <v>0</v>
      </c>
      <c r="C373" s="227">
        <v>124</v>
      </c>
      <c r="D373" s="227"/>
      <c r="E373" s="228">
        <v>15.35</v>
      </c>
      <c r="F373" s="224">
        <v>808</v>
      </c>
    </row>
    <row r="374" s="201" customFormat="1" ht="15" customHeight="1" spans="1:6">
      <c r="A374" s="229" t="s">
        <v>397</v>
      </c>
      <c r="B374" s="227">
        <v>0</v>
      </c>
      <c r="C374" s="227">
        <v>124</v>
      </c>
      <c r="D374" s="227"/>
      <c r="E374" s="228">
        <v>15.35</v>
      </c>
      <c r="F374" s="224">
        <v>808</v>
      </c>
    </row>
    <row r="375" s="201" customFormat="1" ht="15" customHeight="1" spans="1:6">
      <c r="A375" s="225" t="s">
        <v>398</v>
      </c>
      <c r="B375" s="227">
        <v>19</v>
      </c>
      <c r="C375" s="227">
        <v>356</v>
      </c>
      <c r="D375" s="227">
        <v>1873.68</v>
      </c>
      <c r="E375" s="228">
        <v>135.88</v>
      </c>
      <c r="F375" s="224">
        <v>262</v>
      </c>
    </row>
    <row r="376" s="201" customFormat="1" ht="15" customHeight="1" spans="1:6">
      <c r="A376" s="229" t="s">
        <v>399</v>
      </c>
      <c r="B376" s="227">
        <v>19</v>
      </c>
      <c r="C376" s="227">
        <v>356</v>
      </c>
      <c r="D376" s="227">
        <v>1873.68</v>
      </c>
      <c r="E376" s="228">
        <v>135.88</v>
      </c>
      <c r="F376" s="224">
        <v>262</v>
      </c>
    </row>
    <row r="377" s="201" customFormat="1" ht="15" customHeight="1" spans="1:6">
      <c r="A377" s="225" t="s">
        <v>400</v>
      </c>
      <c r="B377" s="227">
        <v>105</v>
      </c>
      <c r="C377" s="227">
        <v>362</v>
      </c>
      <c r="D377" s="227">
        <v>344.76</v>
      </c>
      <c r="E377" s="228">
        <v>28.89</v>
      </c>
      <c r="F377" s="224">
        <v>1253</v>
      </c>
    </row>
    <row r="378" s="201" customFormat="1" ht="15" customHeight="1" spans="1:6">
      <c r="A378" s="229" t="s">
        <v>401</v>
      </c>
      <c r="B378" s="227">
        <v>105</v>
      </c>
      <c r="C378" s="227">
        <v>362</v>
      </c>
      <c r="D378" s="227">
        <v>344.76</v>
      </c>
      <c r="E378" s="228">
        <v>28.89</v>
      </c>
      <c r="F378" s="224">
        <v>1253</v>
      </c>
    </row>
    <row r="379" s="201" customFormat="1" ht="15" customHeight="1" spans="1:6">
      <c r="A379" s="225" t="s">
        <v>402</v>
      </c>
      <c r="B379" s="227">
        <v>927</v>
      </c>
      <c r="C379" s="227">
        <v>921</v>
      </c>
      <c r="D379" s="227">
        <v>99.35</v>
      </c>
      <c r="E379" s="228">
        <v>117.47</v>
      </c>
      <c r="F379" s="224">
        <v>784</v>
      </c>
    </row>
    <row r="380" s="201" customFormat="1" ht="15" customHeight="1" spans="1:6">
      <c r="A380" s="225" t="s">
        <v>403</v>
      </c>
      <c r="B380" s="227">
        <v>927</v>
      </c>
      <c r="C380" s="227">
        <v>921</v>
      </c>
      <c r="D380" s="227">
        <v>99.35</v>
      </c>
      <c r="E380" s="228">
        <v>117.47</v>
      </c>
      <c r="F380" s="224">
        <v>784</v>
      </c>
    </row>
    <row r="381" s="201" customFormat="1" ht="15" customHeight="1" spans="1:6">
      <c r="A381" s="229" t="s">
        <v>108</v>
      </c>
      <c r="B381" s="227">
        <v>747</v>
      </c>
      <c r="C381" s="227">
        <v>688</v>
      </c>
      <c r="D381" s="227">
        <v>92.1</v>
      </c>
      <c r="E381" s="228">
        <v>89.58</v>
      </c>
      <c r="F381" s="224">
        <v>768</v>
      </c>
    </row>
    <row r="382" s="201" customFormat="1" ht="15" customHeight="1" spans="1:6">
      <c r="A382" s="229" t="s">
        <v>109</v>
      </c>
      <c r="B382" s="227">
        <v>0</v>
      </c>
      <c r="C382" s="227">
        <v>36</v>
      </c>
      <c r="D382" s="227"/>
      <c r="E382" s="228"/>
      <c r="F382" s="224">
        <v>0</v>
      </c>
    </row>
    <row r="383" s="201" customFormat="1" ht="15" customHeight="1" spans="1:6">
      <c r="A383" s="229" t="s">
        <v>404</v>
      </c>
      <c r="B383" s="227">
        <v>0</v>
      </c>
      <c r="C383" s="227">
        <v>53</v>
      </c>
      <c r="D383" s="227"/>
      <c r="E383" s="228">
        <v>588.89</v>
      </c>
      <c r="F383" s="224">
        <v>9</v>
      </c>
    </row>
    <row r="384" s="201" customFormat="1" ht="15" customHeight="1" spans="1:6">
      <c r="A384" s="229" t="s">
        <v>405</v>
      </c>
      <c r="B384" s="227">
        <v>0</v>
      </c>
      <c r="C384" s="227">
        <v>10</v>
      </c>
      <c r="D384" s="227"/>
      <c r="E384" s="228"/>
      <c r="F384" s="224"/>
    </row>
    <row r="385" s="201" customFormat="1" ht="15" customHeight="1" spans="1:6">
      <c r="A385" s="229" t="s">
        <v>406</v>
      </c>
      <c r="B385" s="227">
        <v>0</v>
      </c>
      <c r="C385" s="227">
        <v>85</v>
      </c>
      <c r="D385" s="227"/>
      <c r="E385" s="228">
        <v>1416.67</v>
      </c>
      <c r="F385" s="224">
        <v>6</v>
      </c>
    </row>
    <row r="386" s="201" customFormat="1" ht="15" customHeight="1" spans="1:6">
      <c r="A386" s="229" t="s">
        <v>407</v>
      </c>
      <c r="B386" s="227">
        <v>180</v>
      </c>
      <c r="C386" s="227">
        <v>49</v>
      </c>
      <c r="D386" s="227">
        <v>27.22</v>
      </c>
      <c r="E386" s="228">
        <v>55.1</v>
      </c>
      <c r="F386" s="224">
        <v>1</v>
      </c>
    </row>
    <row r="387" s="201" customFormat="1" ht="15" customHeight="1" spans="1:6">
      <c r="A387" s="225" t="s">
        <v>408</v>
      </c>
      <c r="B387" s="226">
        <v>5024</v>
      </c>
      <c r="C387" s="226">
        <v>31103</v>
      </c>
      <c r="D387" s="227">
        <v>619.09</v>
      </c>
      <c r="E387" s="228">
        <v>142.5</v>
      </c>
      <c r="F387" s="224">
        <v>21826</v>
      </c>
    </row>
    <row r="388" s="201" customFormat="1" ht="15" customHeight="1" spans="1:6">
      <c r="A388" s="225" t="s">
        <v>409</v>
      </c>
      <c r="B388" s="226">
        <v>1020</v>
      </c>
      <c r="C388" s="226">
        <v>26998</v>
      </c>
      <c r="D388" s="227">
        <v>2646.86</v>
      </c>
      <c r="E388" s="228">
        <v>153.6</v>
      </c>
      <c r="F388" s="224">
        <v>17577</v>
      </c>
    </row>
    <row r="389" s="201" customFormat="1" ht="15" customHeight="1" spans="1:6">
      <c r="A389" s="229" t="s">
        <v>410</v>
      </c>
      <c r="B389" s="227">
        <v>0</v>
      </c>
      <c r="C389" s="227">
        <v>713</v>
      </c>
      <c r="D389" s="227"/>
      <c r="E389" s="228">
        <v>15.99</v>
      </c>
      <c r="F389" s="224">
        <v>4460</v>
      </c>
    </row>
    <row r="390" s="201" customFormat="1" ht="15" customHeight="1" spans="1:6">
      <c r="A390" s="229" t="s">
        <v>411</v>
      </c>
      <c r="B390" s="227">
        <v>0</v>
      </c>
      <c r="C390" s="227">
        <v>501</v>
      </c>
      <c r="D390" s="227"/>
      <c r="E390" s="228">
        <v>31.99</v>
      </c>
      <c r="F390" s="224">
        <v>1566</v>
      </c>
    </row>
    <row r="391" s="201" customFormat="1" ht="15" customHeight="1" spans="1:6">
      <c r="A391" s="229" t="s">
        <v>412</v>
      </c>
      <c r="B391" s="227">
        <v>0</v>
      </c>
      <c r="C391" s="226">
        <v>6545</v>
      </c>
      <c r="D391" s="227"/>
      <c r="E391" s="228">
        <v>71.13</v>
      </c>
      <c r="F391" s="224">
        <v>9202</v>
      </c>
    </row>
    <row r="392" s="201" customFormat="1" ht="15" customHeight="1" spans="1:6">
      <c r="A392" s="229" t="s">
        <v>413</v>
      </c>
      <c r="B392" s="226">
        <v>1020</v>
      </c>
      <c r="C392" s="226">
        <v>2338</v>
      </c>
      <c r="D392" s="227">
        <v>229.22</v>
      </c>
      <c r="E392" s="228"/>
      <c r="F392" s="224"/>
    </row>
    <row r="393" s="201" customFormat="1" ht="15" customHeight="1" spans="1:6">
      <c r="A393" s="229" t="s">
        <v>414</v>
      </c>
      <c r="B393" s="227">
        <v>0</v>
      </c>
      <c r="C393" s="226">
        <v>16901</v>
      </c>
      <c r="D393" s="227"/>
      <c r="E393" s="228">
        <v>719.5</v>
      </c>
      <c r="F393" s="224">
        <v>2349</v>
      </c>
    </row>
    <row r="394" s="201" customFormat="1" ht="15" customHeight="1" spans="1:6">
      <c r="A394" s="225" t="s">
        <v>415</v>
      </c>
      <c r="B394" s="226">
        <v>4004</v>
      </c>
      <c r="C394" s="226">
        <v>4005</v>
      </c>
      <c r="D394" s="227">
        <v>100.02</v>
      </c>
      <c r="E394" s="228">
        <v>99.9</v>
      </c>
      <c r="F394" s="224">
        <v>4009</v>
      </c>
    </row>
    <row r="395" s="201" customFormat="1" ht="15" customHeight="1" spans="1:6">
      <c r="A395" s="229" t="s">
        <v>416</v>
      </c>
      <c r="B395" s="226">
        <v>4004</v>
      </c>
      <c r="C395" s="226">
        <v>4005</v>
      </c>
      <c r="D395" s="227">
        <v>100.02</v>
      </c>
      <c r="E395" s="228">
        <v>99.9</v>
      </c>
      <c r="F395" s="224">
        <v>4009</v>
      </c>
    </row>
    <row r="396" s="201" customFormat="1" ht="15" customHeight="1" spans="1:6">
      <c r="A396" s="225" t="s">
        <v>417</v>
      </c>
      <c r="B396" s="227">
        <v>0</v>
      </c>
      <c r="C396" s="227">
        <v>100</v>
      </c>
      <c r="D396" s="227"/>
      <c r="E396" s="228">
        <v>41.67</v>
      </c>
      <c r="F396" s="224">
        <v>240</v>
      </c>
    </row>
    <row r="397" s="201" customFormat="1" ht="15" customHeight="1" spans="1:6">
      <c r="A397" s="229" t="s">
        <v>418</v>
      </c>
      <c r="B397" s="227">
        <v>0</v>
      </c>
      <c r="C397" s="227">
        <v>100</v>
      </c>
      <c r="D397" s="227"/>
      <c r="E397" s="228">
        <v>41.67</v>
      </c>
      <c r="F397" s="224">
        <v>240</v>
      </c>
    </row>
    <row r="398" s="201" customFormat="1" ht="15" customHeight="1" spans="1:6">
      <c r="A398" s="225" t="s">
        <v>419</v>
      </c>
      <c r="B398" s="226">
        <v>2903</v>
      </c>
      <c r="C398" s="226">
        <v>2903</v>
      </c>
      <c r="D398" s="227">
        <v>100</v>
      </c>
      <c r="E398" s="228">
        <v>175.09</v>
      </c>
      <c r="F398" s="224">
        <v>1658</v>
      </c>
    </row>
    <row r="399" s="201" customFormat="1" ht="15" customHeight="1" spans="1:6">
      <c r="A399" s="225" t="s">
        <v>420</v>
      </c>
      <c r="B399" s="226">
        <v>1503</v>
      </c>
      <c r="C399" s="226">
        <v>1503</v>
      </c>
      <c r="D399" s="227">
        <v>100</v>
      </c>
      <c r="E399" s="228">
        <v>90.65</v>
      </c>
      <c r="F399" s="224">
        <v>1658</v>
      </c>
    </row>
    <row r="400" s="201" customFormat="1" ht="15" customHeight="1" spans="1:6">
      <c r="A400" s="229" t="s">
        <v>421</v>
      </c>
      <c r="B400" s="227">
        <v>0</v>
      </c>
      <c r="C400" s="226">
        <v>1503</v>
      </c>
      <c r="D400" s="227"/>
      <c r="E400" s="228"/>
      <c r="F400" s="224">
        <v>1200</v>
      </c>
    </row>
    <row r="401" s="201" customFormat="1" ht="15" customHeight="1" spans="1:6">
      <c r="A401" s="229" t="s">
        <v>422</v>
      </c>
      <c r="B401" s="227">
        <v>0</v>
      </c>
      <c r="C401" s="227">
        <v>0</v>
      </c>
      <c r="D401" s="227"/>
      <c r="E401" s="228">
        <v>0</v>
      </c>
      <c r="F401" s="224">
        <v>201</v>
      </c>
    </row>
    <row r="402" s="201" customFormat="1" ht="15" customHeight="1" spans="1:6">
      <c r="A402" s="229" t="s">
        <v>423</v>
      </c>
      <c r="B402" s="226">
        <v>1205</v>
      </c>
      <c r="C402" s="227">
        <v>0</v>
      </c>
      <c r="D402" s="227">
        <v>0</v>
      </c>
      <c r="E402" s="228">
        <v>0</v>
      </c>
      <c r="F402" s="224"/>
    </row>
    <row r="403" s="201" customFormat="1" ht="15" customHeight="1" spans="1:6">
      <c r="A403" s="229" t="s">
        <v>424</v>
      </c>
      <c r="B403" s="227">
        <v>298</v>
      </c>
      <c r="C403" s="227">
        <v>0</v>
      </c>
      <c r="D403" s="227">
        <v>0</v>
      </c>
      <c r="E403" s="228">
        <v>0</v>
      </c>
      <c r="F403" s="224">
        <v>257</v>
      </c>
    </row>
    <row r="404" s="201" customFormat="1" ht="15" customHeight="1" spans="1:6">
      <c r="A404" s="225" t="s">
        <v>425</v>
      </c>
      <c r="B404" s="226">
        <v>1400</v>
      </c>
      <c r="C404" s="226">
        <v>1400</v>
      </c>
      <c r="D404" s="227">
        <v>100</v>
      </c>
      <c r="E404" s="228"/>
      <c r="F404" s="224">
        <v>0</v>
      </c>
    </row>
    <row r="405" s="201" customFormat="1" ht="15" customHeight="1" spans="1:6">
      <c r="A405" s="229" t="s">
        <v>426</v>
      </c>
      <c r="B405" s="226">
        <v>1400</v>
      </c>
      <c r="C405" s="226">
        <v>1400</v>
      </c>
      <c r="D405" s="227">
        <v>100</v>
      </c>
      <c r="E405" s="228"/>
      <c r="F405" s="224">
        <v>0</v>
      </c>
    </row>
    <row r="406" s="201" customFormat="1" ht="15" customHeight="1" spans="1:6">
      <c r="A406" s="225" t="s">
        <v>427</v>
      </c>
      <c r="B406" s="226">
        <v>4845</v>
      </c>
      <c r="C406" s="226">
        <v>10850</v>
      </c>
      <c r="D406" s="227">
        <v>223.94</v>
      </c>
      <c r="E406" s="228">
        <v>159.21</v>
      </c>
      <c r="F406" s="224">
        <v>6815</v>
      </c>
    </row>
    <row r="407" s="201" customFormat="1" ht="15" customHeight="1" spans="1:6">
      <c r="A407" s="225" t="s">
        <v>428</v>
      </c>
      <c r="B407" s="227">
        <v>653</v>
      </c>
      <c r="C407" s="227">
        <v>586</v>
      </c>
      <c r="D407" s="227">
        <v>89.74</v>
      </c>
      <c r="E407" s="228">
        <v>125.21</v>
      </c>
      <c r="F407" s="224">
        <v>468</v>
      </c>
    </row>
    <row r="408" s="201" customFormat="1" ht="15" customHeight="1" spans="1:6">
      <c r="A408" s="229" t="s">
        <v>108</v>
      </c>
      <c r="B408" s="227">
        <v>519</v>
      </c>
      <c r="C408" s="227">
        <v>488</v>
      </c>
      <c r="D408" s="227">
        <v>94.03</v>
      </c>
      <c r="E408" s="228">
        <v>104.27</v>
      </c>
      <c r="F408" s="224">
        <v>468</v>
      </c>
    </row>
    <row r="409" s="201" customFormat="1" ht="15" customHeight="1" spans="1:6">
      <c r="A409" s="229" t="s">
        <v>109</v>
      </c>
      <c r="B409" s="227">
        <v>38</v>
      </c>
      <c r="C409" s="227">
        <v>38</v>
      </c>
      <c r="D409" s="227">
        <v>100</v>
      </c>
      <c r="E409" s="228"/>
      <c r="F409" s="224">
        <v>0</v>
      </c>
    </row>
    <row r="410" s="201" customFormat="1" ht="15" customHeight="1" spans="1:6">
      <c r="A410" s="229" t="s">
        <v>429</v>
      </c>
      <c r="B410" s="227">
        <v>39</v>
      </c>
      <c r="C410" s="227">
        <v>3</v>
      </c>
      <c r="D410" s="227">
        <v>7.69</v>
      </c>
      <c r="E410" s="228"/>
      <c r="F410" s="224">
        <v>0</v>
      </c>
    </row>
    <row r="411" s="201" customFormat="1" ht="15" customHeight="1" spans="1:6">
      <c r="A411" s="229" t="s">
        <v>430</v>
      </c>
      <c r="B411" s="227">
        <v>57</v>
      </c>
      <c r="C411" s="227">
        <v>57</v>
      </c>
      <c r="D411" s="227">
        <v>100</v>
      </c>
      <c r="E411" s="228"/>
      <c r="F411" s="224">
        <v>0</v>
      </c>
    </row>
    <row r="412" s="201" customFormat="1" ht="15" customHeight="1" spans="1:6">
      <c r="A412" s="225" t="s">
        <v>431</v>
      </c>
      <c r="B412" s="226">
        <v>4191</v>
      </c>
      <c r="C412" s="226">
        <v>4245</v>
      </c>
      <c r="D412" s="227">
        <v>101.29</v>
      </c>
      <c r="E412" s="228">
        <v>69.78</v>
      </c>
      <c r="F412" s="224">
        <v>6083</v>
      </c>
    </row>
    <row r="413" s="201" customFormat="1" ht="15" customHeight="1" spans="1:6">
      <c r="A413" s="229" t="s">
        <v>432</v>
      </c>
      <c r="B413" s="226">
        <v>4191</v>
      </c>
      <c r="C413" s="226">
        <v>4245</v>
      </c>
      <c r="D413" s="227">
        <v>101.29</v>
      </c>
      <c r="E413" s="228">
        <v>70.27</v>
      </c>
      <c r="F413" s="224">
        <v>6041</v>
      </c>
    </row>
    <row r="414" s="201" customFormat="1" ht="15" customHeight="1" spans="1:6">
      <c r="A414" s="229" t="s">
        <v>433</v>
      </c>
      <c r="B414" s="227">
        <v>0</v>
      </c>
      <c r="C414" s="227">
        <v>0</v>
      </c>
      <c r="D414" s="227"/>
      <c r="E414" s="228">
        <v>0</v>
      </c>
      <c r="F414" s="224">
        <v>42</v>
      </c>
    </row>
    <row r="415" s="201" customFormat="1" ht="15" customHeight="1" spans="1:6">
      <c r="A415" s="225" t="s">
        <v>434</v>
      </c>
      <c r="B415" s="227">
        <v>1</v>
      </c>
      <c r="C415" s="226">
        <v>5795</v>
      </c>
      <c r="D415" s="227">
        <v>579500</v>
      </c>
      <c r="E415" s="228">
        <v>2826.83</v>
      </c>
      <c r="F415" s="224">
        <v>205</v>
      </c>
    </row>
    <row r="416" s="201" customFormat="1" ht="15" customHeight="1" spans="1:6">
      <c r="A416" s="229" t="s">
        <v>435</v>
      </c>
      <c r="B416" s="227">
        <v>1</v>
      </c>
      <c r="C416" s="226">
        <v>5795</v>
      </c>
      <c r="D416" s="227">
        <v>579500</v>
      </c>
      <c r="E416" s="228">
        <v>2826.83</v>
      </c>
      <c r="F416" s="224">
        <v>205</v>
      </c>
    </row>
    <row r="417" s="201" customFormat="1" ht="15" customHeight="1" spans="1:6">
      <c r="A417" s="225" t="s">
        <v>436</v>
      </c>
      <c r="B417" s="227">
        <v>0</v>
      </c>
      <c r="C417" s="227">
        <v>224</v>
      </c>
      <c r="D417" s="227"/>
      <c r="E417" s="228">
        <v>379.66</v>
      </c>
      <c r="F417" s="224">
        <v>59</v>
      </c>
    </row>
    <row r="418" s="201" customFormat="1" ht="15" customHeight="1" spans="1:6">
      <c r="A418" s="229" t="s">
        <v>437</v>
      </c>
      <c r="B418" s="227">
        <v>0</v>
      </c>
      <c r="C418" s="227">
        <v>110</v>
      </c>
      <c r="D418" s="227"/>
      <c r="E418" s="228"/>
      <c r="F418" s="224">
        <v>59</v>
      </c>
    </row>
    <row r="419" s="201" customFormat="1" ht="15" customHeight="1" spans="1:6">
      <c r="A419" s="229" t="s">
        <v>438</v>
      </c>
      <c r="B419" s="227">
        <v>0</v>
      </c>
      <c r="C419" s="227">
        <v>114</v>
      </c>
      <c r="D419" s="227"/>
      <c r="E419" s="228">
        <v>193.22</v>
      </c>
      <c r="F419" s="224">
        <v>0</v>
      </c>
    </row>
    <row r="420" s="201" customFormat="1" ht="15" customHeight="1" spans="1:6">
      <c r="A420" s="225" t="s">
        <v>439</v>
      </c>
      <c r="B420" s="226">
        <v>28400</v>
      </c>
      <c r="C420" s="226">
        <v>44000</v>
      </c>
      <c r="D420" s="227">
        <v>154.93</v>
      </c>
      <c r="E420" s="228">
        <v>232.01</v>
      </c>
      <c r="F420" s="224">
        <v>18965</v>
      </c>
    </row>
    <row r="421" s="201" customFormat="1" ht="15" customHeight="1" spans="1:6">
      <c r="A421" s="225" t="s">
        <v>440</v>
      </c>
      <c r="B421" s="226">
        <v>28400</v>
      </c>
      <c r="C421" s="226">
        <v>44000</v>
      </c>
      <c r="D421" s="227">
        <v>154.93</v>
      </c>
      <c r="E421" s="228">
        <v>232.01</v>
      </c>
      <c r="F421" s="224">
        <v>18965</v>
      </c>
    </row>
    <row r="422" s="201" customFormat="1" ht="15" customHeight="1" spans="1:6">
      <c r="A422" s="229" t="s">
        <v>441</v>
      </c>
      <c r="B422" s="226">
        <v>28400</v>
      </c>
      <c r="C422" s="226">
        <v>44000</v>
      </c>
      <c r="D422" s="227">
        <v>154.93</v>
      </c>
      <c r="E422" s="228">
        <v>232.01</v>
      </c>
      <c r="F422" s="224">
        <v>18965</v>
      </c>
    </row>
    <row r="423" s="201" customFormat="1" ht="15" customHeight="1" spans="1:6">
      <c r="A423" s="225" t="s">
        <v>442</v>
      </c>
      <c r="B423" s="226">
        <v>6807</v>
      </c>
      <c r="C423" s="226">
        <v>6807</v>
      </c>
      <c r="D423" s="227">
        <v>100</v>
      </c>
      <c r="E423" s="228">
        <v>106.67</v>
      </c>
      <c r="F423" s="224">
        <v>6381</v>
      </c>
    </row>
    <row r="424" s="201" customFormat="1" ht="15" customHeight="1" spans="1:6">
      <c r="A424" s="225" t="s">
        <v>443</v>
      </c>
      <c r="B424" s="226">
        <v>6807</v>
      </c>
      <c r="C424" s="226">
        <v>6807</v>
      </c>
      <c r="D424" s="227">
        <v>100</v>
      </c>
      <c r="E424" s="228">
        <v>106.67</v>
      </c>
      <c r="F424" s="224">
        <v>6381</v>
      </c>
    </row>
    <row r="425" s="201" customFormat="1" ht="15" customHeight="1" spans="1:6">
      <c r="A425" s="229" t="s">
        <v>444</v>
      </c>
      <c r="B425" s="226">
        <v>6523</v>
      </c>
      <c r="C425" s="226">
        <v>6523</v>
      </c>
      <c r="D425" s="227">
        <v>100</v>
      </c>
      <c r="E425" s="228">
        <v>109.14</v>
      </c>
      <c r="F425" s="224">
        <v>5977</v>
      </c>
    </row>
    <row r="426" s="201" customFormat="1" ht="15" customHeight="1" spans="1:6">
      <c r="A426" s="229" t="s">
        <v>445</v>
      </c>
      <c r="B426" s="227">
        <v>284</v>
      </c>
      <c r="C426" s="227">
        <v>284</v>
      </c>
      <c r="D426" s="227">
        <v>100</v>
      </c>
      <c r="E426" s="228">
        <v>70.3</v>
      </c>
      <c r="F426" s="224">
        <v>404</v>
      </c>
    </row>
    <row r="427" s="201" customFormat="1" ht="15" customHeight="1" spans="1:6">
      <c r="A427" s="225" t="s">
        <v>446</v>
      </c>
      <c r="B427" s="227">
        <v>100</v>
      </c>
      <c r="C427" s="227">
        <v>26</v>
      </c>
      <c r="D427" s="227">
        <v>26</v>
      </c>
      <c r="E427" s="228">
        <v>76.47</v>
      </c>
      <c r="F427" s="224">
        <v>34</v>
      </c>
    </row>
    <row r="428" spans="1:6">
      <c r="A428" s="225" t="s">
        <v>447</v>
      </c>
      <c r="B428" s="227">
        <v>100</v>
      </c>
      <c r="C428" s="227">
        <v>26</v>
      </c>
      <c r="D428" s="227">
        <v>26</v>
      </c>
      <c r="E428" s="228">
        <v>76.47</v>
      </c>
      <c r="F428" s="224">
        <v>34</v>
      </c>
    </row>
    <row r="429" spans="1:6">
      <c r="A429" s="229" t="s">
        <v>448</v>
      </c>
      <c r="B429" s="227">
        <v>100</v>
      </c>
      <c r="C429" s="227">
        <v>26</v>
      </c>
      <c r="D429" s="227">
        <v>26</v>
      </c>
      <c r="E429" s="228">
        <v>76.47</v>
      </c>
      <c r="F429" s="224">
        <v>34</v>
      </c>
    </row>
  </sheetData>
  <autoFilter ref="A4:F429">
    <extLst/>
  </autoFilter>
  <mergeCells count="1">
    <mergeCell ref="A2:F2"/>
  </mergeCells>
  <pageMargins left="0.751388888888889" right="0.751388888888889" top="0.590277777777778" bottom="0.590277777777778" header="0.5" footer="0.314583333333333"/>
  <pageSetup paperSize="9" scale="85"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9"/>
  <sheetViews>
    <sheetView workbookViewId="0">
      <pane ySplit="4" topLeftCell="A413" activePane="bottomLeft" state="frozen"/>
      <selection/>
      <selection pane="bottomLeft" activeCell="C425" sqref="C425"/>
    </sheetView>
  </sheetViews>
  <sheetFormatPr defaultColWidth="9" defaultRowHeight="13.5" outlineLevelCol="5"/>
  <cols>
    <col min="1" max="1" width="39.5" style="202" customWidth="1"/>
    <col min="2" max="2" width="12.125" style="203" customWidth="1"/>
    <col min="3" max="3" width="10.625" style="203" customWidth="1"/>
    <col min="4" max="4" width="13.625" style="204" customWidth="1"/>
    <col min="5" max="5" width="13.5" style="204" customWidth="1"/>
    <col min="6" max="6" width="12.625" style="203" customWidth="1"/>
    <col min="7" max="7" width="9" style="201"/>
    <col min="8" max="9" width="12.625" style="201"/>
    <col min="10" max="16384" width="9" style="201"/>
  </cols>
  <sheetData>
    <row r="1" ht="14.25" spans="1:6">
      <c r="A1" s="205" t="s">
        <v>449</v>
      </c>
      <c r="B1" s="206"/>
      <c r="C1" s="206"/>
      <c r="D1" s="207"/>
      <c r="E1" s="208"/>
      <c r="F1" s="209"/>
    </row>
    <row r="2" ht="21" customHeight="1" spans="1:6">
      <c r="A2" s="210" t="s">
        <v>450</v>
      </c>
      <c r="B2" s="211"/>
      <c r="C2" s="212"/>
      <c r="D2" s="213"/>
      <c r="E2" s="210"/>
      <c r="F2" s="211"/>
    </row>
    <row r="3" s="30" customFormat="1" ht="18" customHeight="1" spans="1:6">
      <c r="A3" s="214"/>
      <c r="B3" s="215"/>
      <c r="C3" s="215"/>
      <c r="D3" s="216"/>
      <c r="E3" s="208"/>
      <c r="F3" s="217" t="s">
        <v>75</v>
      </c>
    </row>
    <row r="4" s="30" customFormat="1" ht="33" customHeight="1" spans="1:6">
      <c r="A4" s="218" t="s">
        <v>76</v>
      </c>
      <c r="B4" s="218" t="s">
        <v>45</v>
      </c>
      <c r="C4" s="218" t="s">
        <v>46</v>
      </c>
      <c r="D4" s="219" t="s">
        <v>47</v>
      </c>
      <c r="E4" s="219" t="s">
        <v>48</v>
      </c>
      <c r="F4" s="218" t="s">
        <v>49</v>
      </c>
    </row>
    <row r="5" s="201" customFormat="1" ht="15" customHeight="1" spans="1:6">
      <c r="A5" s="220" t="s">
        <v>105</v>
      </c>
      <c r="B5" s="221">
        <v>349008</v>
      </c>
      <c r="C5" s="221">
        <v>546419</v>
      </c>
      <c r="D5" s="222">
        <v>156.56</v>
      </c>
      <c r="E5" s="223">
        <v>107.96</v>
      </c>
      <c r="F5" s="224">
        <v>506119</v>
      </c>
    </row>
    <row r="6" s="201" customFormat="1" ht="15" customHeight="1" spans="1:6">
      <c r="A6" s="225" t="s">
        <v>106</v>
      </c>
      <c r="B6" s="226">
        <v>52069</v>
      </c>
      <c r="C6" s="226">
        <v>53471</v>
      </c>
      <c r="D6" s="227">
        <v>102.69</v>
      </c>
      <c r="E6" s="228">
        <v>74.79</v>
      </c>
      <c r="F6" s="224">
        <v>71495</v>
      </c>
    </row>
    <row r="7" s="201" customFormat="1" ht="15" customHeight="1" spans="1:6">
      <c r="A7" s="225" t="s">
        <v>107</v>
      </c>
      <c r="B7" s="226">
        <v>1053</v>
      </c>
      <c r="C7" s="226">
        <v>1048</v>
      </c>
      <c r="D7" s="227">
        <v>99.53</v>
      </c>
      <c r="E7" s="228">
        <v>76.72</v>
      </c>
      <c r="F7" s="224">
        <v>1366</v>
      </c>
    </row>
    <row r="8" s="201" customFormat="1" ht="15" customHeight="1" spans="1:6">
      <c r="A8" s="229" t="s">
        <v>108</v>
      </c>
      <c r="B8" s="227">
        <v>841</v>
      </c>
      <c r="C8" s="227">
        <v>841</v>
      </c>
      <c r="D8" s="227">
        <v>100</v>
      </c>
      <c r="E8" s="228">
        <v>83.18</v>
      </c>
      <c r="F8" s="224">
        <v>1011</v>
      </c>
    </row>
    <row r="9" s="201" customFormat="1" ht="15" customHeight="1" spans="1:6">
      <c r="A9" s="229" t="s">
        <v>109</v>
      </c>
      <c r="B9" s="227">
        <v>120</v>
      </c>
      <c r="C9" s="227">
        <v>106</v>
      </c>
      <c r="D9" s="227">
        <v>88.33</v>
      </c>
      <c r="E9" s="228">
        <v>90.6</v>
      </c>
      <c r="F9" s="224">
        <v>117</v>
      </c>
    </row>
    <row r="10" s="201" customFormat="1" ht="15" customHeight="1" spans="1:6">
      <c r="A10" s="229" t="s">
        <v>110</v>
      </c>
      <c r="B10" s="227">
        <v>92</v>
      </c>
      <c r="C10" s="227">
        <v>93</v>
      </c>
      <c r="D10" s="227">
        <v>101.09</v>
      </c>
      <c r="E10" s="228">
        <v>39.08</v>
      </c>
      <c r="F10" s="224">
        <v>238</v>
      </c>
    </row>
    <row r="11" s="201" customFormat="1" ht="15" customHeight="1" spans="1:6">
      <c r="A11" s="229" t="s">
        <v>111</v>
      </c>
      <c r="B11" s="227">
        <v>0</v>
      </c>
      <c r="C11" s="227">
        <v>8</v>
      </c>
      <c r="D11" s="227"/>
      <c r="E11" s="228"/>
      <c r="F11" s="224">
        <v>0</v>
      </c>
    </row>
    <row r="12" s="201" customFormat="1" ht="15" customHeight="1" spans="1:6">
      <c r="A12" s="225" t="s">
        <v>112</v>
      </c>
      <c r="B12" s="227">
        <v>851</v>
      </c>
      <c r="C12" s="227">
        <v>765</v>
      </c>
      <c r="D12" s="227">
        <v>89.89</v>
      </c>
      <c r="E12" s="228">
        <v>84.81</v>
      </c>
      <c r="F12" s="224">
        <v>902</v>
      </c>
    </row>
    <row r="13" s="201" customFormat="1" ht="15" customHeight="1" spans="1:6">
      <c r="A13" s="229" t="s">
        <v>108</v>
      </c>
      <c r="B13" s="227">
        <v>675</v>
      </c>
      <c r="C13" s="227">
        <v>673</v>
      </c>
      <c r="D13" s="227">
        <v>99.7</v>
      </c>
      <c r="E13" s="228">
        <v>83.19</v>
      </c>
      <c r="F13" s="224">
        <v>809</v>
      </c>
    </row>
    <row r="14" s="201" customFormat="1" ht="15" customHeight="1" spans="1:6">
      <c r="A14" s="229" t="s">
        <v>109</v>
      </c>
      <c r="B14" s="227">
        <v>136</v>
      </c>
      <c r="C14" s="227">
        <v>63</v>
      </c>
      <c r="D14" s="227">
        <v>46.32</v>
      </c>
      <c r="E14" s="228">
        <v>74.12</v>
      </c>
      <c r="F14" s="224">
        <v>85</v>
      </c>
    </row>
    <row r="15" s="201" customFormat="1" ht="15" customHeight="1" spans="1:6">
      <c r="A15" s="229" t="s">
        <v>113</v>
      </c>
      <c r="B15" s="227">
        <v>0</v>
      </c>
      <c r="C15" s="227">
        <v>29</v>
      </c>
      <c r="D15" s="227"/>
      <c r="E15" s="228"/>
      <c r="F15" s="224">
        <v>8</v>
      </c>
    </row>
    <row r="16" s="201" customFormat="1" ht="15" customHeight="1" spans="1:6">
      <c r="A16" s="229" t="s">
        <v>114</v>
      </c>
      <c r="B16" s="227">
        <v>40</v>
      </c>
      <c r="C16" s="227">
        <v>0</v>
      </c>
      <c r="D16" s="227">
        <v>0</v>
      </c>
      <c r="E16" s="228">
        <v>0</v>
      </c>
      <c r="F16" s="224">
        <v>0</v>
      </c>
    </row>
    <row r="17" s="201" customFormat="1" ht="15" customHeight="1" spans="1:6">
      <c r="A17" s="225" t="s">
        <v>115</v>
      </c>
      <c r="B17" s="226">
        <v>28747</v>
      </c>
      <c r="C17" s="226">
        <v>28449</v>
      </c>
      <c r="D17" s="227">
        <v>98.96</v>
      </c>
      <c r="E17" s="228">
        <v>94.36</v>
      </c>
      <c r="F17" s="224">
        <v>30151</v>
      </c>
    </row>
    <row r="18" s="201" customFormat="1" ht="15" customHeight="1" spans="1:6">
      <c r="A18" s="229" t="s">
        <v>108</v>
      </c>
      <c r="B18" s="226">
        <v>15442</v>
      </c>
      <c r="C18" s="226">
        <v>15429</v>
      </c>
      <c r="D18" s="227">
        <v>99.92</v>
      </c>
      <c r="E18" s="228">
        <v>87.13</v>
      </c>
      <c r="F18" s="224">
        <v>17709</v>
      </c>
    </row>
    <row r="19" s="201" customFormat="1" ht="15" customHeight="1" spans="1:6">
      <c r="A19" s="229" t="s">
        <v>109</v>
      </c>
      <c r="B19" s="226">
        <v>2576</v>
      </c>
      <c r="C19" s="226">
        <v>2711</v>
      </c>
      <c r="D19" s="227">
        <v>105.24</v>
      </c>
      <c r="E19" s="228">
        <v>92.53</v>
      </c>
      <c r="F19" s="224">
        <v>2930</v>
      </c>
    </row>
    <row r="20" s="201" customFormat="1" ht="15" customHeight="1" spans="1:6">
      <c r="A20" s="229" t="s">
        <v>116</v>
      </c>
      <c r="B20" s="226">
        <v>8717</v>
      </c>
      <c r="C20" s="226">
        <v>8297</v>
      </c>
      <c r="D20" s="227">
        <v>95.18</v>
      </c>
      <c r="E20" s="228">
        <v>111.52</v>
      </c>
      <c r="F20" s="224">
        <v>7440</v>
      </c>
    </row>
    <row r="21" s="201" customFormat="1" ht="15" customHeight="1" spans="1:6">
      <c r="A21" s="229" t="s">
        <v>117</v>
      </c>
      <c r="B21" s="226">
        <v>2012</v>
      </c>
      <c r="C21" s="226">
        <v>2012</v>
      </c>
      <c r="D21" s="227">
        <v>100</v>
      </c>
      <c r="E21" s="228">
        <v>97.48</v>
      </c>
      <c r="F21" s="224">
        <v>2072</v>
      </c>
    </row>
    <row r="22" s="201" customFormat="1" ht="15" customHeight="1" spans="1:6">
      <c r="A22" s="225" t="s">
        <v>118</v>
      </c>
      <c r="B22" s="227">
        <v>842</v>
      </c>
      <c r="C22" s="226">
        <v>1285</v>
      </c>
      <c r="D22" s="227">
        <v>152.61</v>
      </c>
      <c r="E22" s="228">
        <v>192.94</v>
      </c>
      <c r="F22" s="224">
        <v>666</v>
      </c>
    </row>
    <row r="23" s="201" customFormat="1" ht="15" customHeight="1" spans="1:6">
      <c r="A23" s="229" t="s">
        <v>108</v>
      </c>
      <c r="B23" s="227">
        <v>635</v>
      </c>
      <c r="C23" s="227">
        <v>610</v>
      </c>
      <c r="D23" s="227">
        <v>96.06</v>
      </c>
      <c r="E23" s="228">
        <v>105.9</v>
      </c>
      <c r="F23" s="224">
        <v>576</v>
      </c>
    </row>
    <row r="24" s="201" customFormat="1" ht="15" customHeight="1" spans="1:6">
      <c r="A24" s="229" t="s">
        <v>109</v>
      </c>
      <c r="B24" s="227">
        <v>207</v>
      </c>
      <c r="C24" s="227">
        <v>354</v>
      </c>
      <c r="D24" s="227">
        <v>171.01</v>
      </c>
      <c r="E24" s="228"/>
      <c r="F24" s="224">
        <v>0</v>
      </c>
    </row>
    <row r="25" s="201" customFormat="1" ht="15" customHeight="1" spans="1:6">
      <c r="A25" s="229" t="s">
        <v>119</v>
      </c>
      <c r="B25" s="227">
        <v>0</v>
      </c>
      <c r="C25" s="227">
        <v>321</v>
      </c>
      <c r="D25" s="227"/>
      <c r="E25" s="228">
        <v>356.67</v>
      </c>
      <c r="F25" s="224">
        <v>90</v>
      </c>
    </row>
    <row r="26" s="201" customFormat="1" ht="15" customHeight="1" spans="1:6">
      <c r="A26" s="225" t="s">
        <v>120</v>
      </c>
      <c r="B26" s="227">
        <v>609</v>
      </c>
      <c r="C26" s="227">
        <v>960</v>
      </c>
      <c r="D26" s="227">
        <v>157.64</v>
      </c>
      <c r="E26" s="228">
        <v>159.47</v>
      </c>
      <c r="F26" s="224">
        <v>602</v>
      </c>
    </row>
    <row r="27" s="201" customFormat="1" ht="15" customHeight="1" spans="1:6">
      <c r="A27" s="229" t="s">
        <v>108</v>
      </c>
      <c r="B27" s="227">
        <v>408</v>
      </c>
      <c r="C27" s="227">
        <v>402</v>
      </c>
      <c r="D27" s="227">
        <v>98.53</v>
      </c>
      <c r="E27" s="228">
        <v>83.58</v>
      </c>
      <c r="F27" s="224">
        <v>481</v>
      </c>
    </row>
    <row r="28" s="201" customFormat="1" ht="15" customHeight="1" spans="1:6">
      <c r="A28" s="229" t="s">
        <v>109</v>
      </c>
      <c r="B28" s="227">
        <v>183</v>
      </c>
      <c r="C28" s="227">
        <v>196</v>
      </c>
      <c r="D28" s="227">
        <v>107.1</v>
      </c>
      <c r="E28" s="228">
        <v>280</v>
      </c>
      <c r="F28" s="224">
        <v>70</v>
      </c>
    </row>
    <row r="29" s="201" customFormat="1" ht="15" customHeight="1" spans="1:6">
      <c r="A29" s="229" t="s">
        <v>121</v>
      </c>
      <c r="B29" s="227">
        <v>0</v>
      </c>
      <c r="C29" s="227">
        <v>37</v>
      </c>
      <c r="D29" s="227"/>
      <c r="E29" s="228">
        <v>168.18</v>
      </c>
      <c r="F29" s="224">
        <v>22</v>
      </c>
    </row>
    <row r="30" s="201" customFormat="1" ht="15" customHeight="1" spans="1:6">
      <c r="A30" s="229" t="s">
        <v>122</v>
      </c>
      <c r="B30" s="227">
        <v>0</v>
      </c>
      <c r="C30" s="227">
        <v>264</v>
      </c>
      <c r="D30" s="227"/>
      <c r="E30" s="228"/>
      <c r="F30" s="224">
        <v>0</v>
      </c>
    </row>
    <row r="31" s="201" customFormat="1" ht="15" customHeight="1" spans="1:6">
      <c r="A31" s="229" t="s">
        <v>123</v>
      </c>
      <c r="B31" s="227">
        <v>18</v>
      </c>
      <c r="C31" s="227">
        <v>61</v>
      </c>
      <c r="D31" s="227">
        <v>338.89</v>
      </c>
      <c r="E31" s="228">
        <v>210.34</v>
      </c>
      <c r="F31" s="224">
        <v>29</v>
      </c>
    </row>
    <row r="32" s="201" customFormat="1" ht="15" customHeight="1" spans="1:6">
      <c r="A32" s="225" t="s">
        <v>124</v>
      </c>
      <c r="B32" s="226">
        <v>1387</v>
      </c>
      <c r="C32" s="226">
        <v>1719</v>
      </c>
      <c r="D32" s="227">
        <v>123.94</v>
      </c>
      <c r="E32" s="228">
        <v>95.02</v>
      </c>
      <c r="F32" s="224">
        <v>1809</v>
      </c>
    </row>
    <row r="33" s="201" customFormat="1" ht="15" customHeight="1" spans="1:6">
      <c r="A33" s="229" t="s">
        <v>108</v>
      </c>
      <c r="B33" s="227">
        <v>374</v>
      </c>
      <c r="C33" s="227">
        <v>374</v>
      </c>
      <c r="D33" s="227">
        <v>100</v>
      </c>
      <c r="E33" s="228">
        <v>98.94</v>
      </c>
      <c r="F33" s="224">
        <v>378</v>
      </c>
    </row>
    <row r="34" s="201" customFormat="1" ht="15" customHeight="1" spans="1:6">
      <c r="A34" s="229" t="s">
        <v>109</v>
      </c>
      <c r="B34" s="227">
        <v>11</v>
      </c>
      <c r="C34" s="227">
        <v>19</v>
      </c>
      <c r="D34" s="227">
        <v>172.73</v>
      </c>
      <c r="E34" s="228"/>
      <c r="F34" s="224">
        <v>0</v>
      </c>
    </row>
    <row r="35" s="201" customFormat="1" ht="15" customHeight="1" spans="1:6">
      <c r="A35" s="229" t="s">
        <v>125</v>
      </c>
      <c r="B35" s="227">
        <v>90</v>
      </c>
      <c r="C35" s="227">
        <v>96</v>
      </c>
      <c r="D35" s="227">
        <v>106.67</v>
      </c>
      <c r="E35" s="228">
        <v>85.71</v>
      </c>
      <c r="F35" s="224">
        <v>112</v>
      </c>
    </row>
    <row r="36" s="201" customFormat="1" ht="15" customHeight="1" spans="1:6">
      <c r="A36" s="229" t="s">
        <v>126</v>
      </c>
      <c r="B36" s="227">
        <v>179</v>
      </c>
      <c r="C36" s="227">
        <v>524</v>
      </c>
      <c r="D36" s="227">
        <v>292.74</v>
      </c>
      <c r="E36" s="228">
        <v>93.07</v>
      </c>
      <c r="F36" s="224">
        <v>563</v>
      </c>
    </row>
    <row r="37" s="201" customFormat="1" ht="15" customHeight="1" spans="1:6">
      <c r="A37" s="229" t="s">
        <v>116</v>
      </c>
      <c r="B37" s="227">
        <v>733</v>
      </c>
      <c r="C37" s="227">
        <v>695</v>
      </c>
      <c r="D37" s="227">
        <v>94.82</v>
      </c>
      <c r="E37" s="228">
        <v>95.99</v>
      </c>
      <c r="F37" s="224">
        <v>724</v>
      </c>
    </row>
    <row r="38" s="201" customFormat="1" ht="15" customHeight="1" spans="1:6">
      <c r="A38" s="229" t="s">
        <v>127</v>
      </c>
      <c r="B38" s="227">
        <v>0</v>
      </c>
      <c r="C38" s="227">
        <v>11</v>
      </c>
      <c r="D38" s="227"/>
      <c r="E38" s="228">
        <v>34.38</v>
      </c>
      <c r="F38" s="224">
        <v>32</v>
      </c>
    </row>
    <row r="39" s="201" customFormat="1" ht="15" customHeight="1" spans="1:6">
      <c r="A39" s="225" t="s">
        <v>128</v>
      </c>
      <c r="B39" s="226">
        <v>3896</v>
      </c>
      <c r="C39" s="226">
        <v>3896</v>
      </c>
      <c r="D39" s="227">
        <v>100</v>
      </c>
      <c r="E39" s="228">
        <v>83.43</v>
      </c>
      <c r="F39" s="224">
        <v>4670</v>
      </c>
    </row>
    <row r="40" s="201" customFormat="1" ht="15" customHeight="1" spans="1:6">
      <c r="A40" s="229" t="s">
        <v>129</v>
      </c>
      <c r="B40" s="226">
        <v>3896</v>
      </c>
      <c r="C40" s="226">
        <v>3896</v>
      </c>
      <c r="D40" s="227">
        <v>100</v>
      </c>
      <c r="E40" s="228">
        <v>83.43</v>
      </c>
      <c r="F40" s="224">
        <v>4670</v>
      </c>
    </row>
    <row r="41" s="201" customFormat="1" ht="15" customHeight="1" spans="1:6">
      <c r="A41" s="225" t="s">
        <v>130</v>
      </c>
      <c r="B41" s="227">
        <v>0</v>
      </c>
      <c r="C41" s="227">
        <v>0</v>
      </c>
      <c r="D41" s="227"/>
      <c r="E41" s="228">
        <v>0</v>
      </c>
      <c r="F41" s="224">
        <v>23</v>
      </c>
    </row>
    <row r="42" s="201" customFormat="1" ht="15" customHeight="1" spans="1:6">
      <c r="A42" s="229" t="s">
        <v>108</v>
      </c>
      <c r="B42" s="227">
        <v>0</v>
      </c>
      <c r="C42" s="227">
        <v>0</v>
      </c>
      <c r="D42" s="227"/>
      <c r="E42" s="228">
        <v>0</v>
      </c>
      <c r="F42" s="224">
        <v>23</v>
      </c>
    </row>
    <row r="43" s="201" customFormat="1" ht="15" customHeight="1" spans="1:6">
      <c r="A43" s="225" t="s">
        <v>131</v>
      </c>
      <c r="B43" s="226">
        <v>2565</v>
      </c>
      <c r="C43" s="226">
        <v>2614</v>
      </c>
      <c r="D43" s="227">
        <v>101.91</v>
      </c>
      <c r="E43" s="228">
        <v>95.16</v>
      </c>
      <c r="F43" s="224">
        <v>2747</v>
      </c>
    </row>
    <row r="44" s="201" customFormat="1" ht="15" customHeight="1" spans="1:6">
      <c r="A44" s="229" t="s">
        <v>108</v>
      </c>
      <c r="B44" s="226">
        <v>1632</v>
      </c>
      <c r="C44" s="226">
        <v>1629</v>
      </c>
      <c r="D44" s="227">
        <v>99.82</v>
      </c>
      <c r="E44" s="228">
        <v>89.11</v>
      </c>
      <c r="F44" s="224">
        <v>1828</v>
      </c>
    </row>
    <row r="45" s="201" customFormat="1" ht="15" customHeight="1" spans="1:6">
      <c r="A45" s="229" t="s">
        <v>109</v>
      </c>
      <c r="B45" s="227">
        <v>757</v>
      </c>
      <c r="C45" s="227">
        <v>778</v>
      </c>
      <c r="D45" s="227">
        <v>102.77</v>
      </c>
      <c r="E45" s="228">
        <v>105.42</v>
      </c>
      <c r="F45" s="224">
        <v>738</v>
      </c>
    </row>
    <row r="46" s="201" customFormat="1" ht="15" customHeight="1" spans="1:6">
      <c r="A46" s="229" t="s">
        <v>132</v>
      </c>
      <c r="B46" s="227">
        <v>8</v>
      </c>
      <c r="C46" s="227">
        <v>8</v>
      </c>
      <c r="D46" s="227">
        <v>100</v>
      </c>
      <c r="E46" s="228">
        <v>100</v>
      </c>
      <c r="F46" s="224">
        <v>8</v>
      </c>
    </row>
    <row r="47" s="201" customFormat="1" ht="15" customHeight="1" spans="1:6">
      <c r="A47" s="229" t="s">
        <v>116</v>
      </c>
      <c r="B47" s="227">
        <v>36</v>
      </c>
      <c r="C47" s="227">
        <v>36</v>
      </c>
      <c r="D47" s="227">
        <v>100</v>
      </c>
      <c r="E47" s="228">
        <v>94.74</v>
      </c>
      <c r="F47" s="224">
        <v>38</v>
      </c>
    </row>
    <row r="48" s="201" customFormat="1" ht="15" customHeight="1" spans="1:6">
      <c r="A48" s="229" t="s">
        <v>133</v>
      </c>
      <c r="B48" s="227">
        <v>132</v>
      </c>
      <c r="C48" s="227">
        <v>163</v>
      </c>
      <c r="D48" s="227">
        <v>123.48</v>
      </c>
      <c r="E48" s="228">
        <v>120.74</v>
      </c>
      <c r="F48" s="224">
        <v>135</v>
      </c>
    </row>
    <row r="49" s="201" customFormat="1" ht="15" customHeight="1" spans="1:6">
      <c r="A49" s="225" t="s">
        <v>134</v>
      </c>
      <c r="B49" s="227">
        <v>740</v>
      </c>
      <c r="C49" s="227">
        <v>955</v>
      </c>
      <c r="D49" s="227">
        <v>129.05</v>
      </c>
      <c r="E49" s="228">
        <v>8.84</v>
      </c>
      <c r="F49" s="224">
        <v>10806</v>
      </c>
    </row>
    <row r="50" s="201" customFormat="1" ht="15" customHeight="1" spans="1:6">
      <c r="A50" s="229" t="s">
        <v>108</v>
      </c>
      <c r="B50" s="227">
        <v>399</v>
      </c>
      <c r="C50" s="227">
        <v>397</v>
      </c>
      <c r="D50" s="227">
        <v>99.5</v>
      </c>
      <c r="E50" s="228">
        <v>56.15</v>
      </c>
      <c r="F50" s="224">
        <v>707</v>
      </c>
    </row>
    <row r="51" s="201" customFormat="1" ht="15" customHeight="1" spans="1:6">
      <c r="A51" s="229" t="s">
        <v>109</v>
      </c>
      <c r="B51" s="227">
        <v>227</v>
      </c>
      <c r="C51" s="227">
        <v>230</v>
      </c>
      <c r="D51" s="227">
        <v>101.32</v>
      </c>
      <c r="E51" s="228">
        <v>2.44</v>
      </c>
      <c r="F51" s="224">
        <v>9444</v>
      </c>
    </row>
    <row r="52" s="201" customFormat="1" ht="15" customHeight="1" spans="1:6">
      <c r="A52" s="229" t="s">
        <v>135</v>
      </c>
      <c r="B52" s="227">
        <v>59</v>
      </c>
      <c r="C52" s="227">
        <v>256</v>
      </c>
      <c r="D52" s="227">
        <v>433.9</v>
      </c>
      <c r="E52" s="228">
        <v>39.08</v>
      </c>
      <c r="F52" s="224">
        <v>655</v>
      </c>
    </row>
    <row r="53" s="201" customFormat="1" ht="15" customHeight="1" spans="1:6">
      <c r="A53" s="229" t="s">
        <v>136</v>
      </c>
      <c r="B53" s="227">
        <v>55</v>
      </c>
      <c r="C53" s="227">
        <v>72</v>
      </c>
      <c r="D53" s="227">
        <v>130.91</v>
      </c>
      <c r="E53" s="228"/>
      <c r="F53" s="224">
        <v>0</v>
      </c>
    </row>
    <row r="54" s="201" customFormat="1" ht="15" customHeight="1" spans="1:6">
      <c r="A54" s="225" t="s">
        <v>137</v>
      </c>
      <c r="B54" s="227">
        <v>198</v>
      </c>
      <c r="C54" s="227">
        <v>191</v>
      </c>
      <c r="D54" s="227">
        <v>96.46</v>
      </c>
      <c r="E54" s="228">
        <v>91.39</v>
      </c>
      <c r="F54" s="224">
        <v>209</v>
      </c>
    </row>
    <row r="55" s="201" customFormat="1" ht="15" customHeight="1" spans="1:6">
      <c r="A55" s="229" t="s">
        <v>108</v>
      </c>
      <c r="B55" s="227">
        <v>196</v>
      </c>
      <c r="C55" s="227">
        <v>186</v>
      </c>
      <c r="D55" s="227">
        <v>94.9</v>
      </c>
      <c r="E55" s="228">
        <v>96.37</v>
      </c>
      <c r="F55" s="224">
        <v>193</v>
      </c>
    </row>
    <row r="56" s="201" customFormat="1" ht="15" customHeight="1" spans="1:6">
      <c r="A56" s="229" t="s">
        <v>138</v>
      </c>
      <c r="B56" s="227">
        <v>2</v>
      </c>
      <c r="C56" s="227">
        <v>5</v>
      </c>
      <c r="D56" s="227">
        <v>250</v>
      </c>
      <c r="E56" s="228">
        <v>31.25</v>
      </c>
      <c r="F56" s="224">
        <v>16</v>
      </c>
    </row>
    <row r="57" s="201" customFormat="1" ht="15" customHeight="1" spans="1:6">
      <c r="A57" s="225" t="s">
        <v>139</v>
      </c>
      <c r="B57" s="227">
        <v>0</v>
      </c>
      <c r="C57" s="227">
        <v>0</v>
      </c>
      <c r="D57" s="227"/>
      <c r="E57" s="228">
        <v>0</v>
      </c>
      <c r="F57" s="224">
        <v>84</v>
      </c>
    </row>
    <row r="58" s="201" customFormat="1" ht="15" customHeight="1" spans="1:6">
      <c r="A58" s="229" t="s">
        <v>108</v>
      </c>
      <c r="B58" s="227">
        <v>0</v>
      </c>
      <c r="C58" s="227">
        <v>0</v>
      </c>
      <c r="D58" s="227"/>
      <c r="E58" s="228">
        <v>0</v>
      </c>
      <c r="F58" s="224">
        <v>74</v>
      </c>
    </row>
    <row r="59" s="201" customFormat="1" ht="15" customHeight="1" spans="1:6">
      <c r="A59" s="229" t="s">
        <v>109</v>
      </c>
      <c r="B59" s="227">
        <v>0</v>
      </c>
      <c r="C59" s="227">
        <v>0</v>
      </c>
      <c r="D59" s="227"/>
      <c r="E59" s="228">
        <v>0</v>
      </c>
      <c r="F59" s="224">
        <v>10</v>
      </c>
    </row>
    <row r="60" s="201" customFormat="1" ht="15" customHeight="1" spans="1:6">
      <c r="A60" s="225" t="s">
        <v>140</v>
      </c>
      <c r="B60" s="227">
        <v>239</v>
      </c>
      <c r="C60" s="227">
        <v>243</v>
      </c>
      <c r="D60" s="227">
        <v>101.67</v>
      </c>
      <c r="E60" s="228">
        <v>100.41</v>
      </c>
      <c r="F60" s="224">
        <v>242</v>
      </c>
    </row>
    <row r="61" s="201" customFormat="1" ht="15" customHeight="1" spans="1:6">
      <c r="A61" s="229" t="s">
        <v>108</v>
      </c>
      <c r="B61" s="227">
        <v>218</v>
      </c>
      <c r="C61" s="227">
        <v>218</v>
      </c>
      <c r="D61" s="227">
        <v>100</v>
      </c>
      <c r="E61" s="228">
        <v>100.46</v>
      </c>
      <c r="F61" s="224">
        <v>217</v>
      </c>
    </row>
    <row r="62" s="201" customFormat="1" ht="15" customHeight="1" spans="1:6">
      <c r="A62" s="229" t="s">
        <v>109</v>
      </c>
      <c r="B62" s="227">
        <v>21</v>
      </c>
      <c r="C62" s="227">
        <v>25</v>
      </c>
      <c r="D62" s="227">
        <v>119.05</v>
      </c>
      <c r="E62" s="228">
        <v>100</v>
      </c>
      <c r="F62" s="224">
        <v>25</v>
      </c>
    </row>
    <row r="63" s="201" customFormat="1" ht="15" customHeight="1" spans="1:6">
      <c r="A63" s="225" t="s">
        <v>141</v>
      </c>
      <c r="B63" s="227">
        <v>72</v>
      </c>
      <c r="C63" s="227">
        <v>79</v>
      </c>
      <c r="D63" s="227">
        <v>109.72</v>
      </c>
      <c r="E63" s="228">
        <v>97.53</v>
      </c>
      <c r="F63" s="224">
        <v>81</v>
      </c>
    </row>
    <row r="64" s="201" customFormat="1" ht="15" customHeight="1" spans="1:6">
      <c r="A64" s="229" t="s">
        <v>108</v>
      </c>
      <c r="B64" s="227">
        <v>65</v>
      </c>
      <c r="C64" s="227">
        <v>64</v>
      </c>
      <c r="D64" s="227">
        <v>98.46</v>
      </c>
      <c r="E64" s="228">
        <v>112.28</v>
      </c>
      <c r="F64" s="224">
        <v>57</v>
      </c>
    </row>
    <row r="65" s="201" customFormat="1" ht="15" customHeight="1" spans="1:6">
      <c r="A65" s="229" t="s">
        <v>109</v>
      </c>
      <c r="B65" s="227">
        <v>7</v>
      </c>
      <c r="C65" s="227">
        <v>15</v>
      </c>
      <c r="D65" s="227">
        <v>214.29</v>
      </c>
      <c r="E65" s="228">
        <v>62.5</v>
      </c>
      <c r="F65" s="224">
        <v>24</v>
      </c>
    </row>
    <row r="66" s="201" customFormat="1" ht="15" customHeight="1" spans="1:6">
      <c r="A66" s="225" t="s">
        <v>142</v>
      </c>
      <c r="B66" s="226">
        <v>3208</v>
      </c>
      <c r="C66" s="226">
        <v>3714</v>
      </c>
      <c r="D66" s="227">
        <v>115.77</v>
      </c>
      <c r="E66" s="228">
        <v>115.45</v>
      </c>
      <c r="F66" s="224">
        <v>3217</v>
      </c>
    </row>
    <row r="67" s="201" customFormat="1" ht="15" customHeight="1" spans="1:6">
      <c r="A67" s="229" t="s">
        <v>108</v>
      </c>
      <c r="B67" s="226">
        <v>2871</v>
      </c>
      <c r="C67" s="226">
        <v>2868</v>
      </c>
      <c r="D67" s="227">
        <v>99.9</v>
      </c>
      <c r="E67" s="228">
        <v>556.89</v>
      </c>
      <c r="F67" s="224">
        <v>515</v>
      </c>
    </row>
    <row r="68" s="201" customFormat="1" ht="15" customHeight="1" spans="1:6">
      <c r="A68" s="229" t="s">
        <v>109</v>
      </c>
      <c r="B68" s="227">
        <v>13</v>
      </c>
      <c r="C68" s="227">
        <v>28</v>
      </c>
      <c r="D68" s="227">
        <v>215.38</v>
      </c>
      <c r="E68" s="228">
        <v>233.33</v>
      </c>
      <c r="F68" s="224">
        <v>12</v>
      </c>
    </row>
    <row r="69" s="201" customFormat="1" ht="15" customHeight="1" spans="1:6">
      <c r="A69" s="229" t="s">
        <v>143</v>
      </c>
      <c r="B69" s="227">
        <v>0</v>
      </c>
      <c r="C69" s="227">
        <v>0</v>
      </c>
      <c r="D69" s="227"/>
      <c r="E69" s="228">
        <v>0</v>
      </c>
      <c r="F69" s="224">
        <v>2230</v>
      </c>
    </row>
    <row r="70" s="201" customFormat="1" ht="15" customHeight="1" spans="1:6">
      <c r="A70" s="229" t="s">
        <v>116</v>
      </c>
      <c r="B70" s="227">
        <v>64</v>
      </c>
      <c r="C70" s="227">
        <v>63</v>
      </c>
      <c r="D70" s="227">
        <v>98.44</v>
      </c>
      <c r="E70" s="228"/>
      <c r="F70" s="224"/>
    </row>
    <row r="71" s="201" customFormat="1" ht="15" customHeight="1" spans="1:6">
      <c r="A71" s="229" t="s">
        <v>144</v>
      </c>
      <c r="B71" s="227">
        <v>260</v>
      </c>
      <c r="C71" s="227">
        <v>755</v>
      </c>
      <c r="D71" s="227">
        <v>290.38</v>
      </c>
      <c r="E71" s="228">
        <v>164.13</v>
      </c>
      <c r="F71" s="224">
        <v>460</v>
      </c>
    </row>
    <row r="72" s="201" customFormat="1" ht="15" customHeight="1" spans="1:6">
      <c r="A72" s="225" t="s">
        <v>145</v>
      </c>
      <c r="B72" s="226">
        <v>1688</v>
      </c>
      <c r="C72" s="226">
        <v>1645</v>
      </c>
      <c r="D72" s="227">
        <v>97.45</v>
      </c>
      <c r="E72" s="228">
        <v>97.11</v>
      </c>
      <c r="F72" s="224">
        <v>1694</v>
      </c>
    </row>
    <row r="73" s="201" customFormat="1" ht="15" customHeight="1" spans="1:6">
      <c r="A73" s="229" t="s">
        <v>108</v>
      </c>
      <c r="B73" s="226">
        <v>1460</v>
      </c>
      <c r="C73" s="226">
        <v>1458</v>
      </c>
      <c r="D73" s="227">
        <v>99.86</v>
      </c>
      <c r="E73" s="228">
        <v>94.55</v>
      </c>
      <c r="F73" s="224">
        <v>1542</v>
      </c>
    </row>
    <row r="74" s="201" customFormat="1" ht="15" customHeight="1" spans="1:6">
      <c r="A74" s="229" t="s">
        <v>109</v>
      </c>
      <c r="B74" s="227">
        <v>228</v>
      </c>
      <c r="C74" s="227">
        <v>187</v>
      </c>
      <c r="D74" s="227">
        <v>82.02</v>
      </c>
      <c r="E74" s="228">
        <v>123.03</v>
      </c>
      <c r="F74" s="224">
        <v>152</v>
      </c>
    </row>
    <row r="75" s="201" customFormat="1" ht="15" customHeight="1" spans="1:6">
      <c r="A75" s="225" t="s">
        <v>146</v>
      </c>
      <c r="B75" s="227">
        <v>759</v>
      </c>
      <c r="C75" s="227">
        <v>851</v>
      </c>
      <c r="D75" s="227">
        <v>112.12</v>
      </c>
      <c r="E75" s="228">
        <v>89.39</v>
      </c>
      <c r="F75" s="224">
        <v>952</v>
      </c>
    </row>
    <row r="76" s="201" customFormat="1" ht="15" customHeight="1" spans="1:6">
      <c r="A76" s="229" t="s">
        <v>108</v>
      </c>
      <c r="B76" s="227">
        <v>608</v>
      </c>
      <c r="C76" s="227">
        <v>565</v>
      </c>
      <c r="D76" s="227">
        <v>92.93</v>
      </c>
      <c r="E76" s="228">
        <v>60.3</v>
      </c>
      <c r="F76" s="224">
        <v>937</v>
      </c>
    </row>
    <row r="77" s="201" customFormat="1" ht="15" customHeight="1" spans="1:6">
      <c r="A77" s="229" t="s">
        <v>109</v>
      </c>
      <c r="B77" s="227">
        <v>151</v>
      </c>
      <c r="C77" s="227">
        <v>286</v>
      </c>
      <c r="D77" s="227">
        <v>189.4</v>
      </c>
      <c r="E77" s="228">
        <v>1906.67</v>
      </c>
      <c r="F77" s="224">
        <v>15</v>
      </c>
    </row>
    <row r="78" s="201" customFormat="1" ht="15" customHeight="1" spans="1:6">
      <c r="A78" s="225" t="s">
        <v>147</v>
      </c>
      <c r="B78" s="227">
        <v>478</v>
      </c>
      <c r="C78" s="227">
        <v>475</v>
      </c>
      <c r="D78" s="227">
        <v>99.37</v>
      </c>
      <c r="E78" s="228">
        <v>82.61</v>
      </c>
      <c r="F78" s="224">
        <v>575</v>
      </c>
    </row>
    <row r="79" s="201" customFormat="1" ht="15" customHeight="1" spans="1:6">
      <c r="A79" s="229" t="s">
        <v>108</v>
      </c>
      <c r="B79" s="227">
        <v>470</v>
      </c>
      <c r="C79" s="227">
        <v>467</v>
      </c>
      <c r="D79" s="227">
        <v>99.36</v>
      </c>
      <c r="E79" s="228">
        <v>82.07</v>
      </c>
      <c r="F79" s="224">
        <v>569</v>
      </c>
    </row>
    <row r="80" s="201" customFormat="1" ht="15" customHeight="1" spans="1:6">
      <c r="A80" s="229" t="s">
        <v>109</v>
      </c>
      <c r="B80" s="227">
        <v>8</v>
      </c>
      <c r="C80" s="227">
        <v>8</v>
      </c>
      <c r="D80" s="227">
        <v>100</v>
      </c>
      <c r="E80" s="228">
        <v>133.33</v>
      </c>
      <c r="F80" s="224">
        <v>6</v>
      </c>
    </row>
    <row r="81" s="201" customFormat="1" ht="15" customHeight="1" spans="1:6">
      <c r="A81" s="225" t="s">
        <v>148</v>
      </c>
      <c r="B81" s="227">
        <v>322</v>
      </c>
      <c r="C81" s="227">
        <v>320</v>
      </c>
      <c r="D81" s="227">
        <v>99.38</v>
      </c>
      <c r="E81" s="228">
        <v>83.77</v>
      </c>
      <c r="F81" s="224">
        <v>382</v>
      </c>
    </row>
    <row r="82" s="201" customFormat="1" ht="15" customHeight="1" spans="1:6">
      <c r="A82" s="229" t="s">
        <v>108</v>
      </c>
      <c r="B82" s="227">
        <v>311</v>
      </c>
      <c r="C82" s="227">
        <v>302</v>
      </c>
      <c r="D82" s="227">
        <v>97.11</v>
      </c>
      <c r="E82" s="228">
        <v>90.15</v>
      </c>
      <c r="F82" s="224">
        <v>335</v>
      </c>
    </row>
    <row r="83" s="201" customFormat="1" ht="15" customHeight="1" spans="1:6">
      <c r="A83" s="229" t="s">
        <v>109</v>
      </c>
      <c r="B83" s="227">
        <v>5</v>
      </c>
      <c r="C83" s="227">
        <v>5</v>
      </c>
      <c r="D83" s="227">
        <v>100</v>
      </c>
      <c r="E83" s="228">
        <v>33.33</v>
      </c>
      <c r="F83" s="224">
        <v>15</v>
      </c>
    </row>
    <row r="84" s="201" customFormat="1" ht="15" customHeight="1" spans="1:6">
      <c r="A84" s="229" t="s">
        <v>149</v>
      </c>
      <c r="B84" s="227">
        <v>6</v>
      </c>
      <c r="C84" s="227">
        <v>13</v>
      </c>
      <c r="D84" s="227">
        <v>216.67</v>
      </c>
      <c r="E84" s="228">
        <v>40.63</v>
      </c>
      <c r="F84" s="224">
        <v>32</v>
      </c>
    </row>
    <row r="85" s="201" customFormat="1" ht="15" customHeight="1" spans="1:6">
      <c r="A85" s="225" t="s">
        <v>150</v>
      </c>
      <c r="B85" s="227">
        <v>27</v>
      </c>
      <c r="C85" s="227">
        <v>32</v>
      </c>
      <c r="D85" s="227">
        <v>118.52</v>
      </c>
      <c r="E85" s="228">
        <v>1600</v>
      </c>
      <c r="F85" s="224">
        <v>2</v>
      </c>
    </row>
    <row r="86" s="201" customFormat="1" ht="15" customHeight="1" spans="1:6">
      <c r="A86" s="229" t="s">
        <v>109</v>
      </c>
      <c r="B86" s="227">
        <v>0</v>
      </c>
      <c r="C86" s="227">
        <v>0</v>
      </c>
      <c r="D86" s="227"/>
      <c r="E86" s="228"/>
      <c r="F86" s="224">
        <v>2</v>
      </c>
    </row>
    <row r="87" s="201" customFormat="1" ht="15" customHeight="1" spans="1:6">
      <c r="A87" s="229" t="s">
        <v>151</v>
      </c>
      <c r="B87" s="227">
        <v>27</v>
      </c>
      <c r="C87" s="227">
        <v>32</v>
      </c>
      <c r="D87" s="227">
        <v>118.52</v>
      </c>
      <c r="E87" s="228"/>
      <c r="F87" s="224"/>
    </row>
    <row r="88" s="201" customFormat="1" ht="15" customHeight="1" spans="1:6">
      <c r="A88" s="225" t="s">
        <v>152</v>
      </c>
      <c r="B88" s="226">
        <v>3929</v>
      </c>
      <c r="C88" s="226">
        <v>3762</v>
      </c>
      <c r="D88" s="227">
        <v>95.75</v>
      </c>
      <c r="E88" s="228">
        <v>97.28</v>
      </c>
      <c r="F88" s="224">
        <v>3867</v>
      </c>
    </row>
    <row r="89" s="201" customFormat="1" ht="15" customHeight="1" spans="1:6">
      <c r="A89" s="229" t="s">
        <v>108</v>
      </c>
      <c r="B89" s="226">
        <v>3590</v>
      </c>
      <c r="C89" s="226">
        <v>3374</v>
      </c>
      <c r="D89" s="227">
        <v>93.98</v>
      </c>
      <c r="E89" s="228">
        <v>92.29</v>
      </c>
      <c r="F89" s="224">
        <v>3656</v>
      </c>
    </row>
    <row r="90" s="201" customFormat="1" ht="15" customHeight="1" spans="1:6">
      <c r="A90" s="229" t="s">
        <v>109</v>
      </c>
      <c r="B90" s="227">
        <v>5</v>
      </c>
      <c r="C90" s="227">
        <v>13</v>
      </c>
      <c r="D90" s="227">
        <v>260</v>
      </c>
      <c r="E90" s="228">
        <v>32.5</v>
      </c>
      <c r="F90" s="224">
        <v>40</v>
      </c>
    </row>
    <row r="91" s="201" customFormat="1" ht="15" customHeight="1" spans="1:6">
      <c r="A91" s="229" t="s">
        <v>153</v>
      </c>
      <c r="B91" s="227">
        <v>156</v>
      </c>
      <c r="C91" s="227">
        <v>177</v>
      </c>
      <c r="D91" s="227">
        <v>113.46</v>
      </c>
      <c r="E91" s="228"/>
      <c r="F91" s="224">
        <v>0</v>
      </c>
    </row>
    <row r="92" s="201" customFormat="1" ht="15" customHeight="1" spans="1:6">
      <c r="A92" s="229" t="s">
        <v>154</v>
      </c>
      <c r="B92" s="227">
        <v>2</v>
      </c>
      <c r="C92" s="227">
        <v>22</v>
      </c>
      <c r="D92" s="227">
        <v>1100</v>
      </c>
      <c r="E92" s="228"/>
      <c r="F92" s="224">
        <v>0</v>
      </c>
    </row>
    <row r="93" s="201" customFormat="1" ht="15" customHeight="1" spans="1:6">
      <c r="A93" s="229" t="s">
        <v>125</v>
      </c>
      <c r="B93" s="227">
        <v>0</v>
      </c>
      <c r="C93" s="227">
        <v>0</v>
      </c>
      <c r="D93" s="227"/>
      <c r="E93" s="228">
        <v>0</v>
      </c>
      <c r="F93" s="224">
        <v>75</v>
      </c>
    </row>
    <row r="94" s="201" customFormat="1" ht="15" customHeight="1" spans="1:6">
      <c r="A94" s="229" t="s">
        <v>155</v>
      </c>
      <c r="B94" s="227">
        <v>67</v>
      </c>
      <c r="C94" s="227">
        <v>67</v>
      </c>
      <c r="D94" s="227">
        <v>100</v>
      </c>
      <c r="E94" s="228">
        <v>231.03</v>
      </c>
      <c r="F94" s="224">
        <v>29</v>
      </c>
    </row>
    <row r="95" s="201" customFormat="1" ht="15" customHeight="1" spans="1:6">
      <c r="A95" s="229" t="s">
        <v>156</v>
      </c>
      <c r="B95" s="227">
        <v>109</v>
      </c>
      <c r="C95" s="227">
        <v>109</v>
      </c>
      <c r="D95" s="227">
        <v>100</v>
      </c>
      <c r="E95" s="228"/>
      <c r="F95" s="224">
        <v>0</v>
      </c>
    </row>
    <row r="96" s="201" customFormat="1" ht="15" customHeight="1" spans="1:6">
      <c r="A96" s="229" t="s">
        <v>157</v>
      </c>
      <c r="B96" s="227">
        <v>0</v>
      </c>
      <c r="C96" s="227">
        <v>0</v>
      </c>
      <c r="D96" s="227"/>
      <c r="E96" s="228">
        <v>0</v>
      </c>
      <c r="F96" s="224">
        <v>67</v>
      </c>
    </row>
    <row r="97" s="201" customFormat="1" ht="15" customHeight="1" spans="1:6">
      <c r="A97" s="225" t="s">
        <v>158</v>
      </c>
      <c r="B97" s="227">
        <v>12</v>
      </c>
      <c r="C97" s="227">
        <v>24</v>
      </c>
      <c r="D97" s="227">
        <v>200</v>
      </c>
      <c r="E97" s="228"/>
      <c r="F97" s="224"/>
    </row>
    <row r="98" s="201" customFormat="1" ht="15" customHeight="1" spans="1:6">
      <c r="A98" s="229" t="s">
        <v>108</v>
      </c>
      <c r="B98" s="227">
        <v>12</v>
      </c>
      <c r="C98" s="227">
        <v>14</v>
      </c>
      <c r="D98" s="227">
        <v>116.67</v>
      </c>
      <c r="E98" s="228"/>
      <c r="F98" s="224"/>
    </row>
    <row r="99" s="201" customFormat="1" ht="15" customHeight="1" spans="1:6">
      <c r="A99" s="229" t="s">
        <v>109</v>
      </c>
      <c r="B99" s="227">
        <v>0</v>
      </c>
      <c r="C99" s="227">
        <v>10</v>
      </c>
      <c r="D99" s="227"/>
      <c r="E99" s="228"/>
      <c r="F99" s="224"/>
    </row>
    <row r="100" s="201" customFormat="1" ht="15" customHeight="1" spans="1:6">
      <c r="A100" s="225" t="s">
        <v>159</v>
      </c>
      <c r="B100" s="227"/>
      <c r="C100" s="227"/>
      <c r="D100" s="227"/>
      <c r="E100" s="228"/>
      <c r="F100" s="224">
        <v>6448</v>
      </c>
    </row>
    <row r="101" s="201" customFormat="1" ht="15" customHeight="1" spans="1:6">
      <c r="A101" s="229" t="s">
        <v>160</v>
      </c>
      <c r="B101" s="227"/>
      <c r="C101" s="227"/>
      <c r="D101" s="227"/>
      <c r="E101" s="228"/>
      <c r="F101" s="224">
        <v>6448</v>
      </c>
    </row>
    <row r="102" s="201" customFormat="1" ht="15" customHeight="1" spans="1:6">
      <c r="A102" s="225" t="s">
        <v>161</v>
      </c>
      <c r="B102" s="227">
        <v>0</v>
      </c>
      <c r="C102" s="227">
        <v>20</v>
      </c>
      <c r="D102" s="227"/>
      <c r="E102" s="228"/>
      <c r="F102" s="224"/>
    </row>
    <row r="103" s="201" customFormat="1" ht="15" customHeight="1" spans="1:6">
      <c r="A103" s="225" t="s">
        <v>162</v>
      </c>
      <c r="B103" s="227">
        <v>0</v>
      </c>
      <c r="C103" s="227">
        <v>20</v>
      </c>
      <c r="D103" s="227"/>
      <c r="E103" s="228"/>
      <c r="F103" s="224"/>
    </row>
    <row r="104" s="201" customFormat="1" ht="15" customHeight="1" spans="1:6">
      <c r="A104" s="229" t="s">
        <v>163</v>
      </c>
      <c r="B104" s="227">
        <v>0</v>
      </c>
      <c r="C104" s="227">
        <v>20</v>
      </c>
      <c r="D104" s="227"/>
      <c r="E104" s="228"/>
      <c r="F104" s="224"/>
    </row>
    <row r="105" s="201" customFormat="1" ht="15" customHeight="1" spans="1:6">
      <c r="A105" s="225" t="s">
        <v>164</v>
      </c>
      <c r="B105" s="226">
        <v>42018</v>
      </c>
      <c r="C105" s="226">
        <v>45542</v>
      </c>
      <c r="D105" s="227">
        <v>108.39</v>
      </c>
      <c r="E105" s="228">
        <v>98.69</v>
      </c>
      <c r="F105" s="224">
        <v>46148</v>
      </c>
    </row>
    <row r="106" s="201" customFormat="1" ht="15" customHeight="1" spans="1:6">
      <c r="A106" s="225" t="s">
        <v>165</v>
      </c>
      <c r="B106" s="226">
        <v>38647</v>
      </c>
      <c r="C106" s="226">
        <v>40889</v>
      </c>
      <c r="D106" s="227">
        <v>105.8</v>
      </c>
      <c r="E106" s="228">
        <v>98.01</v>
      </c>
      <c r="F106" s="224">
        <v>41720</v>
      </c>
    </row>
    <row r="107" s="201" customFormat="1" ht="15" customHeight="1" spans="1:6">
      <c r="A107" s="229" t="s">
        <v>108</v>
      </c>
      <c r="B107" s="226">
        <v>36607</v>
      </c>
      <c r="C107" s="226">
        <v>36043</v>
      </c>
      <c r="D107" s="227">
        <v>98.46</v>
      </c>
      <c r="E107" s="228">
        <v>98.93</v>
      </c>
      <c r="F107" s="224">
        <v>36431</v>
      </c>
    </row>
    <row r="108" s="201" customFormat="1" ht="15" customHeight="1" spans="1:6">
      <c r="A108" s="229" t="s">
        <v>109</v>
      </c>
      <c r="B108" s="226">
        <v>1659</v>
      </c>
      <c r="C108" s="226">
        <v>4047</v>
      </c>
      <c r="D108" s="227">
        <v>243.94</v>
      </c>
      <c r="E108" s="228">
        <v>89</v>
      </c>
      <c r="F108" s="224">
        <v>4547</v>
      </c>
    </row>
    <row r="109" s="201" customFormat="1" ht="15" customHeight="1" spans="1:6">
      <c r="A109" s="229" t="s">
        <v>125</v>
      </c>
      <c r="B109" s="227">
        <v>200</v>
      </c>
      <c r="C109" s="227">
        <v>307</v>
      </c>
      <c r="D109" s="227">
        <v>153.5</v>
      </c>
      <c r="E109" s="228"/>
      <c r="F109" s="224"/>
    </row>
    <row r="110" s="201" customFormat="1" ht="15" customHeight="1" spans="1:6">
      <c r="A110" s="229" t="s">
        <v>166</v>
      </c>
      <c r="B110" s="227">
        <v>50</v>
      </c>
      <c r="C110" s="227">
        <v>0</v>
      </c>
      <c r="D110" s="227">
        <v>0</v>
      </c>
      <c r="E110" s="228"/>
      <c r="F110" s="224"/>
    </row>
    <row r="111" s="201" customFormat="1" ht="15" customHeight="1" spans="1:6">
      <c r="A111" s="229" t="s">
        <v>167</v>
      </c>
      <c r="B111" s="227">
        <v>131</v>
      </c>
      <c r="C111" s="227">
        <v>492</v>
      </c>
      <c r="D111" s="227">
        <v>375.57</v>
      </c>
      <c r="E111" s="228">
        <v>66.31</v>
      </c>
      <c r="F111" s="224">
        <v>742</v>
      </c>
    </row>
    <row r="112" s="201" customFormat="1" ht="15" customHeight="1" spans="1:6">
      <c r="A112" s="225" t="s">
        <v>168</v>
      </c>
      <c r="B112" s="227">
        <v>233</v>
      </c>
      <c r="C112" s="227">
        <v>233</v>
      </c>
      <c r="D112" s="227">
        <v>100</v>
      </c>
      <c r="E112" s="228">
        <v>277.38</v>
      </c>
      <c r="F112" s="224">
        <v>84</v>
      </c>
    </row>
    <row r="113" s="201" customFormat="1" ht="15" customHeight="1" spans="1:6">
      <c r="A113" s="229" t="s">
        <v>108</v>
      </c>
      <c r="B113" s="227">
        <v>233</v>
      </c>
      <c r="C113" s="227">
        <v>233</v>
      </c>
      <c r="D113" s="227">
        <v>100</v>
      </c>
      <c r="E113" s="228">
        <v>277.38</v>
      </c>
      <c r="F113" s="224">
        <v>84</v>
      </c>
    </row>
    <row r="114" s="201" customFormat="1" ht="15" customHeight="1" spans="1:6">
      <c r="A114" s="225" t="s">
        <v>169</v>
      </c>
      <c r="B114" s="226">
        <v>1166</v>
      </c>
      <c r="C114" s="226">
        <v>1167</v>
      </c>
      <c r="D114" s="227">
        <v>100.09</v>
      </c>
      <c r="E114" s="228">
        <v>51.27</v>
      </c>
      <c r="F114" s="224">
        <v>2276</v>
      </c>
    </row>
    <row r="115" s="201" customFormat="1" ht="15" customHeight="1" spans="1:6">
      <c r="A115" s="229" t="s">
        <v>108</v>
      </c>
      <c r="B115" s="226">
        <v>1021</v>
      </c>
      <c r="C115" s="226">
        <v>1022</v>
      </c>
      <c r="D115" s="227">
        <v>100.1</v>
      </c>
      <c r="E115" s="228">
        <v>73.42</v>
      </c>
      <c r="F115" s="224">
        <v>1392</v>
      </c>
    </row>
    <row r="116" s="201" customFormat="1" ht="15" customHeight="1" spans="1:6">
      <c r="A116" s="229" t="s">
        <v>170</v>
      </c>
      <c r="B116" s="227">
        <v>145</v>
      </c>
      <c r="C116" s="227">
        <v>145</v>
      </c>
      <c r="D116" s="227">
        <v>100</v>
      </c>
      <c r="E116" s="228">
        <v>16.4</v>
      </c>
      <c r="F116" s="224">
        <v>884</v>
      </c>
    </row>
    <row r="117" s="201" customFormat="1" ht="15" customHeight="1" spans="1:6">
      <c r="A117" s="225" t="s">
        <v>171</v>
      </c>
      <c r="B117" s="226">
        <v>1688</v>
      </c>
      <c r="C117" s="226">
        <v>2028</v>
      </c>
      <c r="D117" s="227">
        <v>120.14</v>
      </c>
      <c r="E117" s="228">
        <v>98.07</v>
      </c>
      <c r="F117" s="224">
        <v>2068</v>
      </c>
    </row>
    <row r="118" s="201" customFormat="1" ht="15" customHeight="1" spans="1:6">
      <c r="A118" s="229" t="s">
        <v>108</v>
      </c>
      <c r="B118" s="226">
        <v>1321</v>
      </c>
      <c r="C118" s="226">
        <v>1297</v>
      </c>
      <c r="D118" s="227">
        <v>98.18</v>
      </c>
      <c r="E118" s="228">
        <v>99.62</v>
      </c>
      <c r="F118" s="224">
        <v>1302</v>
      </c>
    </row>
    <row r="119" s="201" customFormat="1" ht="15" customHeight="1" spans="1:6">
      <c r="A119" s="229" t="s">
        <v>109</v>
      </c>
      <c r="B119" s="227">
        <v>43</v>
      </c>
      <c r="C119" s="227">
        <v>365</v>
      </c>
      <c r="D119" s="227">
        <v>848.84</v>
      </c>
      <c r="E119" s="228">
        <v>99.18</v>
      </c>
      <c r="F119" s="224">
        <v>368</v>
      </c>
    </row>
    <row r="120" s="201" customFormat="1" ht="15" customHeight="1" spans="1:6">
      <c r="A120" s="229" t="s">
        <v>172</v>
      </c>
      <c r="B120" s="227">
        <v>324</v>
      </c>
      <c r="C120" s="227">
        <v>344</v>
      </c>
      <c r="D120" s="227">
        <v>106.17</v>
      </c>
      <c r="E120" s="228">
        <v>96.63</v>
      </c>
      <c r="F120" s="224">
        <v>356</v>
      </c>
    </row>
    <row r="121" s="201" customFormat="1" ht="15" customHeight="1" spans="1:6">
      <c r="A121" s="229" t="s">
        <v>173</v>
      </c>
      <c r="B121" s="227">
        <v>0</v>
      </c>
      <c r="C121" s="227">
        <v>0</v>
      </c>
      <c r="D121" s="227"/>
      <c r="E121" s="228">
        <v>0</v>
      </c>
      <c r="F121" s="224">
        <v>42</v>
      </c>
    </row>
    <row r="122" s="201" customFormat="1" ht="15" customHeight="1" spans="1:6">
      <c r="A122" s="229" t="s">
        <v>174</v>
      </c>
      <c r="B122" s="227">
        <v>0</v>
      </c>
      <c r="C122" s="227">
        <v>16</v>
      </c>
      <c r="D122" s="227"/>
      <c r="E122" s="228"/>
      <c r="F122" s="224">
        <v>0</v>
      </c>
    </row>
    <row r="123" s="201" customFormat="1" ht="15" customHeight="1" spans="1:6">
      <c r="A123" s="229" t="s">
        <v>175</v>
      </c>
      <c r="B123" s="227">
        <v>0</v>
      </c>
      <c r="C123" s="227">
        <v>6</v>
      </c>
      <c r="D123" s="227"/>
      <c r="E123" s="228"/>
      <c r="F123" s="224">
        <v>0</v>
      </c>
    </row>
    <row r="124" s="201" customFormat="1" ht="15" customHeight="1" spans="1:6">
      <c r="A124" s="225" t="s">
        <v>176</v>
      </c>
      <c r="B124" s="227">
        <v>284</v>
      </c>
      <c r="C124" s="226">
        <v>1225</v>
      </c>
      <c r="D124" s="227">
        <v>431.34</v>
      </c>
      <c r="E124" s="228"/>
      <c r="F124" s="224"/>
    </row>
    <row r="125" s="201" customFormat="1" ht="15" customHeight="1" spans="1:6">
      <c r="A125" s="229" t="s">
        <v>109</v>
      </c>
      <c r="B125" s="227">
        <v>255</v>
      </c>
      <c r="C125" s="227">
        <v>422</v>
      </c>
      <c r="D125" s="227">
        <v>165.49</v>
      </c>
      <c r="E125" s="228"/>
      <c r="F125" s="224"/>
    </row>
    <row r="126" s="201" customFormat="1" ht="15" customHeight="1" spans="1:6">
      <c r="A126" s="229" t="s">
        <v>177</v>
      </c>
      <c r="B126" s="227">
        <v>29</v>
      </c>
      <c r="C126" s="227">
        <v>29</v>
      </c>
      <c r="D126" s="227">
        <v>100</v>
      </c>
      <c r="E126" s="228"/>
      <c r="F126" s="224"/>
    </row>
    <row r="127" s="201" customFormat="1" ht="15" customHeight="1" spans="1:6">
      <c r="A127" s="229" t="s">
        <v>178</v>
      </c>
      <c r="B127" s="227">
        <v>0</v>
      </c>
      <c r="C127" s="227">
        <v>774</v>
      </c>
      <c r="D127" s="227"/>
      <c r="E127" s="228"/>
      <c r="F127" s="224"/>
    </row>
    <row r="128" s="201" customFormat="1" ht="15" customHeight="1" spans="1:6">
      <c r="A128" s="225" t="s">
        <v>179</v>
      </c>
      <c r="B128" s="226">
        <v>118605</v>
      </c>
      <c r="C128" s="226">
        <v>137462</v>
      </c>
      <c r="D128" s="227">
        <v>115.9</v>
      </c>
      <c r="E128" s="228">
        <v>103.29</v>
      </c>
      <c r="F128" s="224">
        <v>133080</v>
      </c>
    </row>
    <row r="129" s="201" customFormat="1" ht="15" customHeight="1" spans="1:6">
      <c r="A129" s="225" t="s">
        <v>180</v>
      </c>
      <c r="B129" s="227">
        <v>444</v>
      </c>
      <c r="C129" s="227">
        <v>620</v>
      </c>
      <c r="D129" s="227">
        <v>139.64</v>
      </c>
      <c r="E129" s="228">
        <v>95.53</v>
      </c>
      <c r="F129" s="224">
        <v>649</v>
      </c>
    </row>
    <row r="130" s="201" customFormat="1" ht="15" customHeight="1" spans="1:6">
      <c r="A130" s="229" t="s">
        <v>108</v>
      </c>
      <c r="B130" s="227">
        <v>444</v>
      </c>
      <c r="C130" s="227">
        <v>587</v>
      </c>
      <c r="D130" s="227">
        <v>132.21</v>
      </c>
      <c r="E130" s="228">
        <v>90.45</v>
      </c>
      <c r="F130" s="224">
        <v>649</v>
      </c>
    </row>
    <row r="131" s="201" customFormat="1" ht="15" customHeight="1" spans="1:6">
      <c r="A131" s="229" t="s">
        <v>181</v>
      </c>
      <c r="B131" s="227">
        <v>0</v>
      </c>
      <c r="C131" s="227">
        <v>33</v>
      </c>
      <c r="D131" s="227"/>
      <c r="E131" s="228"/>
      <c r="F131" s="224"/>
    </row>
    <row r="132" s="201" customFormat="1" ht="15" customHeight="1" spans="1:6">
      <c r="A132" s="225" t="s">
        <v>182</v>
      </c>
      <c r="B132" s="226">
        <v>106744</v>
      </c>
      <c r="C132" s="226">
        <v>125813</v>
      </c>
      <c r="D132" s="227">
        <v>117.86</v>
      </c>
      <c r="E132" s="228">
        <v>104.16</v>
      </c>
      <c r="F132" s="224">
        <v>120789</v>
      </c>
    </row>
    <row r="133" s="201" customFormat="1" ht="15" customHeight="1" spans="1:6">
      <c r="A133" s="229" t="s">
        <v>183</v>
      </c>
      <c r="B133" s="226">
        <v>14684</v>
      </c>
      <c r="C133" s="226">
        <v>16793</v>
      </c>
      <c r="D133" s="227">
        <v>114.36</v>
      </c>
      <c r="E133" s="228">
        <v>110.31</v>
      </c>
      <c r="F133" s="224">
        <v>15224</v>
      </c>
    </row>
    <row r="134" s="201" customFormat="1" ht="15" customHeight="1" spans="1:6">
      <c r="A134" s="229" t="s">
        <v>184</v>
      </c>
      <c r="B134" s="226">
        <v>53173</v>
      </c>
      <c r="C134" s="226">
        <v>59773</v>
      </c>
      <c r="D134" s="227">
        <v>112.41</v>
      </c>
      <c r="E134" s="228">
        <v>91.95</v>
      </c>
      <c r="F134" s="224">
        <v>65003</v>
      </c>
    </row>
    <row r="135" s="201" customFormat="1" ht="15" customHeight="1" spans="1:6">
      <c r="A135" s="229" t="s">
        <v>185</v>
      </c>
      <c r="B135" s="226">
        <v>31246</v>
      </c>
      <c r="C135" s="226">
        <v>34675</v>
      </c>
      <c r="D135" s="227">
        <v>110.97</v>
      </c>
      <c r="E135" s="228">
        <v>97.46</v>
      </c>
      <c r="F135" s="224">
        <v>35577</v>
      </c>
    </row>
    <row r="136" s="201" customFormat="1" ht="15" customHeight="1" spans="1:6">
      <c r="A136" s="229" t="s">
        <v>186</v>
      </c>
      <c r="B136" s="226">
        <v>1901</v>
      </c>
      <c r="C136" s="226">
        <v>5125</v>
      </c>
      <c r="D136" s="227">
        <v>269.59</v>
      </c>
      <c r="E136" s="228">
        <v>224.88</v>
      </c>
      <c r="F136" s="224">
        <v>2279</v>
      </c>
    </row>
    <row r="137" s="201" customFormat="1" ht="15" customHeight="1" spans="1:6">
      <c r="A137" s="229" t="s">
        <v>187</v>
      </c>
      <c r="B137" s="226">
        <v>5740</v>
      </c>
      <c r="C137" s="226">
        <v>9447</v>
      </c>
      <c r="D137" s="227">
        <v>164.58</v>
      </c>
      <c r="E137" s="228">
        <v>349.11</v>
      </c>
      <c r="F137" s="224">
        <v>2706</v>
      </c>
    </row>
    <row r="138" s="201" customFormat="1" ht="15" customHeight="1" spans="1:6">
      <c r="A138" s="225" t="s">
        <v>188</v>
      </c>
      <c r="B138" s="227">
        <v>0</v>
      </c>
      <c r="C138" s="227">
        <v>89</v>
      </c>
      <c r="D138" s="227"/>
      <c r="E138" s="228">
        <v>72.95</v>
      </c>
      <c r="F138" s="224">
        <v>122</v>
      </c>
    </row>
    <row r="139" s="201" customFormat="1" ht="15" customHeight="1" spans="1:6">
      <c r="A139" s="229" t="s">
        <v>189</v>
      </c>
      <c r="B139" s="227">
        <v>0</v>
      </c>
      <c r="C139" s="227">
        <v>89</v>
      </c>
      <c r="D139" s="227"/>
      <c r="E139" s="228"/>
      <c r="F139" s="224">
        <v>0</v>
      </c>
    </row>
    <row r="140" s="201" customFormat="1" ht="15" customHeight="1" spans="1:6">
      <c r="A140" s="229" t="s">
        <v>190</v>
      </c>
      <c r="B140" s="227">
        <v>0</v>
      </c>
      <c r="C140" s="227">
        <v>0</v>
      </c>
      <c r="D140" s="227"/>
      <c r="E140" s="228">
        <v>0</v>
      </c>
      <c r="F140" s="224">
        <v>122</v>
      </c>
    </row>
    <row r="141" s="201" customFormat="1" ht="15" customHeight="1" spans="1:6">
      <c r="A141" s="225" t="s">
        <v>191</v>
      </c>
      <c r="B141" s="227">
        <v>133</v>
      </c>
      <c r="C141" s="227">
        <v>130</v>
      </c>
      <c r="D141" s="227">
        <v>97.74</v>
      </c>
      <c r="E141" s="228">
        <v>100</v>
      </c>
      <c r="F141" s="224">
        <v>130</v>
      </c>
    </row>
    <row r="142" s="201" customFormat="1" ht="15" customHeight="1" spans="1:6">
      <c r="A142" s="229" t="s">
        <v>192</v>
      </c>
      <c r="B142" s="227">
        <v>133</v>
      </c>
      <c r="C142" s="227">
        <v>130</v>
      </c>
      <c r="D142" s="227">
        <v>97.74</v>
      </c>
      <c r="E142" s="228">
        <v>100</v>
      </c>
      <c r="F142" s="224">
        <v>130</v>
      </c>
    </row>
    <row r="143" s="201" customFormat="1" ht="15" customHeight="1" spans="1:6">
      <c r="A143" s="225" t="s">
        <v>193</v>
      </c>
      <c r="B143" s="227">
        <v>540</v>
      </c>
      <c r="C143" s="227">
        <v>544</v>
      </c>
      <c r="D143" s="227">
        <v>100.74</v>
      </c>
      <c r="E143" s="228">
        <v>110.34</v>
      </c>
      <c r="F143" s="224">
        <v>493</v>
      </c>
    </row>
    <row r="144" s="201" customFormat="1" ht="15" customHeight="1" spans="1:6">
      <c r="A144" s="229" t="s">
        <v>194</v>
      </c>
      <c r="B144" s="227">
        <v>540</v>
      </c>
      <c r="C144" s="227">
        <v>544</v>
      </c>
      <c r="D144" s="227">
        <v>100.74</v>
      </c>
      <c r="E144" s="228">
        <v>110.34</v>
      </c>
      <c r="F144" s="224">
        <v>493</v>
      </c>
    </row>
    <row r="145" s="201" customFormat="1" ht="15" customHeight="1" spans="1:6">
      <c r="A145" s="225" t="s">
        <v>195</v>
      </c>
      <c r="B145" s="226">
        <v>1574</v>
      </c>
      <c r="C145" s="226">
        <v>1339</v>
      </c>
      <c r="D145" s="227">
        <v>85.07</v>
      </c>
      <c r="E145" s="228">
        <v>110.66</v>
      </c>
      <c r="F145" s="224">
        <v>1210</v>
      </c>
    </row>
    <row r="146" s="201" customFormat="1" ht="15" customHeight="1" spans="1:6">
      <c r="A146" s="229" t="s">
        <v>196</v>
      </c>
      <c r="B146" s="227">
        <v>834</v>
      </c>
      <c r="C146" s="227">
        <v>829</v>
      </c>
      <c r="D146" s="227">
        <v>99.4</v>
      </c>
      <c r="E146" s="228">
        <v>96.96</v>
      </c>
      <c r="F146" s="224">
        <v>855</v>
      </c>
    </row>
    <row r="147" s="201" customFormat="1" ht="15" customHeight="1" spans="1:6">
      <c r="A147" s="229" t="s">
        <v>197</v>
      </c>
      <c r="B147" s="227">
        <v>740</v>
      </c>
      <c r="C147" s="227">
        <v>510</v>
      </c>
      <c r="D147" s="227">
        <v>68.92</v>
      </c>
      <c r="E147" s="228">
        <v>143.66</v>
      </c>
      <c r="F147" s="224">
        <v>355</v>
      </c>
    </row>
    <row r="148" s="201" customFormat="1" ht="15" customHeight="1" spans="1:6">
      <c r="A148" s="225" t="s">
        <v>198</v>
      </c>
      <c r="B148" s="226">
        <v>9170</v>
      </c>
      <c r="C148" s="226">
        <v>8385</v>
      </c>
      <c r="D148" s="227">
        <v>91.44</v>
      </c>
      <c r="E148" s="228">
        <v>88.2</v>
      </c>
      <c r="F148" s="224">
        <v>9507</v>
      </c>
    </row>
    <row r="149" s="201" customFormat="1" ht="15" customHeight="1" spans="1:6">
      <c r="A149" s="229" t="s">
        <v>199</v>
      </c>
      <c r="B149" s="226">
        <v>5000</v>
      </c>
      <c r="C149" s="226">
        <v>4043</v>
      </c>
      <c r="D149" s="227">
        <v>80.86</v>
      </c>
      <c r="E149" s="228">
        <v>808.6</v>
      </c>
      <c r="F149" s="224">
        <v>500</v>
      </c>
    </row>
    <row r="150" s="201" customFormat="1" ht="15" customHeight="1" spans="1:6">
      <c r="A150" s="229" t="s">
        <v>200</v>
      </c>
      <c r="B150" s="226">
        <v>2357</v>
      </c>
      <c r="C150" s="226">
        <v>2093</v>
      </c>
      <c r="D150" s="227">
        <v>88.8</v>
      </c>
      <c r="E150" s="228"/>
      <c r="F150" s="224">
        <v>0</v>
      </c>
    </row>
    <row r="151" s="201" customFormat="1" ht="15" customHeight="1" spans="1:6">
      <c r="A151" s="229" t="s">
        <v>201</v>
      </c>
      <c r="B151" s="226">
        <v>1813</v>
      </c>
      <c r="C151" s="226">
        <v>2249</v>
      </c>
      <c r="D151" s="227">
        <v>124.05</v>
      </c>
      <c r="E151" s="228">
        <v>24.97</v>
      </c>
      <c r="F151" s="224">
        <v>9007</v>
      </c>
    </row>
    <row r="152" s="201" customFormat="1" ht="15" customHeight="1" spans="1:6">
      <c r="A152" s="225" t="s">
        <v>202</v>
      </c>
      <c r="B152" s="227">
        <v>0</v>
      </c>
      <c r="C152" s="227">
        <v>542</v>
      </c>
      <c r="D152" s="227"/>
      <c r="E152" s="228">
        <v>301.11</v>
      </c>
      <c r="F152" s="224">
        <v>180</v>
      </c>
    </row>
    <row r="153" s="201" customFormat="1" ht="15" customHeight="1" spans="1:6">
      <c r="A153" s="229" t="s">
        <v>203</v>
      </c>
      <c r="B153" s="227">
        <v>0</v>
      </c>
      <c r="C153" s="227">
        <v>542</v>
      </c>
      <c r="D153" s="227"/>
      <c r="E153" s="228">
        <v>301.11</v>
      </c>
      <c r="F153" s="224">
        <v>180</v>
      </c>
    </row>
    <row r="154" s="201" customFormat="1" ht="15" customHeight="1" spans="1:6">
      <c r="A154" s="225" t="s">
        <v>204</v>
      </c>
      <c r="B154" s="227">
        <v>565</v>
      </c>
      <c r="C154" s="227">
        <v>570</v>
      </c>
      <c r="D154" s="227">
        <v>100.88</v>
      </c>
      <c r="E154" s="228">
        <v>52.68</v>
      </c>
      <c r="F154" s="224">
        <v>1082</v>
      </c>
    </row>
    <row r="155" s="201" customFormat="1" ht="15" customHeight="1" spans="1:6">
      <c r="A155" s="225" t="s">
        <v>205</v>
      </c>
      <c r="B155" s="227">
        <v>349</v>
      </c>
      <c r="C155" s="227">
        <v>312</v>
      </c>
      <c r="D155" s="227">
        <v>89.4</v>
      </c>
      <c r="E155" s="228">
        <v>94.83</v>
      </c>
      <c r="F155" s="224">
        <v>329</v>
      </c>
    </row>
    <row r="156" s="201" customFormat="1" ht="15" customHeight="1" spans="1:6">
      <c r="A156" s="229" t="s">
        <v>108</v>
      </c>
      <c r="B156" s="227">
        <v>349</v>
      </c>
      <c r="C156" s="227">
        <v>312</v>
      </c>
      <c r="D156" s="227">
        <v>89.4</v>
      </c>
      <c r="E156" s="228">
        <v>96.89</v>
      </c>
      <c r="F156" s="224">
        <v>322</v>
      </c>
    </row>
    <row r="157" s="201" customFormat="1" ht="15" customHeight="1" spans="1:6">
      <c r="A157" s="229" t="s">
        <v>109</v>
      </c>
      <c r="B157" s="227">
        <v>0</v>
      </c>
      <c r="C157" s="227">
        <v>0</v>
      </c>
      <c r="D157" s="227"/>
      <c r="E157" s="228">
        <v>0</v>
      </c>
      <c r="F157" s="224">
        <v>7</v>
      </c>
    </row>
    <row r="158" s="201" customFormat="1" ht="15" customHeight="1" spans="1:6">
      <c r="A158" s="225" t="s">
        <v>206</v>
      </c>
      <c r="B158" s="227">
        <v>2</v>
      </c>
      <c r="C158" s="227">
        <v>7</v>
      </c>
      <c r="D158" s="227">
        <v>350</v>
      </c>
      <c r="E158" s="228">
        <v>1.63</v>
      </c>
      <c r="F158" s="224">
        <v>429</v>
      </c>
    </row>
    <row r="159" s="201" customFormat="1" ht="15" customHeight="1" spans="1:6">
      <c r="A159" s="229" t="s">
        <v>207</v>
      </c>
      <c r="B159" s="227">
        <v>2</v>
      </c>
      <c r="C159" s="227">
        <v>7</v>
      </c>
      <c r="D159" s="227">
        <v>350</v>
      </c>
      <c r="E159" s="228">
        <v>1.63</v>
      </c>
      <c r="F159" s="224">
        <v>429</v>
      </c>
    </row>
    <row r="160" s="201" customFormat="1" ht="15" customHeight="1" spans="1:6">
      <c r="A160" s="225" t="s">
        <v>208</v>
      </c>
      <c r="B160" s="227">
        <v>89</v>
      </c>
      <c r="C160" s="227">
        <v>80</v>
      </c>
      <c r="D160" s="227">
        <v>89.89</v>
      </c>
      <c r="E160" s="228">
        <v>145.45</v>
      </c>
      <c r="F160" s="224">
        <v>55</v>
      </c>
    </row>
    <row r="161" s="201" customFormat="1" ht="15" customHeight="1" spans="1:6">
      <c r="A161" s="229" t="s">
        <v>209</v>
      </c>
      <c r="B161" s="227">
        <v>89</v>
      </c>
      <c r="C161" s="227">
        <v>80</v>
      </c>
      <c r="D161" s="227">
        <v>89.89</v>
      </c>
      <c r="E161" s="228">
        <v>145.45</v>
      </c>
      <c r="F161" s="224">
        <v>55</v>
      </c>
    </row>
    <row r="162" s="201" customFormat="1" ht="15" customHeight="1" spans="1:6">
      <c r="A162" s="225" t="s">
        <v>210</v>
      </c>
      <c r="B162" s="227">
        <v>125</v>
      </c>
      <c r="C162" s="227">
        <v>121</v>
      </c>
      <c r="D162" s="227">
        <v>96.8</v>
      </c>
      <c r="E162" s="228">
        <v>88.32</v>
      </c>
      <c r="F162" s="224">
        <v>137</v>
      </c>
    </row>
    <row r="163" s="201" customFormat="1" ht="15" customHeight="1" spans="1:6">
      <c r="A163" s="229" t="s">
        <v>209</v>
      </c>
      <c r="B163" s="227">
        <v>122</v>
      </c>
      <c r="C163" s="227">
        <v>117</v>
      </c>
      <c r="D163" s="227">
        <v>95.9</v>
      </c>
      <c r="E163" s="228">
        <v>103.54</v>
      </c>
      <c r="F163" s="224">
        <v>113</v>
      </c>
    </row>
    <row r="164" s="201" customFormat="1" ht="15" customHeight="1" spans="1:6">
      <c r="A164" s="229" t="s">
        <v>211</v>
      </c>
      <c r="B164" s="227">
        <v>3</v>
      </c>
      <c r="C164" s="227">
        <v>4</v>
      </c>
      <c r="D164" s="227">
        <v>133.33</v>
      </c>
      <c r="E164" s="228">
        <v>16.67</v>
      </c>
      <c r="F164" s="224">
        <v>24</v>
      </c>
    </row>
    <row r="165" s="201" customFormat="1" ht="15" customHeight="1" spans="1:6">
      <c r="A165" s="225" t="s">
        <v>212</v>
      </c>
      <c r="B165" s="227">
        <v>0</v>
      </c>
      <c r="C165" s="227">
        <v>0</v>
      </c>
      <c r="D165" s="227"/>
      <c r="E165" s="228">
        <v>0</v>
      </c>
      <c r="F165" s="224">
        <v>2</v>
      </c>
    </row>
    <row r="166" s="201" customFormat="1" ht="15" customHeight="1" spans="1:6">
      <c r="A166" s="229" t="s">
        <v>213</v>
      </c>
      <c r="B166" s="227">
        <v>0</v>
      </c>
      <c r="C166" s="227">
        <v>0</v>
      </c>
      <c r="D166" s="227"/>
      <c r="E166" s="228">
        <v>0</v>
      </c>
      <c r="F166" s="224">
        <v>2</v>
      </c>
    </row>
    <row r="167" s="201" customFormat="1" ht="15" customHeight="1" spans="1:6">
      <c r="A167" s="225" t="s">
        <v>214</v>
      </c>
      <c r="B167" s="227">
        <v>0</v>
      </c>
      <c r="C167" s="227">
        <v>50</v>
      </c>
      <c r="D167" s="227"/>
      <c r="E167" s="228">
        <v>38.46</v>
      </c>
      <c r="F167" s="224">
        <v>130</v>
      </c>
    </row>
    <row r="168" s="201" customFormat="1" ht="15" customHeight="1" spans="1:6">
      <c r="A168" s="229" t="s">
        <v>215</v>
      </c>
      <c r="B168" s="227">
        <v>0</v>
      </c>
      <c r="C168" s="227">
        <v>50</v>
      </c>
      <c r="D168" s="227"/>
      <c r="E168" s="228">
        <v>38.46</v>
      </c>
      <c r="F168" s="224">
        <v>130</v>
      </c>
    </row>
    <row r="169" s="201" customFormat="1" ht="15" customHeight="1" spans="1:6">
      <c r="A169" s="225" t="s">
        <v>216</v>
      </c>
      <c r="B169" s="226">
        <v>2097</v>
      </c>
      <c r="C169" s="226">
        <v>2846</v>
      </c>
      <c r="D169" s="227">
        <v>135.72</v>
      </c>
      <c r="E169" s="228">
        <v>66.22</v>
      </c>
      <c r="F169" s="224">
        <v>4298</v>
      </c>
    </row>
    <row r="170" s="201" customFormat="1" ht="15" customHeight="1" spans="1:6">
      <c r="A170" s="225" t="s">
        <v>217</v>
      </c>
      <c r="B170" s="226">
        <v>1709</v>
      </c>
      <c r="C170" s="226">
        <v>2147</v>
      </c>
      <c r="D170" s="227">
        <v>125.63</v>
      </c>
      <c r="E170" s="228">
        <v>113.24</v>
      </c>
      <c r="F170" s="224">
        <v>1896</v>
      </c>
    </row>
    <row r="171" s="201" customFormat="1" ht="15" customHeight="1" spans="1:6">
      <c r="A171" s="229" t="s">
        <v>108</v>
      </c>
      <c r="B171" s="227">
        <v>685</v>
      </c>
      <c r="C171" s="227">
        <v>648</v>
      </c>
      <c r="D171" s="227">
        <v>94.6</v>
      </c>
      <c r="E171" s="228">
        <v>136.13</v>
      </c>
      <c r="F171" s="224">
        <v>476</v>
      </c>
    </row>
    <row r="172" s="201" customFormat="1" ht="15" customHeight="1" spans="1:6">
      <c r="A172" s="229" t="s">
        <v>218</v>
      </c>
      <c r="B172" s="227">
        <v>85</v>
      </c>
      <c r="C172" s="227">
        <v>12</v>
      </c>
      <c r="D172" s="227">
        <v>14.12</v>
      </c>
      <c r="E172" s="228">
        <v>3.39</v>
      </c>
      <c r="F172" s="224">
        <v>354</v>
      </c>
    </row>
    <row r="173" s="201" customFormat="1" ht="15" customHeight="1" spans="1:6">
      <c r="A173" s="229" t="s">
        <v>219</v>
      </c>
      <c r="B173" s="227">
        <v>105</v>
      </c>
      <c r="C173" s="227">
        <v>138</v>
      </c>
      <c r="D173" s="227">
        <v>131.43</v>
      </c>
      <c r="E173" s="228">
        <v>56.56</v>
      </c>
      <c r="F173" s="224">
        <v>244</v>
      </c>
    </row>
    <row r="174" s="201" customFormat="1" ht="15" customHeight="1" spans="1:6">
      <c r="A174" s="229" t="s">
        <v>220</v>
      </c>
      <c r="B174" s="227">
        <v>0</v>
      </c>
      <c r="C174" s="227">
        <v>0</v>
      </c>
      <c r="D174" s="227"/>
      <c r="E174" s="228">
        <v>0</v>
      </c>
      <c r="F174" s="224">
        <v>1</v>
      </c>
    </row>
    <row r="175" s="201" customFormat="1" ht="15" customHeight="1" spans="1:6">
      <c r="A175" s="229" t="s">
        <v>221</v>
      </c>
      <c r="B175" s="227">
        <v>834</v>
      </c>
      <c r="C175" s="226">
        <v>1349</v>
      </c>
      <c r="D175" s="227">
        <v>161.75</v>
      </c>
      <c r="E175" s="228">
        <v>164.31</v>
      </c>
      <c r="F175" s="224">
        <v>821</v>
      </c>
    </row>
    <row r="176" s="201" customFormat="1" ht="15" customHeight="1" spans="1:6">
      <c r="A176" s="225" t="s">
        <v>222</v>
      </c>
      <c r="B176" s="227">
        <v>0</v>
      </c>
      <c r="C176" s="227">
        <v>1</v>
      </c>
      <c r="D176" s="227"/>
      <c r="E176" s="228">
        <v>33.33</v>
      </c>
      <c r="F176" s="224">
        <v>3</v>
      </c>
    </row>
    <row r="177" s="201" customFormat="1" ht="15" customHeight="1" spans="1:6">
      <c r="A177" s="229" t="s">
        <v>223</v>
      </c>
      <c r="B177" s="227">
        <v>0</v>
      </c>
      <c r="C177" s="227">
        <v>1</v>
      </c>
      <c r="D177" s="227"/>
      <c r="E177" s="228">
        <v>33.33</v>
      </c>
      <c r="F177" s="224">
        <v>3</v>
      </c>
    </row>
    <row r="178" s="201" customFormat="1" ht="15" customHeight="1" spans="1:6">
      <c r="A178" s="225" t="s">
        <v>224</v>
      </c>
      <c r="B178" s="227">
        <v>0</v>
      </c>
      <c r="C178" s="227">
        <v>257</v>
      </c>
      <c r="D178" s="227"/>
      <c r="E178" s="228">
        <v>14.68</v>
      </c>
      <c r="F178" s="224">
        <v>1751</v>
      </c>
    </row>
    <row r="179" s="201" customFormat="1" ht="15" customHeight="1" spans="1:6">
      <c r="A179" s="229" t="s">
        <v>225</v>
      </c>
      <c r="B179" s="227">
        <v>0</v>
      </c>
      <c r="C179" s="227">
        <v>257</v>
      </c>
      <c r="D179" s="227"/>
      <c r="E179" s="228">
        <v>14.68</v>
      </c>
      <c r="F179" s="224">
        <v>1751</v>
      </c>
    </row>
    <row r="180" s="201" customFormat="1" ht="15" customHeight="1" spans="1:6">
      <c r="A180" s="225" t="s">
        <v>226</v>
      </c>
      <c r="B180" s="227">
        <v>388</v>
      </c>
      <c r="C180" s="227">
        <v>376</v>
      </c>
      <c r="D180" s="227">
        <v>96.91</v>
      </c>
      <c r="E180" s="228">
        <v>91.93</v>
      </c>
      <c r="F180" s="224">
        <v>409</v>
      </c>
    </row>
    <row r="181" s="201" customFormat="1" ht="15" customHeight="1" spans="1:6">
      <c r="A181" s="229" t="s">
        <v>109</v>
      </c>
      <c r="B181" s="227">
        <v>0</v>
      </c>
      <c r="C181" s="227">
        <v>1</v>
      </c>
      <c r="D181" s="227"/>
      <c r="E181" s="228"/>
      <c r="F181" s="224"/>
    </row>
    <row r="182" s="201" customFormat="1" ht="15" customHeight="1" spans="1:6">
      <c r="A182" s="229" t="s">
        <v>227</v>
      </c>
      <c r="B182" s="227">
        <v>388</v>
      </c>
      <c r="C182" s="227">
        <v>372</v>
      </c>
      <c r="D182" s="227">
        <v>95.88</v>
      </c>
      <c r="E182" s="228">
        <v>90.95</v>
      </c>
      <c r="F182" s="224">
        <v>409</v>
      </c>
    </row>
    <row r="183" s="201" customFormat="1" ht="15" customHeight="1" spans="1:6">
      <c r="A183" s="229" t="s">
        <v>228</v>
      </c>
      <c r="B183" s="227">
        <v>0</v>
      </c>
      <c r="C183" s="227">
        <v>3</v>
      </c>
      <c r="D183" s="227"/>
      <c r="E183" s="228"/>
      <c r="F183" s="224"/>
    </row>
    <row r="184" s="201" customFormat="1" ht="15" customHeight="1" spans="1:6">
      <c r="A184" s="225" t="s">
        <v>229</v>
      </c>
      <c r="B184" s="227">
        <v>0</v>
      </c>
      <c r="C184" s="227">
        <v>65</v>
      </c>
      <c r="D184" s="227"/>
      <c r="E184" s="228">
        <v>27.2</v>
      </c>
      <c r="F184" s="224">
        <v>239</v>
      </c>
    </row>
    <row r="185" s="201" customFormat="1" ht="15" customHeight="1" spans="1:6">
      <c r="A185" s="229" t="s">
        <v>230</v>
      </c>
      <c r="B185" s="227">
        <v>0</v>
      </c>
      <c r="C185" s="227">
        <v>8</v>
      </c>
      <c r="D185" s="227"/>
      <c r="E185" s="228">
        <v>32</v>
      </c>
      <c r="F185" s="224">
        <v>25</v>
      </c>
    </row>
    <row r="186" s="201" customFormat="1" ht="15" customHeight="1" spans="1:6">
      <c r="A186" s="229" t="s">
        <v>231</v>
      </c>
      <c r="B186" s="227">
        <v>0</v>
      </c>
      <c r="C186" s="227">
        <v>57</v>
      </c>
      <c r="D186" s="227"/>
      <c r="E186" s="228">
        <v>26.64</v>
      </c>
      <c r="F186" s="224">
        <v>214</v>
      </c>
    </row>
    <row r="187" s="201" customFormat="1" ht="15" customHeight="1" spans="1:6">
      <c r="A187" s="225" t="s">
        <v>232</v>
      </c>
      <c r="B187" s="226">
        <v>43955</v>
      </c>
      <c r="C187" s="226">
        <v>79997</v>
      </c>
      <c r="D187" s="227">
        <v>182</v>
      </c>
      <c r="E187" s="228">
        <v>77.11</v>
      </c>
      <c r="F187" s="224">
        <v>103740</v>
      </c>
    </row>
    <row r="188" s="201" customFormat="1" ht="15" customHeight="1" spans="1:6">
      <c r="A188" s="225" t="s">
        <v>233</v>
      </c>
      <c r="B188" s="226">
        <v>3069</v>
      </c>
      <c r="C188" s="226">
        <v>2783</v>
      </c>
      <c r="D188" s="227">
        <v>90.68</v>
      </c>
      <c r="E188" s="228">
        <v>107</v>
      </c>
      <c r="F188" s="224">
        <v>2601</v>
      </c>
    </row>
    <row r="189" s="201" customFormat="1" ht="15" customHeight="1" spans="1:6">
      <c r="A189" s="229" t="s">
        <v>108</v>
      </c>
      <c r="B189" s="226">
        <v>1955</v>
      </c>
      <c r="C189" s="226">
        <v>1563</v>
      </c>
      <c r="D189" s="227">
        <v>79.95</v>
      </c>
      <c r="E189" s="228">
        <v>70.76</v>
      </c>
      <c r="F189" s="224">
        <v>2209</v>
      </c>
    </row>
    <row r="190" s="201" customFormat="1" ht="15" customHeight="1" spans="1:6">
      <c r="A190" s="229" t="s">
        <v>109</v>
      </c>
      <c r="B190" s="227">
        <v>103</v>
      </c>
      <c r="C190" s="227">
        <v>129</v>
      </c>
      <c r="D190" s="227">
        <v>125.24</v>
      </c>
      <c r="E190" s="228"/>
      <c r="F190" s="224">
        <v>0</v>
      </c>
    </row>
    <row r="191" s="201" customFormat="1" ht="15" customHeight="1" spans="1:6">
      <c r="A191" s="229" t="s">
        <v>234</v>
      </c>
      <c r="B191" s="227">
        <v>113</v>
      </c>
      <c r="C191" s="227">
        <v>112</v>
      </c>
      <c r="D191" s="227">
        <v>99.12</v>
      </c>
      <c r="E191" s="228">
        <v>97.39</v>
      </c>
      <c r="F191" s="224">
        <v>115</v>
      </c>
    </row>
    <row r="192" s="201" customFormat="1" ht="15" customHeight="1" spans="1:6">
      <c r="A192" s="229" t="s">
        <v>235</v>
      </c>
      <c r="B192" s="227">
        <v>159</v>
      </c>
      <c r="C192" s="227">
        <v>159</v>
      </c>
      <c r="D192" s="227">
        <v>100</v>
      </c>
      <c r="E192" s="228"/>
      <c r="F192" s="224"/>
    </row>
    <row r="193" s="201" customFormat="1" ht="15" customHeight="1" spans="1:6">
      <c r="A193" s="229" t="s">
        <v>236</v>
      </c>
      <c r="B193" s="227">
        <v>0</v>
      </c>
      <c r="C193" s="227">
        <v>10</v>
      </c>
      <c r="D193" s="227"/>
      <c r="E193" s="228">
        <v>50</v>
      </c>
      <c r="F193" s="224">
        <v>20</v>
      </c>
    </row>
    <row r="194" s="201" customFormat="1" ht="15" customHeight="1" spans="1:6">
      <c r="A194" s="229" t="s">
        <v>237</v>
      </c>
      <c r="B194" s="227">
        <v>557</v>
      </c>
      <c r="C194" s="227">
        <v>566</v>
      </c>
      <c r="D194" s="227">
        <v>101.62</v>
      </c>
      <c r="E194" s="228"/>
      <c r="F194" s="224"/>
    </row>
    <row r="195" s="201" customFormat="1" ht="15" customHeight="1" spans="1:6">
      <c r="A195" s="229" t="s">
        <v>238</v>
      </c>
      <c r="B195" s="227">
        <v>182</v>
      </c>
      <c r="C195" s="227">
        <v>196</v>
      </c>
      <c r="D195" s="227">
        <v>107.69</v>
      </c>
      <c r="E195" s="228">
        <v>98.49</v>
      </c>
      <c r="F195" s="224">
        <v>199</v>
      </c>
    </row>
    <row r="196" s="201" customFormat="1" ht="15" customHeight="1" spans="1:6">
      <c r="A196" s="229" t="s">
        <v>239</v>
      </c>
      <c r="B196" s="227">
        <v>0</v>
      </c>
      <c r="C196" s="227">
        <v>48</v>
      </c>
      <c r="D196" s="227"/>
      <c r="E196" s="228">
        <v>82.76</v>
      </c>
      <c r="F196" s="224">
        <v>58</v>
      </c>
    </row>
    <row r="197" s="201" customFormat="1" ht="15" customHeight="1" spans="1:6">
      <c r="A197" s="225" t="s">
        <v>240</v>
      </c>
      <c r="B197" s="226">
        <v>10912</v>
      </c>
      <c r="C197" s="226">
        <v>13542</v>
      </c>
      <c r="D197" s="227">
        <v>124.1</v>
      </c>
      <c r="E197" s="228">
        <v>118.81</v>
      </c>
      <c r="F197" s="224">
        <v>11398</v>
      </c>
    </row>
    <row r="198" s="201" customFormat="1" ht="15" customHeight="1" spans="1:6">
      <c r="A198" s="229" t="s">
        <v>108</v>
      </c>
      <c r="B198" s="227">
        <v>541</v>
      </c>
      <c r="C198" s="227">
        <v>530</v>
      </c>
      <c r="D198" s="227">
        <v>97.97</v>
      </c>
      <c r="E198" s="228">
        <v>94.98</v>
      </c>
      <c r="F198" s="224">
        <v>558</v>
      </c>
    </row>
    <row r="199" s="201" customFormat="1" ht="15" customHeight="1" spans="1:6">
      <c r="A199" s="229" t="s">
        <v>241</v>
      </c>
      <c r="B199" s="227">
        <v>2</v>
      </c>
      <c r="C199" s="227">
        <v>2</v>
      </c>
      <c r="D199" s="227">
        <v>100</v>
      </c>
      <c r="E199" s="228"/>
      <c r="F199" s="224">
        <v>0</v>
      </c>
    </row>
    <row r="200" s="201" customFormat="1" ht="15" customHeight="1" spans="1:6">
      <c r="A200" s="229" t="s">
        <v>242</v>
      </c>
      <c r="B200" s="226">
        <v>10324</v>
      </c>
      <c r="C200" s="226">
        <v>12576</v>
      </c>
      <c r="D200" s="227">
        <v>121.81</v>
      </c>
      <c r="E200" s="228">
        <v>123.06</v>
      </c>
      <c r="F200" s="224">
        <v>10219</v>
      </c>
    </row>
    <row r="201" s="201" customFormat="1" ht="15" customHeight="1" spans="1:6">
      <c r="A201" s="229" t="s">
        <v>243</v>
      </c>
      <c r="B201" s="227">
        <v>45</v>
      </c>
      <c r="C201" s="227">
        <v>434</v>
      </c>
      <c r="D201" s="227">
        <v>964.44</v>
      </c>
      <c r="E201" s="228">
        <v>69.89</v>
      </c>
      <c r="F201" s="224">
        <v>621</v>
      </c>
    </row>
    <row r="202" s="201" customFormat="1" ht="15" customHeight="1" spans="1:6">
      <c r="A202" s="225" t="s">
        <v>244</v>
      </c>
      <c r="B202" s="226">
        <v>15264</v>
      </c>
      <c r="C202" s="226">
        <v>22957</v>
      </c>
      <c r="D202" s="227">
        <v>150.4</v>
      </c>
      <c r="E202" s="228">
        <v>54.24</v>
      </c>
      <c r="F202" s="224">
        <v>42322</v>
      </c>
    </row>
    <row r="203" s="201" customFormat="1" ht="15" customHeight="1" spans="1:6">
      <c r="A203" s="229" t="s">
        <v>245</v>
      </c>
      <c r="B203" s="227">
        <v>80</v>
      </c>
      <c r="C203" s="227">
        <v>80</v>
      </c>
      <c r="D203" s="227">
        <v>100</v>
      </c>
      <c r="E203" s="228">
        <v>170.21</v>
      </c>
      <c r="F203" s="224">
        <v>47</v>
      </c>
    </row>
    <row r="204" s="201" customFormat="1" ht="15" customHeight="1" spans="1:6">
      <c r="A204" s="229" t="s">
        <v>246</v>
      </c>
      <c r="B204" s="226">
        <v>12835</v>
      </c>
      <c r="C204" s="226">
        <v>12275</v>
      </c>
      <c r="D204" s="227">
        <v>95.64</v>
      </c>
      <c r="E204" s="228">
        <v>94.5</v>
      </c>
      <c r="F204" s="224">
        <v>12989</v>
      </c>
    </row>
    <row r="205" s="201" customFormat="1" ht="15" customHeight="1" spans="1:6">
      <c r="A205" s="229" t="s">
        <v>247</v>
      </c>
      <c r="B205" s="226">
        <v>2349</v>
      </c>
      <c r="C205" s="226">
        <v>2009</v>
      </c>
      <c r="D205" s="227">
        <v>85.53</v>
      </c>
      <c r="E205" s="228">
        <v>98.72</v>
      </c>
      <c r="F205" s="224">
        <v>2035</v>
      </c>
    </row>
    <row r="206" s="201" customFormat="1" ht="15" customHeight="1" spans="1:6">
      <c r="A206" s="229" t="s">
        <v>248</v>
      </c>
      <c r="B206" s="227">
        <v>0</v>
      </c>
      <c r="C206" s="226">
        <v>8593</v>
      </c>
      <c r="D206" s="227"/>
      <c r="E206" s="228">
        <v>31.53</v>
      </c>
      <c r="F206" s="224">
        <v>27251</v>
      </c>
    </row>
    <row r="207" s="201" customFormat="1" ht="15" customHeight="1" spans="1:6">
      <c r="A207" s="225" t="s">
        <v>249</v>
      </c>
      <c r="B207" s="227">
        <v>311</v>
      </c>
      <c r="C207" s="226">
        <v>4462</v>
      </c>
      <c r="D207" s="227">
        <v>1434.73</v>
      </c>
      <c r="E207" s="228">
        <v>52.3</v>
      </c>
      <c r="F207" s="224">
        <v>8532</v>
      </c>
    </row>
    <row r="208" s="201" customFormat="1" ht="15" customHeight="1" spans="1:6">
      <c r="A208" s="229" t="s">
        <v>250</v>
      </c>
      <c r="B208" s="227">
        <v>0</v>
      </c>
      <c r="C208" s="227">
        <v>146</v>
      </c>
      <c r="D208" s="227"/>
      <c r="E208" s="228">
        <v>85.88</v>
      </c>
      <c r="F208" s="224">
        <v>170</v>
      </c>
    </row>
    <row r="209" s="201" customFormat="1" ht="15" customHeight="1" spans="1:6">
      <c r="A209" s="229" t="s">
        <v>251</v>
      </c>
      <c r="B209" s="227">
        <v>311</v>
      </c>
      <c r="C209" s="226">
        <v>4316</v>
      </c>
      <c r="D209" s="227">
        <v>1387.78</v>
      </c>
      <c r="E209" s="228">
        <v>51.61</v>
      </c>
      <c r="F209" s="224">
        <v>8362</v>
      </c>
    </row>
    <row r="210" s="201" customFormat="1" ht="15" customHeight="1" spans="1:6">
      <c r="A210" s="225" t="s">
        <v>252</v>
      </c>
      <c r="B210" s="226">
        <v>2605</v>
      </c>
      <c r="C210" s="226">
        <v>6123</v>
      </c>
      <c r="D210" s="227">
        <v>235.05</v>
      </c>
      <c r="E210" s="228">
        <v>82.58</v>
      </c>
      <c r="F210" s="224">
        <v>7415</v>
      </c>
    </row>
    <row r="211" s="201" customFormat="1" ht="15" customHeight="1" spans="1:6">
      <c r="A211" s="225" t="s">
        <v>253</v>
      </c>
      <c r="B211" s="226">
        <v>3769</v>
      </c>
      <c r="C211" s="226">
        <v>8453</v>
      </c>
      <c r="D211" s="227">
        <v>224.28</v>
      </c>
      <c r="E211" s="228">
        <v>93.94</v>
      </c>
      <c r="F211" s="224">
        <v>8998</v>
      </c>
    </row>
    <row r="212" s="201" customFormat="1" ht="15" customHeight="1" spans="1:6">
      <c r="A212" s="225" t="s">
        <v>254</v>
      </c>
      <c r="B212" s="226">
        <v>2636</v>
      </c>
      <c r="C212" s="226">
        <v>3591</v>
      </c>
      <c r="D212" s="227">
        <v>136.23</v>
      </c>
      <c r="E212" s="228">
        <v>105.59</v>
      </c>
      <c r="F212" s="224">
        <v>3401</v>
      </c>
    </row>
    <row r="213" s="201" customFormat="1" ht="15" customHeight="1" spans="1:6">
      <c r="A213" s="229" t="s">
        <v>255</v>
      </c>
      <c r="B213" s="227">
        <v>70</v>
      </c>
      <c r="C213" s="227">
        <v>135</v>
      </c>
      <c r="D213" s="227">
        <v>192.86</v>
      </c>
      <c r="E213" s="228">
        <v>94.41</v>
      </c>
      <c r="F213" s="224">
        <v>143</v>
      </c>
    </row>
    <row r="214" s="201" customFormat="1" ht="15" customHeight="1" spans="1:6">
      <c r="A214" s="229" t="s">
        <v>256</v>
      </c>
      <c r="B214" s="226">
        <v>1018</v>
      </c>
      <c r="C214" s="227">
        <v>996</v>
      </c>
      <c r="D214" s="227">
        <v>97.84</v>
      </c>
      <c r="E214" s="228">
        <v>102.57</v>
      </c>
      <c r="F214" s="224">
        <v>971</v>
      </c>
    </row>
    <row r="215" s="201" customFormat="1" ht="15" customHeight="1" spans="1:6">
      <c r="A215" s="229" t="s">
        <v>257</v>
      </c>
      <c r="B215" s="227">
        <v>815</v>
      </c>
      <c r="C215" s="227">
        <v>592</v>
      </c>
      <c r="D215" s="227">
        <v>72.64</v>
      </c>
      <c r="E215" s="228">
        <v>74.65</v>
      </c>
      <c r="F215" s="224">
        <v>793</v>
      </c>
    </row>
    <row r="216" s="201" customFormat="1" ht="15" customHeight="1" spans="1:6">
      <c r="A216" s="229" t="s">
        <v>258</v>
      </c>
      <c r="B216" s="227">
        <v>704</v>
      </c>
      <c r="C216" s="226">
        <v>1868</v>
      </c>
      <c r="D216" s="227">
        <v>265.34</v>
      </c>
      <c r="E216" s="228">
        <v>128.56</v>
      </c>
      <c r="F216" s="224">
        <v>1453</v>
      </c>
    </row>
    <row r="217" s="201" customFormat="1" ht="15" customHeight="1" spans="1:6">
      <c r="A217" s="229" t="s">
        <v>259</v>
      </c>
      <c r="B217" s="227">
        <v>29</v>
      </c>
      <c r="C217" s="227">
        <v>0</v>
      </c>
      <c r="D217" s="227">
        <v>0</v>
      </c>
      <c r="E217" s="228">
        <v>0</v>
      </c>
      <c r="F217" s="224">
        <v>41</v>
      </c>
    </row>
    <row r="218" s="201" customFormat="1" ht="15" customHeight="1" spans="1:6">
      <c r="A218" s="225" t="s">
        <v>260</v>
      </c>
      <c r="B218" s="226">
        <v>1184</v>
      </c>
      <c r="C218" s="226">
        <v>2057</v>
      </c>
      <c r="D218" s="227">
        <v>173.73</v>
      </c>
      <c r="E218" s="228">
        <v>124.37</v>
      </c>
      <c r="F218" s="224">
        <v>1654</v>
      </c>
    </row>
    <row r="219" s="201" customFormat="1" ht="15" customHeight="1" spans="1:6">
      <c r="A219" s="229" t="s">
        <v>108</v>
      </c>
      <c r="B219" s="227">
        <v>283</v>
      </c>
      <c r="C219" s="227">
        <v>265</v>
      </c>
      <c r="D219" s="227">
        <v>93.64</v>
      </c>
      <c r="E219" s="228">
        <v>98.88</v>
      </c>
      <c r="F219" s="224">
        <v>268</v>
      </c>
    </row>
    <row r="220" s="201" customFormat="1" ht="15" customHeight="1" spans="1:6">
      <c r="A220" s="229" t="s">
        <v>109</v>
      </c>
      <c r="B220" s="227">
        <v>129</v>
      </c>
      <c r="C220" s="227">
        <v>98</v>
      </c>
      <c r="D220" s="227">
        <v>75.97</v>
      </c>
      <c r="E220" s="228">
        <v>515.79</v>
      </c>
      <c r="F220" s="224">
        <v>19</v>
      </c>
    </row>
    <row r="221" s="201" customFormat="1" ht="15" customHeight="1" spans="1:6">
      <c r="A221" s="229" t="s">
        <v>261</v>
      </c>
      <c r="B221" s="227">
        <v>435</v>
      </c>
      <c r="C221" s="227">
        <v>943</v>
      </c>
      <c r="D221" s="227">
        <v>216.78</v>
      </c>
      <c r="E221" s="228">
        <v>105.72</v>
      </c>
      <c r="F221" s="224">
        <v>892</v>
      </c>
    </row>
    <row r="222" s="201" customFormat="1" ht="15" customHeight="1" spans="1:6">
      <c r="A222" s="229" t="s">
        <v>262</v>
      </c>
      <c r="B222" s="227">
        <v>56</v>
      </c>
      <c r="C222" s="227">
        <v>122</v>
      </c>
      <c r="D222" s="227">
        <v>217.86</v>
      </c>
      <c r="E222" s="228">
        <v>84.72</v>
      </c>
      <c r="F222" s="224">
        <v>144</v>
      </c>
    </row>
    <row r="223" s="201" customFormat="1" ht="15" customHeight="1" spans="1:6">
      <c r="A223" s="229" t="s">
        <v>263</v>
      </c>
      <c r="B223" s="227">
        <v>281</v>
      </c>
      <c r="C223" s="227">
        <v>591</v>
      </c>
      <c r="D223" s="227">
        <v>210.32</v>
      </c>
      <c r="E223" s="228">
        <v>190.03</v>
      </c>
      <c r="F223" s="224">
        <v>311</v>
      </c>
    </row>
    <row r="224" s="201" customFormat="1" ht="15" customHeight="1" spans="1:6">
      <c r="A224" s="229" t="s">
        <v>264</v>
      </c>
      <c r="B224" s="227">
        <v>0</v>
      </c>
      <c r="C224" s="227">
        <v>38</v>
      </c>
      <c r="D224" s="227"/>
      <c r="E224" s="228">
        <v>190</v>
      </c>
      <c r="F224" s="224">
        <v>20</v>
      </c>
    </row>
    <row r="225" s="201" customFormat="1" ht="15" customHeight="1" spans="1:6">
      <c r="A225" s="225" t="s">
        <v>265</v>
      </c>
      <c r="B225" s="227">
        <v>115</v>
      </c>
      <c r="C225" s="227">
        <v>109</v>
      </c>
      <c r="D225" s="227">
        <v>94.78</v>
      </c>
      <c r="E225" s="228">
        <v>90.83</v>
      </c>
      <c r="F225" s="224">
        <v>120</v>
      </c>
    </row>
    <row r="226" s="201" customFormat="1" ht="15" customHeight="1" spans="1:6">
      <c r="A226" s="229" t="s">
        <v>108</v>
      </c>
      <c r="B226" s="227">
        <v>113</v>
      </c>
      <c r="C226" s="227">
        <v>107</v>
      </c>
      <c r="D226" s="227">
        <v>94.69</v>
      </c>
      <c r="E226" s="228">
        <v>89.92</v>
      </c>
      <c r="F226" s="224">
        <v>119</v>
      </c>
    </row>
    <row r="227" s="201" customFormat="1" ht="15" customHeight="1" spans="1:6">
      <c r="A227" s="229" t="s">
        <v>109</v>
      </c>
      <c r="B227" s="227">
        <v>2</v>
      </c>
      <c r="C227" s="227">
        <v>2</v>
      </c>
      <c r="D227" s="227">
        <v>100</v>
      </c>
      <c r="E227" s="228">
        <v>200</v>
      </c>
      <c r="F227" s="224">
        <v>1</v>
      </c>
    </row>
    <row r="228" s="201" customFormat="1" ht="15" customHeight="1" spans="1:6">
      <c r="A228" s="225" t="s">
        <v>266</v>
      </c>
      <c r="B228" s="226">
        <v>1000</v>
      </c>
      <c r="C228" s="226">
        <v>11463</v>
      </c>
      <c r="D228" s="227">
        <v>1146.3</v>
      </c>
      <c r="E228" s="228">
        <v>83.11</v>
      </c>
      <c r="F228" s="224">
        <v>13793</v>
      </c>
    </row>
    <row r="229" s="201" customFormat="1" ht="15" customHeight="1" spans="1:6">
      <c r="A229" s="229" t="s">
        <v>267</v>
      </c>
      <c r="B229" s="226">
        <v>1000</v>
      </c>
      <c r="C229" s="226">
        <v>11463</v>
      </c>
      <c r="D229" s="227">
        <v>1146.3</v>
      </c>
      <c r="E229" s="228">
        <v>83.11</v>
      </c>
      <c r="F229" s="224">
        <v>13793</v>
      </c>
    </row>
    <row r="230" s="201" customFormat="1" ht="15" customHeight="1" spans="1:6">
      <c r="A230" s="225" t="s">
        <v>268</v>
      </c>
      <c r="B230" s="227">
        <v>60</v>
      </c>
      <c r="C230" s="227">
        <v>137</v>
      </c>
      <c r="D230" s="227">
        <v>228.33</v>
      </c>
      <c r="E230" s="228">
        <v>138.38</v>
      </c>
      <c r="F230" s="224">
        <v>99</v>
      </c>
    </row>
    <row r="231" s="201" customFormat="1" ht="15" customHeight="1" spans="1:6">
      <c r="A231" s="229" t="s">
        <v>269</v>
      </c>
      <c r="B231" s="227">
        <v>57</v>
      </c>
      <c r="C231" s="227">
        <v>135</v>
      </c>
      <c r="D231" s="227">
        <v>236.84</v>
      </c>
      <c r="E231" s="228">
        <v>139.18</v>
      </c>
      <c r="F231" s="224">
        <v>97</v>
      </c>
    </row>
    <row r="232" s="201" customFormat="1" ht="15" customHeight="1" spans="1:6">
      <c r="A232" s="229" t="s">
        <v>270</v>
      </c>
      <c r="B232" s="227">
        <v>3</v>
      </c>
      <c r="C232" s="227">
        <v>2</v>
      </c>
      <c r="D232" s="227">
        <v>66.67</v>
      </c>
      <c r="E232" s="228">
        <v>100</v>
      </c>
      <c r="F232" s="224">
        <v>2</v>
      </c>
    </row>
    <row r="233" s="201" customFormat="1" ht="15" customHeight="1" spans="1:6">
      <c r="A233" s="225" t="s">
        <v>271</v>
      </c>
      <c r="B233" s="227">
        <v>228</v>
      </c>
      <c r="C233" s="227">
        <v>746</v>
      </c>
      <c r="D233" s="227">
        <v>327.19</v>
      </c>
      <c r="E233" s="228">
        <v>176.78</v>
      </c>
      <c r="F233" s="224">
        <v>422</v>
      </c>
    </row>
    <row r="234" s="201" customFormat="1" ht="15" customHeight="1" spans="1:6">
      <c r="A234" s="229" t="s">
        <v>272</v>
      </c>
      <c r="B234" s="227">
        <v>228</v>
      </c>
      <c r="C234" s="227">
        <v>746</v>
      </c>
      <c r="D234" s="227">
        <v>327.19</v>
      </c>
      <c r="E234" s="228">
        <v>188.38</v>
      </c>
      <c r="F234" s="224">
        <v>396</v>
      </c>
    </row>
    <row r="235" s="201" customFormat="1" ht="15" customHeight="1" spans="1:6">
      <c r="A235" s="229" t="s">
        <v>273</v>
      </c>
      <c r="B235" s="227">
        <v>0</v>
      </c>
      <c r="C235" s="227">
        <v>0</v>
      </c>
      <c r="D235" s="227"/>
      <c r="E235" s="228">
        <v>0</v>
      </c>
      <c r="F235" s="224">
        <v>26</v>
      </c>
    </row>
    <row r="236" s="201" customFormat="1" ht="15" customHeight="1" spans="1:6">
      <c r="A236" s="225" t="s">
        <v>274</v>
      </c>
      <c r="B236" s="227">
        <v>6</v>
      </c>
      <c r="C236" s="227">
        <v>118</v>
      </c>
      <c r="D236" s="227">
        <v>1966.67</v>
      </c>
      <c r="E236" s="228">
        <v>11800</v>
      </c>
      <c r="F236" s="224">
        <v>1</v>
      </c>
    </row>
    <row r="237" s="201" customFormat="1" ht="15" customHeight="1" spans="1:6">
      <c r="A237" s="229" t="s">
        <v>275</v>
      </c>
      <c r="B237" s="227">
        <v>6</v>
      </c>
      <c r="C237" s="227">
        <v>117</v>
      </c>
      <c r="D237" s="227">
        <v>1950</v>
      </c>
      <c r="E237" s="228"/>
      <c r="F237" s="224"/>
    </row>
    <row r="238" s="201" customFormat="1" ht="15" customHeight="1" spans="1:6">
      <c r="A238" s="229" t="s">
        <v>276</v>
      </c>
      <c r="B238" s="227">
        <v>0</v>
      </c>
      <c r="C238" s="227">
        <v>1</v>
      </c>
      <c r="D238" s="227"/>
      <c r="E238" s="228">
        <v>100</v>
      </c>
      <c r="F238" s="224">
        <v>1</v>
      </c>
    </row>
    <row r="239" s="201" customFormat="1" ht="15" customHeight="1" spans="1:6">
      <c r="A239" s="225" t="s">
        <v>277</v>
      </c>
      <c r="B239" s="226">
        <v>1265</v>
      </c>
      <c r="C239" s="226">
        <v>1264</v>
      </c>
      <c r="D239" s="227">
        <v>99.92</v>
      </c>
      <c r="E239" s="228">
        <v>101.94</v>
      </c>
      <c r="F239" s="224">
        <v>1240</v>
      </c>
    </row>
    <row r="240" s="201" customFormat="1" ht="15" customHeight="1" spans="1:6">
      <c r="A240" s="229" t="s">
        <v>278</v>
      </c>
      <c r="B240" s="226">
        <v>1265</v>
      </c>
      <c r="C240" s="226">
        <v>1264</v>
      </c>
      <c r="D240" s="227">
        <v>99.92</v>
      </c>
      <c r="E240" s="228">
        <v>101.94</v>
      </c>
      <c r="F240" s="224">
        <v>1240</v>
      </c>
    </row>
    <row r="241" s="201" customFormat="1" ht="15" customHeight="1" spans="1:6">
      <c r="A241" s="225" t="s">
        <v>279</v>
      </c>
      <c r="B241" s="227">
        <v>502</v>
      </c>
      <c r="C241" s="227">
        <v>934</v>
      </c>
      <c r="D241" s="227">
        <v>186.06</v>
      </c>
      <c r="E241" s="228">
        <v>147.09</v>
      </c>
      <c r="F241" s="224">
        <v>635</v>
      </c>
    </row>
    <row r="242" s="201" customFormat="1" ht="15" customHeight="1" spans="1:6">
      <c r="A242" s="225" t="s">
        <v>280</v>
      </c>
      <c r="B242" s="227">
        <v>314</v>
      </c>
      <c r="C242" s="227">
        <v>296</v>
      </c>
      <c r="D242" s="227">
        <v>94.27</v>
      </c>
      <c r="E242" s="228">
        <v>132.14</v>
      </c>
      <c r="F242" s="224">
        <v>224</v>
      </c>
    </row>
    <row r="243" s="201" customFormat="1" ht="15" customHeight="1" spans="1:6">
      <c r="A243" s="229" t="s">
        <v>281</v>
      </c>
      <c r="B243" s="227">
        <v>52</v>
      </c>
      <c r="C243" s="227">
        <v>51</v>
      </c>
      <c r="D243" s="227">
        <v>98.08</v>
      </c>
      <c r="E243" s="228">
        <v>121.43</v>
      </c>
      <c r="F243" s="224">
        <v>42</v>
      </c>
    </row>
    <row r="244" s="201" customFormat="1" ht="15" customHeight="1" spans="1:6">
      <c r="A244" s="229" t="s">
        <v>282</v>
      </c>
      <c r="B244" s="227">
        <v>262</v>
      </c>
      <c r="C244" s="227">
        <v>245</v>
      </c>
      <c r="D244" s="227">
        <v>93.51</v>
      </c>
      <c r="E244" s="228">
        <v>134.62</v>
      </c>
      <c r="F244" s="224">
        <v>182</v>
      </c>
    </row>
    <row r="245" s="201" customFormat="1" ht="15" customHeight="1" spans="1:6">
      <c r="A245" s="225" t="s">
        <v>283</v>
      </c>
      <c r="B245" s="227">
        <v>715</v>
      </c>
      <c r="C245" s="227">
        <v>962</v>
      </c>
      <c r="D245" s="227">
        <v>134.55</v>
      </c>
      <c r="E245" s="228">
        <v>108.7</v>
      </c>
      <c r="F245" s="224">
        <v>885</v>
      </c>
    </row>
    <row r="246" s="201" customFormat="1" ht="15" customHeight="1" spans="1:6">
      <c r="A246" s="229" t="s">
        <v>284</v>
      </c>
      <c r="B246" s="227">
        <v>715</v>
      </c>
      <c r="C246" s="227">
        <v>962</v>
      </c>
      <c r="D246" s="227">
        <v>134.55</v>
      </c>
      <c r="E246" s="228">
        <v>108.7</v>
      </c>
      <c r="F246" s="224">
        <v>885</v>
      </c>
    </row>
    <row r="247" s="201" customFormat="1" ht="15" customHeight="1" spans="1:6">
      <c r="A247" s="225" t="s">
        <v>285</v>
      </c>
      <c r="B247" s="226">
        <v>10891</v>
      </c>
      <c r="C247" s="226">
        <v>24418</v>
      </c>
      <c r="D247" s="227">
        <v>224.2</v>
      </c>
      <c r="E247" s="228">
        <v>78.52</v>
      </c>
      <c r="F247" s="224">
        <v>31097</v>
      </c>
    </row>
    <row r="248" s="201" customFormat="1" ht="15" customHeight="1" spans="1:6">
      <c r="A248" s="225" t="s">
        <v>286</v>
      </c>
      <c r="B248" s="227">
        <v>708</v>
      </c>
      <c r="C248" s="227">
        <v>672</v>
      </c>
      <c r="D248" s="227">
        <v>94.92</v>
      </c>
      <c r="E248" s="228">
        <v>104.84</v>
      </c>
      <c r="F248" s="224">
        <v>641</v>
      </c>
    </row>
    <row r="249" s="201" customFormat="1" ht="15" customHeight="1" spans="1:6">
      <c r="A249" s="229" t="s">
        <v>108</v>
      </c>
      <c r="B249" s="227">
        <v>708</v>
      </c>
      <c r="C249" s="227">
        <v>631</v>
      </c>
      <c r="D249" s="227">
        <v>89.12</v>
      </c>
      <c r="E249" s="228">
        <v>98.44</v>
      </c>
      <c r="F249" s="224">
        <v>641</v>
      </c>
    </row>
    <row r="250" s="201" customFormat="1" ht="15" customHeight="1" spans="1:6">
      <c r="A250" s="229" t="s">
        <v>109</v>
      </c>
      <c r="B250" s="227">
        <v>0</v>
      </c>
      <c r="C250" s="227">
        <v>41</v>
      </c>
      <c r="D250" s="227"/>
      <c r="E250" s="228"/>
      <c r="F250" s="224"/>
    </row>
    <row r="251" s="201" customFormat="1" ht="15" customHeight="1" spans="1:6">
      <c r="A251" s="225" t="s">
        <v>287</v>
      </c>
      <c r="B251" s="226">
        <v>2754</v>
      </c>
      <c r="C251" s="226">
        <v>2787</v>
      </c>
      <c r="D251" s="227">
        <v>101.2</v>
      </c>
      <c r="E251" s="228">
        <v>82.5</v>
      </c>
      <c r="F251" s="224">
        <v>3378</v>
      </c>
    </row>
    <row r="252" s="201" customFormat="1" ht="15" customHeight="1" spans="1:6">
      <c r="A252" s="229" t="s">
        <v>288</v>
      </c>
      <c r="B252" s="226">
        <v>2707</v>
      </c>
      <c r="C252" s="226">
        <v>2552</v>
      </c>
      <c r="D252" s="227">
        <v>94.27</v>
      </c>
      <c r="E252" s="228">
        <v>79.01</v>
      </c>
      <c r="F252" s="224">
        <v>3230</v>
      </c>
    </row>
    <row r="253" s="201" customFormat="1" ht="15" customHeight="1" spans="1:6">
      <c r="A253" s="229" t="s">
        <v>289</v>
      </c>
      <c r="B253" s="227">
        <v>47</v>
      </c>
      <c r="C253" s="227">
        <v>14</v>
      </c>
      <c r="D253" s="227">
        <v>29.79</v>
      </c>
      <c r="E253" s="228"/>
      <c r="F253" s="224">
        <v>0</v>
      </c>
    </row>
    <row r="254" s="201" customFormat="1" ht="15" customHeight="1" spans="1:6">
      <c r="A254" s="229" t="s">
        <v>290</v>
      </c>
      <c r="B254" s="227">
        <v>0</v>
      </c>
      <c r="C254" s="227">
        <v>221</v>
      </c>
      <c r="D254" s="227"/>
      <c r="E254" s="228">
        <v>149.32</v>
      </c>
      <c r="F254" s="224">
        <v>148</v>
      </c>
    </row>
    <row r="255" s="201" customFormat="1" ht="15" customHeight="1" spans="1:6">
      <c r="A255" s="225" t="s">
        <v>291</v>
      </c>
      <c r="B255" s="226">
        <v>1444</v>
      </c>
      <c r="C255" s="226">
        <v>2187</v>
      </c>
      <c r="D255" s="227">
        <v>151.45</v>
      </c>
      <c r="E255" s="228">
        <v>111.41</v>
      </c>
      <c r="F255" s="224">
        <v>1963</v>
      </c>
    </row>
    <row r="256" s="201" customFormat="1" ht="15" customHeight="1" spans="1:6">
      <c r="A256" s="229" t="s">
        <v>292</v>
      </c>
      <c r="B256" s="226">
        <v>1203</v>
      </c>
      <c r="C256" s="226">
        <v>1194</v>
      </c>
      <c r="D256" s="227">
        <v>99.25</v>
      </c>
      <c r="E256" s="228">
        <v>104.19</v>
      </c>
      <c r="F256" s="224">
        <v>1146</v>
      </c>
    </row>
    <row r="257" s="201" customFormat="1" ht="15" customHeight="1" spans="1:6">
      <c r="A257" s="229" t="s">
        <v>293</v>
      </c>
      <c r="B257" s="227">
        <v>241</v>
      </c>
      <c r="C257" s="227">
        <v>993</v>
      </c>
      <c r="D257" s="227">
        <v>412.03</v>
      </c>
      <c r="E257" s="228">
        <v>121.54</v>
      </c>
      <c r="F257" s="224">
        <v>817</v>
      </c>
    </row>
    <row r="258" s="201" customFormat="1" ht="15" customHeight="1" spans="1:6">
      <c r="A258" s="225" t="s">
        <v>294</v>
      </c>
      <c r="B258" s="226">
        <v>3909</v>
      </c>
      <c r="C258" s="226">
        <v>13200</v>
      </c>
      <c r="D258" s="227">
        <v>337.68</v>
      </c>
      <c r="E258" s="228">
        <v>66.34</v>
      </c>
      <c r="F258" s="224">
        <v>19898</v>
      </c>
    </row>
    <row r="259" s="201" customFormat="1" ht="15" customHeight="1" spans="1:6">
      <c r="A259" s="229" t="s">
        <v>295</v>
      </c>
      <c r="B259" s="226">
        <v>1566</v>
      </c>
      <c r="C259" s="226">
        <v>1536</v>
      </c>
      <c r="D259" s="227">
        <v>98.08</v>
      </c>
      <c r="E259" s="228">
        <v>110.19</v>
      </c>
      <c r="F259" s="224">
        <v>1394</v>
      </c>
    </row>
    <row r="260" s="201" customFormat="1" ht="15" customHeight="1" spans="1:6">
      <c r="A260" s="229" t="s">
        <v>296</v>
      </c>
      <c r="B260" s="227">
        <v>537</v>
      </c>
      <c r="C260" s="227">
        <v>460</v>
      </c>
      <c r="D260" s="227">
        <v>85.66</v>
      </c>
      <c r="E260" s="228">
        <v>94.26</v>
      </c>
      <c r="F260" s="224">
        <v>488</v>
      </c>
    </row>
    <row r="261" s="201" customFormat="1" ht="15" customHeight="1" spans="1:6">
      <c r="A261" s="229" t="s">
        <v>297</v>
      </c>
      <c r="B261" s="227">
        <v>964</v>
      </c>
      <c r="C261" s="227">
        <v>956</v>
      </c>
      <c r="D261" s="227">
        <v>99.17</v>
      </c>
      <c r="E261" s="228">
        <v>107.3</v>
      </c>
      <c r="F261" s="224">
        <v>891</v>
      </c>
    </row>
    <row r="262" s="201" customFormat="1" ht="15" customHeight="1" spans="1:6">
      <c r="A262" s="229" t="s">
        <v>298</v>
      </c>
      <c r="B262" s="227">
        <v>746</v>
      </c>
      <c r="C262" s="226">
        <v>9839</v>
      </c>
      <c r="D262" s="227">
        <v>1318.9</v>
      </c>
      <c r="E262" s="228">
        <v>100.45</v>
      </c>
      <c r="F262" s="224">
        <v>9795</v>
      </c>
    </row>
    <row r="263" s="201" customFormat="1" ht="15" customHeight="1" spans="1:6">
      <c r="A263" s="229" t="s">
        <v>299</v>
      </c>
      <c r="B263" s="227">
        <v>96</v>
      </c>
      <c r="C263" s="227">
        <v>374</v>
      </c>
      <c r="D263" s="227">
        <v>389.58</v>
      </c>
      <c r="E263" s="228">
        <v>9.35</v>
      </c>
      <c r="F263" s="224">
        <v>3998</v>
      </c>
    </row>
    <row r="264" s="201" customFormat="1" ht="15" customHeight="1" spans="1:6">
      <c r="A264" s="229" t="s">
        <v>300</v>
      </c>
      <c r="B264" s="227">
        <v>0</v>
      </c>
      <c r="C264" s="227">
        <v>11</v>
      </c>
      <c r="D264" s="227"/>
      <c r="E264" s="228">
        <v>0.35</v>
      </c>
      <c r="F264" s="224">
        <v>3149</v>
      </c>
    </row>
    <row r="265" s="201" customFormat="1" ht="15" customHeight="1" spans="1:6">
      <c r="A265" s="229" t="s">
        <v>301</v>
      </c>
      <c r="B265" s="227">
        <v>0</v>
      </c>
      <c r="C265" s="227">
        <v>24</v>
      </c>
      <c r="D265" s="227"/>
      <c r="E265" s="228">
        <v>13.11</v>
      </c>
      <c r="F265" s="224">
        <v>183</v>
      </c>
    </row>
    <row r="266" s="201" customFormat="1" ht="15" customHeight="1" spans="1:6">
      <c r="A266" s="225" t="s">
        <v>302</v>
      </c>
      <c r="B266" s="227">
        <v>364</v>
      </c>
      <c r="C266" s="226">
        <v>2610</v>
      </c>
      <c r="D266" s="227">
        <v>717.03</v>
      </c>
      <c r="E266" s="228">
        <v>95.19</v>
      </c>
      <c r="F266" s="224">
        <v>2742</v>
      </c>
    </row>
    <row r="267" s="201" customFormat="1" ht="15" customHeight="1" spans="1:6">
      <c r="A267" s="229" t="s">
        <v>303</v>
      </c>
      <c r="B267" s="227">
        <v>364</v>
      </c>
      <c r="C267" s="226">
        <v>2600</v>
      </c>
      <c r="D267" s="227">
        <v>714.29</v>
      </c>
      <c r="E267" s="228">
        <v>98.63</v>
      </c>
      <c r="F267" s="224">
        <v>2636</v>
      </c>
    </row>
    <row r="268" s="201" customFormat="1" ht="15" customHeight="1" spans="1:6">
      <c r="A268" s="229" t="s">
        <v>304</v>
      </c>
      <c r="B268" s="227">
        <v>0</v>
      </c>
      <c r="C268" s="227">
        <v>10</v>
      </c>
      <c r="D268" s="227"/>
      <c r="E268" s="228">
        <v>9.43</v>
      </c>
      <c r="F268" s="224">
        <v>106</v>
      </c>
    </row>
    <row r="269" s="201" customFormat="1" ht="15" customHeight="1" spans="1:6">
      <c r="A269" s="225" t="s">
        <v>305</v>
      </c>
      <c r="B269" s="227">
        <v>0</v>
      </c>
      <c r="C269" s="227">
        <v>884</v>
      </c>
      <c r="D269" s="227"/>
      <c r="E269" s="228"/>
      <c r="F269" s="224"/>
    </row>
    <row r="270" s="201" customFormat="1" ht="15" customHeight="1" spans="1:6">
      <c r="A270" s="229" t="s">
        <v>306</v>
      </c>
      <c r="B270" s="227">
        <v>0</v>
      </c>
      <c r="C270" s="227">
        <v>884</v>
      </c>
      <c r="D270" s="227"/>
      <c r="E270" s="228"/>
      <c r="F270" s="224"/>
    </row>
    <row r="271" s="201" customFormat="1" ht="15" customHeight="1" spans="1:6">
      <c r="A271" s="225" t="s">
        <v>307</v>
      </c>
      <c r="B271" s="226">
        <v>1017</v>
      </c>
      <c r="C271" s="227">
        <v>768</v>
      </c>
      <c r="D271" s="227">
        <v>75.52</v>
      </c>
      <c r="E271" s="228">
        <v>112.61</v>
      </c>
      <c r="F271" s="224">
        <v>682</v>
      </c>
    </row>
    <row r="272" s="201" customFormat="1" ht="15" customHeight="1" spans="1:6">
      <c r="A272" s="229" t="s">
        <v>308</v>
      </c>
      <c r="B272" s="226">
        <v>1000</v>
      </c>
      <c r="C272" s="227">
        <v>751</v>
      </c>
      <c r="D272" s="227">
        <v>75.1</v>
      </c>
      <c r="E272" s="228">
        <v>113.96</v>
      </c>
      <c r="F272" s="224">
        <v>659</v>
      </c>
    </row>
    <row r="273" s="201" customFormat="1" ht="15" customHeight="1" spans="1:6">
      <c r="A273" s="229" t="s">
        <v>309</v>
      </c>
      <c r="B273" s="227">
        <v>17</v>
      </c>
      <c r="C273" s="227">
        <v>17</v>
      </c>
      <c r="D273" s="227">
        <v>100</v>
      </c>
      <c r="E273" s="228">
        <v>73.91</v>
      </c>
      <c r="F273" s="224">
        <v>23</v>
      </c>
    </row>
    <row r="274" s="201" customFormat="1" ht="15" customHeight="1" spans="1:6">
      <c r="A274" s="225" t="s">
        <v>310</v>
      </c>
      <c r="B274" s="227">
        <v>16</v>
      </c>
      <c r="C274" s="227">
        <v>16</v>
      </c>
      <c r="D274" s="227">
        <v>100</v>
      </c>
      <c r="E274" s="228">
        <v>8.79</v>
      </c>
      <c r="F274" s="224">
        <v>182</v>
      </c>
    </row>
    <row r="275" s="201" customFormat="1" ht="15" customHeight="1" spans="1:6">
      <c r="A275" s="229" t="s">
        <v>311</v>
      </c>
      <c r="B275" s="227">
        <v>16</v>
      </c>
      <c r="C275" s="227">
        <v>16</v>
      </c>
      <c r="D275" s="227">
        <v>100</v>
      </c>
      <c r="E275" s="228">
        <v>8.79</v>
      </c>
      <c r="F275" s="224">
        <v>182</v>
      </c>
    </row>
    <row r="276" s="201" customFormat="1" ht="15" customHeight="1" spans="1:6">
      <c r="A276" s="225" t="s">
        <v>312</v>
      </c>
      <c r="B276" s="227">
        <v>32</v>
      </c>
      <c r="C276" s="227">
        <v>131</v>
      </c>
      <c r="D276" s="227">
        <v>409.38</v>
      </c>
      <c r="E276" s="228">
        <v>207.94</v>
      </c>
      <c r="F276" s="224">
        <v>63</v>
      </c>
    </row>
    <row r="277" s="201" customFormat="1" ht="15" customHeight="1" spans="1:6">
      <c r="A277" s="229" t="s">
        <v>313</v>
      </c>
      <c r="B277" s="227">
        <v>0</v>
      </c>
      <c r="C277" s="227">
        <v>99</v>
      </c>
      <c r="D277" s="227"/>
      <c r="E277" s="228">
        <v>162.3</v>
      </c>
      <c r="F277" s="224">
        <v>61</v>
      </c>
    </row>
    <row r="278" s="201" customFormat="1" ht="15" customHeight="1" spans="1:6">
      <c r="A278" s="229" t="s">
        <v>314</v>
      </c>
      <c r="B278" s="227">
        <v>32</v>
      </c>
      <c r="C278" s="227">
        <v>32</v>
      </c>
      <c r="D278" s="227">
        <v>100</v>
      </c>
      <c r="E278" s="228">
        <v>1600</v>
      </c>
      <c r="F278" s="224">
        <v>2</v>
      </c>
    </row>
    <row r="279" s="201" customFormat="1" ht="15" customHeight="1" spans="1:6">
      <c r="A279" s="225" t="s">
        <v>315</v>
      </c>
      <c r="B279" s="227">
        <v>534</v>
      </c>
      <c r="C279" s="227">
        <v>567</v>
      </c>
      <c r="D279" s="227">
        <v>106.18</v>
      </c>
      <c r="E279" s="228">
        <v>287.82</v>
      </c>
      <c r="F279" s="224">
        <v>197</v>
      </c>
    </row>
    <row r="280" s="201" customFormat="1" ht="15" customHeight="1" spans="1:6">
      <c r="A280" s="229" t="s">
        <v>108</v>
      </c>
      <c r="B280" s="227">
        <v>284</v>
      </c>
      <c r="C280" s="227">
        <v>274</v>
      </c>
      <c r="D280" s="227">
        <v>96.48</v>
      </c>
      <c r="E280" s="228">
        <v>230.25</v>
      </c>
      <c r="F280" s="224">
        <v>119</v>
      </c>
    </row>
    <row r="281" s="201" customFormat="1" ht="15" customHeight="1" spans="1:6">
      <c r="A281" s="229" t="s">
        <v>109</v>
      </c>
      <c r="B281" s="227">
        <v>73</v>
      </c>
      <c r="C281" s="227">
        <v>59</v>
      </c>
      <c r="D281" s="227">
        <v>80.82</v>
      </c>
      <c r="E281" s="228"/>
      <c r="F281" s="224"/>
    </row>
    <row r="282" s="201" customFormat="1" ht="15" customHeight="1" spans="1:6">
      <c r="A282" s="229" t="s">
        <v>116</v>
      </c>
      <c r="B282" s="227">
        <v>177</v>
      </c>
      <c r="C282" s="227">
        <v>170</v>
      </c>
      <c r="D282" s="227">
        <v>96.05</v>
      </c>
      <c r="E282" s="228"/>
      <c r="F282" s="224"/>
    </row>
    <row r="283" s="201" customFormat="1" ht="15" customHeight="1" spans="1:6">
      <c r="A283" s="229" t="s">
        <v>316</v>
      </c>
      <c r="B283" s="227">
        <v>0</v>
      </c>
      <c r="C283" s="227">
        <v>64</v>
      </c>
      <c r="D283" s="227"/>
      <c r="E283" s="228">
        <v>82.05</v>
      </c>
      <c r="F283" s="224">
        <v>78</v>
      </c>
    </row>
    <row r="284" s="201" customFormat="1" ht="15" customHeight="1" spans="1:6">
      <c r="A284" s="225" t="s">
        <v>317</v>
      </c>
      <c r="B284" s="227">
        <v>0</v>
      </c>
      <c r="C284" s="227">
        <v>394</v>
      </c>
      <c r="D284" s="227"/>
      <c r="E284" s="228">
        <v>5.08</v>
      </c>
      <c r="F284" s="224">
        <v>177</v>
      </c>
    </row>
    <row r="285" s="201" customFormat="1" ht="15" customHeight="1" spans="1:6">
      <c r="A285" s="229" t="s">
        <v>318</v>
      </c>
      <c r="B285" s="227">
        <v>0</v>
      </c>
      <c r="C285" s="227">
        <v>394</v>
      </c>
      <c r="D285" s="227"/>
      <c r="E285" s="228">
        <v>5.08</v>
      </c>
      <c r="F285" s="224">
        <v>177</v>
      </c>
    </row>
    <row r="286" s="201" customFormat="1" ht="15" customHeight="1" spans="1:6">
      <c r="A286" s="225" t="s">
        <v>319</v>
      </c>
      <c r="B286" s="227">
        <v>113</v>
      </c>
      <c r="C286" s="227">
        <v>202</v>
      </c>
      <c r="D286" s="227">
        <v>178.76</v>
      </c>
      <c r="E286" s="228">
        <v>17.21</v>
      </c>
      <c r="F286" s="224">
        <v>1174</v>
      </c>
    </row>
    <row r="287" s="201" customFormat="1" ht="15" customHeight="1" spans="1:6">
      <c r="A287" s="229" t="s">
        <v>320</v>
      </c>
      <c r="B287" s="227">
        <v>113</v>
      </c>
      <c r="C287" s="227">
        <v>202</v>
      </c>
      <c r="D287" s="227">
        <v>178.76</v>
      </c>
      <c r="E287" s="228">
        <v>17.21</v>
      </c>
      <c r="F287" s="224">
        <v>1174</v>
      </c>
    </row>
    <row r="288" s="201" customFormat="1" ht="15" customHeight="1" spans="1:6">
      <c r="A288" s="225" t="s">
        <v>321</v>
      </c>
      <c r="B288" s="226">
        <v>1868</v>
      </c>
      <c r="C288" s="226">
        <v>7991</v>
      </c>
      <c r="D288" s="227">
        <v>427.78</v>
      </c>
      <c r="E288" s="228">
        <v>54.03</v>
      </c>
      <c r="F288" s="224">
        <v>14790</v>
      </c>
    </row>
    <row r="289" s="201" customFormat="1" ht="15" customHeight="1" spans="1:6">
      <c r="A289" s="225" t="s">
        <v>322</v>
      </c>
      <c r="B289" s="227">
        <v>39</v>
      </c>
      <c r="C289" s="227">
        <v>100</v>
      </c>
      <c r="D289" s="227">
        <v>256.41</v>
      </c>
      <c r="E289" s="228">
        <v>104.17</v>
      </c>
      <c r="F289" s="224">
        <v>96</v>
      </c>
    </row>
    <row r="290" s="201" customFormat="1" ht="15" customHeight="1" spans="1:6">
      <c r="A290" s="229" t="s">
        <v>108</v>
      </c>
      <c r="B290" s="227">
        <v>21</v>
      </c>
      <c r="C290" s="227">
        <v>21</v>
      </c>
      <c r="D290" s="227">
        <v>100</v>
      </c>
      <c r="E290" s="228">
        <v>63.64</v>
      </c>
      <c r="F290" s="224">
        <v>33</v>
      </c>
    </row>
    <row r="291" s="201" customFormat="1" ht="15" customHeight="1" spans="1:6">
      <c r="A291" s="229" t="s">
        <v>109</v>
      </c>
      <c r="B291" s="227">
        <v>18</v>
      </c>
      <c r="C291" s="227">
        <v>25</v>
      </c>
      <c r="D291" s="227">
        <v>138.89</v>
      </c>
      <c r="E291" s="228">
        <v>39.68</v>
      </c>
      <c r="F291" s="224">
        <v>63</v>
      </c>
    </row>
    <row r="292" s="201" customFormat="1" ht="15" customHeight="1" spans="1:6">
      <c r="A292" s="229" t="s">
        <v>323</v>
      </c>
      <c r="B292" s="227">
        <v>0</v>
      </c>
      <c r="C292" s="227">
        <v>54</v>
      </c>
      <c r="D292" s="227"/>
      <c r="E292" s="228"/>
      <c r="F292" s="224">
        <v>0</v>
      </c>
    </row>
    <row r="293" s="201" customFormat="1" ht="15" customHeight="1" spans="1:6">
      <c r="A293" s="225" t="s">
        <v>324</v>
      </c>
      <c r="B293" s="226">
        <v>1767</v>
      </c>
      <c r="C293" s="226">
        <v>7827</v>
      </c>
      <c r="D293" s="227">
        <v>442.95</v>
      </c>
      <c r="E293" s="228">
        <v>54</v>
      </c>
      <c r="F293" s="224">
        <v>14494</v>
      </c>
    </row>
    <row r="294" s="201" customFormat="1" ht="15" customHeight="1" spans="1:6">
      <c r="A294" s="229" t="s">
        <v>325</v>
      </c>
      <c r="B294" s="227">
        <v>0</v>
      </c>
      <c r="C294" s="227">
        <v>0</v>
      </c>
      <c r="D294" s="227"/>
      <c r="E294" s="228">
        <v>0</v>
      </c>
      <c r="F294" s="224">
        <v>3</v>
      </c>
    </row>
    <row r="295" s="201" customFormat="1" ht="15" customHeight="1" spans="1:6">
      <c r="A295" s="229" t="s">
        <v>326</v>
      </c>
      <c r="B295" s="226">
        <v>1767</v>
      </c>
      <c r="C295" s="226">
        <v>6794</v>
      </c>
      <c r="D295" s="227">
        <v>384.49</v>
      </c>
      <c r="E295" s="228">
        <v>51.01</v>
      </c>
      <c r="F295" s="224">
        <v>13319</v>
      </c>
    </row>
    <row r="296" s="201" customFormat="1" ht="15" customHeight="1" spans="1:6">
      <c r="A296" s="229" t="s">
        <v>327</v>
      </c>
      <c r="B296" s="227">
        <v>0</v>
      </c>
      <c r="C296" s="226">
        <v>1033</v>
      </c>
      <c r="D296" s="227"/>
      <c r="E296" s="228">
        <v>88.14</v>
      </c>
      <c r="F296" s="224">
        <v>1172</v>
      </c>
    </row>
    <row r="297" s="201" customFormat="1" ht="15" customHeight="1" spans="1:6">
      <c r="A297" s="225" t="s">
        <v>328</v>
      </c>
      <c r="B297" s="227">
        <v>23</v>
      </c>
      <c r="C297" s="227">
        <v>24</v>
      </c>
      <c r="D297" s="227">
        <v>104.35</v>
      </c>
      <c r="E297" s="228"/>
      <c r="F297" s="224">
        <v>0</v>
      </c>
    </row>
    <row r="298" s="201" customFormat="1" ht="15" customHeight="1" spans="1:6">
      <c r="A298" s="229" t="s">
        <v>329</v>
      </c>
      <c r="B298" s="227">
        <v>23</v>
      </c>
      <c r="C298" s="227">
        <v>24</v>
      </c>
      <c r="D298" s="227">
        <v>104.35</v>
      </c>
      <c r="E298" s="228"/>
      <c r="F298" s="224">
        <v>0</v>
      </c>
    </row>
    <row r="299" s="201" customFormat="1" ht="15" customHeight="1" spans="1:6">
      <c r="A299" s="225" t="s">
        <v>330</v>
      </c>
      <c r="B299" s="227">
        <v>0</v>
      </c>
      <c r="C299" s="227">
        <v>40</v>
      </c>
      <c r="D299" s="227"/>
      <c r="E299" s="224">
        <v>20</v>
      </c>
      <c r="F299" s="224">
        <v>200</v>
      </c>
    </row>
    <row r="300" s="201" customFormat="1" ht="15" customHeight="1" spans="1:6">
      <c r="A300" s="229" t="s">
        <v>331</v>
      </c>
      <c r="B300" s="227">
        <v>0</v>
      </c>
      <c r="C300" s="227">
        <v>19</v>
      </c>
      <c r="D300" s="227"/>
      <c r="E300" s="228">
        <v>9.5</v>
      </c>
      <c r="F300" s="224">
        <v>200</v>
      </c>
    </row>
    <row r="301" s="201" customFormat="1" ht="15" customHeight="1" spans="1:6">
      <c r="A301" s="229" t="s">
        <v>332</v>
      </c>
      <c r="B301" s="227">
        <v>0</v>
      </c>
      <c r="C301" s="227">
        <v>21</v>
      </c>
      <c r="D301" s="227"/>
      <c r="E301" s="228"/>
      <c r="F301" s="224">
        <v>0</v>
      </c>
    </row>
    <row r="302" s="201" customFormat="1" ht="15" customHeight="1" spans="1:6">
      <c r="A302" s="225" t="s">
        <v>333</v>
      </c>
      <c r="B302" s="227">
        <v>39</v>
      </c>
      <c r="C302" s="227">
        <v>0</v>
      </c>
      <c r="D302" s="227">
        <v>0</v>
      </c>
      <c r="E302" s="228"/>
      <c r="F302" s="224">
        <v>0</v>
      </c>
    </row>
    <row r="303" s="201" customFormat="1" ht="15" customHeight="1" spans="1:6">
      <c r="A303" s="229" t="s">
        <v>334</v>
      </c>
      <c r="B303" s="227">
        <v>39</v>
      </c>
      <c r="C303" s="227">
        <v>0</v>
      </c>
      <c r="D303" s="227">
        <v>0</v>
      </c>
      <c r="E303" s="228"/>
      <c r="F303" s="224"/>
    </row>
    <row r="304" s="201" customFormat="1" ht="15" customHeight="1" spans="1:6">
      <c r="A304" s="225" t="s">
        <v>335</v>
      </c>
      <c r="B304" s="227">
        <v>0</v>
      </c>
      <c r="C304" s="227">
        <v>0</v>
      </c>
      <c r="D304" s="227"/>
      <c r="E304" s="228">
        <v>0</v>
      </c>
      <c r="F304" s="224">
        <v>200</v>
      </c>
    </row>
    <row r="305" s="201" customFormat="1" ht="15" customHeight="1" spans="1:6">
      <c r="A305" s="229" t="s">
        <v>336</v>
      </c>
      <c r="B305" s="227">
        <v>0</v>
      </c>
      <c r="C305" s="227">
        <v>0</v>
      </c>
      <c r="D305" s="227"/>
      <c r="E305" s="228">
        <v>0</v>
      </c>
      <c r="F305" s="224">
        <v>200</v>
      </c>
    </row>
    <row r="306" s="201" customFormat="1" ht="15" customHeight="1" spans="1:6">
      <c r="A306" s="225" t="s">
        <v>337</v>
      </c>
      <c r="B306" s="226">
        <v>23012</v>
      </c>
      <c r="C306" s="226">
        <v>86940</v>
      </c>
      <c r="D306" s="227">
        <v>377.8</v>
      </c>
      <c r="E306" s="228">
        <v>269.7</v>
      </c>
      <c r="F306" s="224">
        <v>32236</v>
      </c>
    </row>
    <row r="307" s="201" customFormat="1" ht="15" customHeight="1" spans="1:6">
      <c r="A307" s="225" t="s">
        <v>338</v>
      </c>
      <c r="B307" s="226">
        <v>4648</v>
      </c>
      <c r="C307" s="226">
        <v>4792</v>
      </c>
      <c r="D307" s="227">
        <v>103.1</v>
      </c>
      <c r="E307" s="228">
        <v>88.72</v>
      </c>
      <c r="F307" s="224">
        <v>5401</v>
      </c>
    </row>
    <row r="308" s="201" customFormat="1" ht="15" customHeight="1" spans="1:6">
      <c r="A308" s="229" t="s">
        <v>108</v>
      </c>
      <c r="B308" s="226">
        <v>2790</v>
      </c>
      <c r="C308" s="226">
        <v>2787</v>
      </c>
      <c r="D308" s="227">
        <v>99.89</v>
      </c>
      <c r="E308" s="228">
        <v>55.87</v>
      </c>
      <c r="F308" s="224">
        <v>4988</v>
      </c>
    </row>
    <row r="309" s="201" customFormat="1" ht="15" customHeight="1" spans="1:6">
      <c r="A309" s="229" t="s">
        <v>109</v>
      </c>
      <c r="B309" s="226">
        <v>1033</v>
      </c>
      <c r="C309" s="226">
        <v>1049</v>
      </c>
      <c r="D309" s="227">
        <v>101.55</v>
      </c>
      <c r="E309" s="228"/>
      <c r="F309" s="224">
        <v>0</v>
      </c>
    </row>
    <row r="310" s="201" customFormat="1" ht="15" customHeight="1" spans="1:6">
      <c r="A310" s="229" t="s">
        <v>339</v>
      </c>
      <c r="B310" s="227">
        <v>364</v>
      </c>
      <c r="C310" s="227">
        <v>495</v>
      </c>
      <c r="D310" s="227">
        <v>135.99</v>
      </c>
      <c r="E310" s="228"/>
      <c r="F310" s="224">
        <v>0</v>
      </c>
    </row>
    <row r="311" s="201" customFormat="1" ht="15" customHeight="1" spans="1:6">
      <c r="A311" s="229" t="s">
        <v>340</v>
      </c>
      <c r="B311" s="227">
        <v>461</v>
      </c>
      <c r="C311" s="227">
        <v>461</v>
      </c>
      <c r="D311" s="227">
        <v>100</v>
      </c>
      <c r="E311" s="228">
        <v>111.62</v>
      </c>
      <c r="F311" s="224">
        <v>413</v>
      </c>
    </row>
    <row r="312" s="201" customFormat="1" ht="15" customHeight="1" spans="1:6">
      <c r="A312" s="225" t="s">
        <v>341</v>
      </c>
      <c r="B312" s="226">
        <v>3066</v>
      </c>
      <c r="C312" s="226">
        <v>59077</v>
      </c>
      <c r="D312" s="227">
        <v>1926.84</v>
      </c>
      <c r="E312" s="228">
        <v>390.57</v>
      </c>
      <c r="F312" s="224">
        <v>15126</v>
      </c>
    </row>
    <row r="313" s="201" customFormat="1" ht="15" customHeight="1" spans="1:6">
      <c r="A313" s="229" t="s">
        <v>342</v>
      </c>
      <c r="B313" s="227">
        <v>0</v>
      </c>
      <c r="C313" s="227">
        <v>96</v>
      </c>
      <c r="D313" s="227"/>
      <c r="E313" s="228"/>
      <c r="F313" s="224">
        <v>0</v>
      </c>
    </row>
    <row r="314" s="201" customFormat="1" ht="15" customHeight="1" spans="1:6">
      <c r="A314" s="229" t="s">
        <v>343</v>
      </c>
      <c r="B314" s="226">
        <v>3066</v>
      </c>
      <c r="C314" s="226">
        <v>58981</v>
      </c>
      <c r="D314" s="227">
        <v>1923.71</v>
      </c>
      <c r="E314" s="228">
        <v>389.93</v>
      </c>
      <c r="F314" s="224">
        <v>15126</v>
      </c>
    </row>
    <row r="315" s="201" customFormat="1" ht="15" customHeight="1" spans="1:6">
      <c r="A315" s="225" t="s">
        <v>344</v>
      </c>
      <c r="B315" s="226">
        <v>14997</v>
      </c>
      <c r="C315" s="226">
        <v>20445</v>
      </c>
      <c r="D315" s="227">
        <v>136.33</v>
      </c>
      <c r="E315" s="228">
        <v>256.27</v>
      </c>
      <c r="F315" s="224">
        <v>7978</v>
      </c>
    </row>
    <row r="316" s="201" customFormat="1" ht="15" customHeight="1" spans="1:6">
      <c r="A316" s="229" t="s">
        <v>345</v>
      </c>
      <c r="B316" s="226">
        <v>14997</v>
      </c>
      <c r="C316" s="226">
        <v>20445</v>
      </c>
      <c r="D316" s="227">
        <v>136.33</v>
      </c>
      <c r="E316" s="228">
        <v>256.27</v>
      </c>
      <c r="F316" s="224">
        <v>7978</v>
      </c>
    </row>
    <row r="317" s="201" customFormat="1" ht="15" customHeight="1" spans="1:6">
      <c r="A317" s="225" t="s">
        <v>346</v>
      </c>
      <c r="B317" s="227">
        <v>301</v>
      </c>
      <c r="C317" s="226">
        <v>2626</v>
      </c>
      <c r="D317" s="227">
        <v>872.43</v>
      </c>
      <c r="E317" s="228">
        <v>70.38</v>
      </c>
      <c r="F317" s="224">
        <v>3731</v>
      </c>
    </row>
    <row r="318" s="201" customFormat="1" ht="15" customHeight="1" spans="1:6">
      <c r="A318" s="229" t="s">
        <v>347</v>
      </c>
      <c r="B318" s="227">
        <v>301</v>
      </c>
      <c r="C318" s="226">
        <v>2626</v>
      </c>
      <c r="D318" s="227">
        <v>872.43</v>
      </c>
      <c r="E318" s="228">
        <v>70.38</v>
      </c>
      <c r="F318" s="224">
        <v>3731</v>
      </c>
    </row>
    <row r="319" s="201" customFormat="1" ht="15" customHeight="1" spans="1:6">
      <c r="A319" s="225" t="s">
        <v>348</v>
      </c>
      <c r="B319" s="226">
        <v>4655</v>
      </c>
      <c r="C319" s="226">
        <v>7075</v>
      </c>
      <c r="D319" s="227">
        <v>151.99</v>
      </c>
      <c r="E319" s="228">
        <v>93.28</v>
      </c>
      <c r="F319" s="224">
        <v>7585</v>
      </c>
    </row>
    <row r="320" s="201" customFormat="1" ht="15" customHeight="1" spans="1:6">
      <c r="A320" s="225" t="s">
        <v>349</v>
      </c>
      <c r="B320" s="226">
        <v>3009</v>
      </c>
      <c r="C320" s="226">
        <v>3553</v>
      </c>
      <c r="D320" s="227">
        <v>118.08</v>
      </c>
      <c r="E320" s="228">
        <v>84.6</v>
      </c>
      <c r="F320" s="224">
        <v>4200</v>
      </c>
    </row>
    <row r="321" s="201" customFormat="1" ht="15" customHeight="1" spans="1:6">
      <c r="A321" s="229" t="s">
        <v>108</v>
      </c>
      <c r="B321" s="227">
        <v>765</v>
      </c>
      <c r="C321" s="227">
        <v>746</v>
      </c>
      <c r="D321" s="227">
        <v>97.52</v>
      </c>
      <c r="E321" s="228">
        <v>94.19</v>
      </c>
      <c r="F321" s="224">
        <v>792</v>
      </c>
    </row>
    <row r="322" s="201" customFormat="1" ht="15" customHeight="1" spans="1:6">
      <c r="A322" s="229" t="s">
        <v>109</v>
      </c>
      <c r="B322" s="227">
        <v>331</v>
      </c>
      <c r="C322" s="227">
        <v>313</v>
      </c>
      <c r="D322" s="227">
        <v>94.56</v>
      </c>
      <c r="E322" s="228">
        <v>83.02</v>
      </c>
      <c r="F322" s="224">
        <v>377</v>
      </c>
    </row>
    <row r="323" s="201" customFormat="1" ht="15" customHeight="1" spans="1:6">
      <c r="A323" s="229" t="s">
        <v>116</v>
      </c>
      <c r="B323" s="226">
        <v>1193</v>
      </c>
      <c r="C323" s="226">
        <v>1150</v>
      </c>
      <c r="D323" s="227">
        <v>96.4</v>
      </c>
      <c r="E323" s="228">
        <v>94.19</v>
      </c>
      <c r="F323" s="224">
        <v>1221</v>
      </c>
    </row>
    <row r="324" s="201" customFormat="1" ht="15" customHeight="1" spans="1:6">
      <c r="A324" s="229" t="s">
        <v>350</v>
      </c>
      <c r="B324" s="227">
        <v>0</v>
      </c>
      <c r="C324" s="227">
        <v>51</v>
      </c>
      <c r="D324" s="227"/>
      <c r="E324" s="228"/>
      <c r="F324" s="224">
        <v>0</v>
      </c>
    </row>
    <row r="325" s="201" customFormat="1" ht="15" customHeight="1" spans="1:6">
      <c r="A325" s="229" t="s">
        <v>351</v>
      </c>
      <c r="B325" s="227">
        <v>9</v>
      </c>
      <c r="C325" s="227">
        <v>14</v>
      </c>
      <c r="D325" s="227">
        <v>155.56</v>
      </c>
      <c r="E325" s="228">
        <v>116.67</v>
      </c>
      <c r="F325" s="224">
        <v>12</v>
      </c>
    </row>
    <row r="326" s="201" customFormat="1" ht="15" customHeight="1" spans="1:6">
      <c r="A326" s="229" t="s">
        <v>352</v>
      </c>
      <c r="B326" s="227">
        <v>0</v>
      </c>
      <c r="C326" s="227">
        <v>30</v>
      </c>
      <c r="D326" s="227"/>
      <c r="E326" s="228">
        <v>115.38</v>
      </c>
      <c r="F326" s="224">
        <v>26</v>
      </c>
    </row>
    <row r="327" s="201" customFormat="1" ht="15" customHeight="1" spans="1:6">
      <c r="A327" s="229" t="s">
        <v>353</v>
      </c>
      <c r="B327" s="227">
        <v>12</v>
      </c>
      <c r="C327" s="227">
        <v>12</v>
      </c>
      <c r="D327" s="227">
        <v>100</v>
      </c>
      <c r="E327" s="228">
        <v>150</v>
      </c>
      <c r="F327" s="224">
        <v>8</v>
      </c>
    </row>
    <row r="328" s="201" customFormat="1" ht="15" customHeight="1" spans="1:6">
      <c r="A328" s="229" t="s">
        <v>354</v>
      </c>
      <c r="B328" s="227">
        <v>0</v>
      </c>
      <c r="C328" s="227">
        <v>206</v>
      </c>
      <c r="D328" s="227"/>
      <c r="E328" s="228">
        <v>130.38</v>
      </c>
      <c r="F328" s="224">
        <v>107</v>
      </c>
    </row>
    <row r="329" s="201" customFormat="1" ht="15" customHeight="1" spans="1:6">
      <c r="A329" s="229" t="s">
        <v>355</v>
      </c>
      <c r="B329" s="227">
        <v>0</v>
      </c>
      <c r="C329" s="227">
        <v>50</v>
      </c>
      <c r="D329" s="227"/>
      <c r="E329" s="228">
        <v>100</v>
      </c>
      <c r="F329" s="224">
        <v>50</v>
      </c>
    </row>
    <row r="330" s="201" customFormat="1" ht="15" customHeight="1" spans="1:6">
      <c r="A330" s="229" t="s">
        <v>356</v>
      </c>
      <c r="B330" s="227">
        <v>0</v>
      </c>
      <c r="C330" s="227">
        <v>723</v>
      </c>
      <c r="D330" s="227"/>
      <c r="E330" s="228">
        <v>55.83</v>
      </c>
      <c r="F330" s="224">
        <v>1295</v>
      </c>
    </row>
    <row r="331" s="201" customFormat="1" ht="15" customHeight="1" spans="1:6">
      <c r="A331" s="229" t="s">
        <v>357</v>
      </c>
      <c r="B331" s="227">
        <v>0</v>
      </c>
      <c r="C331" s="227">
        <v>27</v>
      </c>
      <c r="D331" s="227"/>
      <c r="E331" s="228">
        <v>225</v>
      </c>
      <c r="F331" s="224">
        <v>12</v>
      </c>
    </row>
    <row r="332" s="201" customFormat="1" ht="15" customHeight="1" spans="1:6">
      <c r="A332" s="229" t="s">
        <v>358</v>
      </c>
      <c r="B332" s="227">
        <v>0</v>
      </c>
      <c r="C332" s="227">
        <v>0</v>
      </c>
      <c r="D332" s="227"/>
      <c r="E332" s="228">
        <v>0</v>
      </c>
      <c r="F332" s="224">
        <v>18</v>
      </c>
    </row>
    <row r="333" s="201" customFormat="1" ht="15" customHeight="1" spans="1:6">
      <c r="A333" s="229" t="s">
        <v>359</v>
      </c>
      <c r="B333" s="227">
        <v>699</v>
      </c>
      <c r="C333" s="227">
        <v>231</v>
      </c>
      <c r="D333" s="227">
        <v>33.05</v>
      </c>
      <c r="E333" s="228">
        <v>100</v>
      </c>
      <c r="F333" s="224">
        <v>282</v>
      </c>
    </row>
    <row r="334" s="201" customFormat="1" ht="15" customHeight="1" spans="1:6">
      <c r="A334" s="225" t="s">
        <v>360</v>
      </c>
      <c r="B334" s="227">
        <v>36</v>
      </c>
      <c r="C334" s="227">
        <v>413</v>
      </c>
      <c r="D334" s="227">
        <v>1147.22</v>
      </c>
      <c r="E334" s="228">
        <v>84.98</v>
      </c>
      <c r="F334" s="224">
        <v>486</v>
      </c>
    </row>
    <row r="335" s="201" customFormat="1" ht="15" customHeight="1" spans="1:6">
      <c r="A335" s="229" t="s">
        <v>361</v>
      </c>
      <c r="B335" s="227">
        <v>0</v>
      </c>
      <c r="C335" s="227">
        <v>19</v>
      </c>
      <c r="D335" s="227"/>
      <c r="E335" s="228">
        <v>126.67</v>
      </c>
      <c r="F335" s="224">
        <v>15</v>
      </c>
    </row>
    <row r="336" s="201" customFormat="1" ht="15" customHeight="1" spans="1:6">
      <c r="A336" s="229" t="s">
        <v>362</v>
      </c>
      <c r="B336" s="227">
        <v>0</v>
      </c>
      <c r="C336" s="227">
        <v>24</v>
      </c>
      <c r="D336" s="227"/>
      <c r="E336" s="228">
        <v>42.86</v>
      </c>
      <c r="F336" s="224">
        <v>56</v>
      </c>
    </row>
    <row r="337" s="201" customFormat="1" ht="15" customHeight="1" spans="1:6">
      <c r="A337" s="229" t="s">
        <v>363</v>
      </c>
      <c r="B337" s="227">
        <v>8</v>
      </c>
      <c r="C337" s="227">
        <v>121</v>
      </c>
      <c r="D337" s="227">
        <v>1512.5</v>
      </c>
      <c r="E337" s="228">
        <v>275</v>
      </c>
      <c r="F337" s="224">
        <v>44</v>
      </c>
    </row>
    <row r="338" s="201" customFormat="1" ht="15" customHeight="1" spans="1:6">
      <c r="A338" s="229" t="s">
        <v>364</v>
      </c>
      <c r="B338" s="227">
        <v>12</v>
      </c>
      <c r="C338" s="227">
        <v>55</v>
      </c>
      <c r="D338" s="227">
        <v>458.33</v>
      </c>
      <c r="E338" s="228">
        <v>56.12</v>
      </c>
      <c r="F338" s="224">
        <v>98</v>
      </c>
    </row>
    <row r="339" s="201" customFormat="1" ht="15" customHeight="1" spans="1:6">
      <c r="A339" s="229" t="s">
        <v>365</v>
      </c>
      <c r="B339" s="227">
        <v>0</v>
      </c>
      <c r="C339" s="227">
        <v>6</v>
      </c>
      <c r="D339" s="227"/>
      <c r="E339" s="228">
        <v>26.09</v>
      </c>
      <c r="F339" s="224">
        <v>23</v>
      </c>
    </row>
    <row r="340" s="201" customFormat="1" ht="15" customHeight="1" spans="1:6">
      <c r="A340" s="229" t="s">
        <v>366</v>
      </c>
      <c r="B340" s="227">
        <v>0</v>
      </c>
      <c r="C340" s="227">
        <v>0</v>
      </c>
      <c r="D340" s="227"/>
      <c r="E340" s="228">
        <v>0</v>
      </c>
      <c r="F340" s="224">
        <v>1</v>
      </c>
    </row>
    <row r="341" s="201" customFormat="1" ht="15" customHeight="1" spans="1:6">
      <c r="A341" s="229" t="s">
        <v>367</v>
      </c>
      <c r="B341" s="227">
        <v>16</v>
      </c>
      <c r="C341" s="227">
        <v>188</v>
      </c>
      <c r="D341" s="227">
        <v>1175</v>
      </c>
      <c r="E341" s="228">
        <v>75.5</v>
      </c>
      <c r="F341" s="224">
        <v>249</v>
      </c>
    </row>
    <row r="342" s="201" customFormat="1" ht="15" customHeight="1" spans="1:6">
      <c r="A342" s="225" t="s">
        <v>368</v>
      </c>
      <c r="B342" s="227">
        <v>916</v>
      </c>
      <c r="C342" s="226">
        <v>1358</v>
      </c>
      <c r="D342" s="227">
        <v>148.25</v>
      </c>
      <c r="E342" s="228">
        <v>153.27</v>
      </c>
      <c r="F342" s="224">
        <v>886</v>
      </c>
    </row>
    <row r="343" s="201" customFormat="1" ht="15" customHeight="1" spans="1:6">
      <c r="A343" s="229" t="s">
        <v>108</v>
      </c>
      <c r="B343" s="227">
        <v>316</v>
      </c>
      <c r="C343" s="227">
        <v>305</v>
      </c>
      <c r="D343" s="227">
        <v>96.52</v>
      </c>
      <c r="E343" s="228">
        <v>100</v>
      </c>
      <c r="F343" s="224">
        <v>305</v>
      </c>
    </row>
    <row r="344" s="201" customFormat="1" ht="15" customHeight="1" spans="1:6">
      <c r="A344" s="229" t="s">
        <v>109</v>
      </c>
      <c r="B344" s="227">
        <v>0</v>
      </c>
      <c r="C344" s="227">
        <v>6</v>
      </c>
      <c r="D344" s="227"/>
      <c r="E344" s="228"/>
      <c r="F344" s="224">
        <v>0</v>
      </c>
    </row>
    <row r="345" s="201" customFormat="1" ht="15" customHeight="1" spans="1:6">
      <c r="A345" s="229" t="s">
        <v>369</v>
      </c>
      <c r="B345" s="227">
        <v>0</v>
      </c>
      <c r="C345" s="227">
        <v>0</v>
      </c>
      <c r="D345" s="227"/>
      <c r="E345" s="228">
        <v>0</v>
      </c>
      <c r="F345" s="224">
        <v>61</v>
      </c>
    </row>
    <row r="346" s="201" customFormat="1" ht="15" customHeight="1" spans="1:6">
      <c r="A346" s="229" t="s">
        <v>370</v>
      </c>
      <c r="B346" s="227">
        <v>0</v>
      </c>
      <c r="C346" s="227">
        <v>28</v>
      </c>
      <c r="D346" s="227"/>
      <c r="E346" s="228">
        <v>31.46</v>
      </c>
      <c r="F346" s="224">
        <v>89</v>
      </c>
    </row>
    <row r="347" s="201" customFormat="1" ht="15" customHeight="1" spans="1:6">
      <c r="A347" s="229" t="s">
        <v>371</v>
      </c>
      <c r="B347" s="227">
        <v>0</v>
      </c>
      <c r="C347" s="227">
        <v>33</v>
      </c>
      <c r="D347" s="227"/>
      <c r="E347" s="228">
        <v>550</v>
      </c>
      <c r="F347" s="224">
        <v>6</v>
      </c>
    </row>
    <row r="348" s="201" customFormat="1" ht="15" customHeight="1" spans="1:6">
      <c r="A348" s="229" t="s">
        <v>372</v>
      </c>
      <c r="B348" s="227">
        <v>0</v>
      </c>
      <c r="C348" s="227">
        <v>69</v>
      </c>
      <c r="D348" s="227"/>
      <c r="E348" s="228"/>
      <c r="F348" s="224">
        <v>0</v>
      </c>
    </row>
    <row r="349" s="201" customFormat="1" ht="15" customHeight="1" spans="1:6">
      <c r="A349" s="229" t="s">
        <v>373</v>
      </c>
      <c r="B349" s="227">
        <v>7</v>
      </c>
      <c r="C349" s="227">
        <v>18</v>
      </c>
      <c r="D349" s="227">
        <v>257.14</v>
      </c>
      <c r="E349" s="228">
        <v>360</v>
      </c>
      <c r="F349" s="224">
        <v>5</v>
      </c>
    </row>
    <row r="350" s="201" customFormat="1" ht="15" customHeight="1" spans="1:6">
      <c r="A350" s="229" t="s">
        <v>374</v>
      </c>
      <c r="B350" s="227">
        <v>1</v>
      </c>
      <c r="C350" s="227">
        <v>9</v>
      </c>
      <c r="D350" s="227">
        <v>900</v>
      </c>
      <c r="E350" s="228"/>
      <c r="F350" s="224">
        <v>0</v>
      </c>
    </row>
    <row r="351" s="201" customFormat="1" ht="15" customHeight="1" spans="1:6">
      <c r="A351" s="229" t="s">
        <v>375</v>
      </c>
      <c r="B351" s="227">
        <v>0</v>
      </c>
      <c r="C351" s="227">
        <v>0</v>
      </c>
      <c r="D351" s="227"/>
      <c r="E351" s="228">
        <v>0</v>
      </c>
      <c r="F351" s="224">
        <v>420</v>
      </c>
    </row>
    <row r="352" s="201" customFormat="1" ht="15" customHeight="1" spans="1:6">
      <c r="A352" s="229" t="s">
        <v>376</v>
      </c>
      <c r="B352" s="227">
        <v>592</v>
      </c>
      <c r="C352" s="227">
        <v>890</v>
      </c>
      <c r="D352" s="227">
        <v>150.34</v>
      </c>
      <c r="E352" s="228"/>
      <c r="F352" s="224">
        <v>0</v>
      </c>
    </row>
    <row r="353" s="201" customFormat="1" ht="15" customHeight="1" spans="1:6">
      <c r="A353" s="225" t="s">
        <v>377</v>
      </c>
      <c r="B353" s="227">
        <v>0</v>
      </c>
      <c r="C353" s="227">
        <v>35</v>
      </c>
      <c r="D353" s="227"/>
      <c r="E353" s="228"/>
      <c r="F353" s="224"/>
    </row>
    <row r="354" s="201" customFormat="1" ht="15" customHeight="1" spans="1:6">
      <c r="A354" s="229" t="s">
        <v>378</v>
      </c>
      <c r="B354" s="227">
        <v>0</v>
      </c>
      <c r="C354" s="227">
        <v>35</v>
      </c>
      <c r="D354" s="227"/>
      <c r="E354" s="228"/>
      <c r="F354" s="224"/>
    </row>
    <row r="355" s="201" customFormat="1" ht="15" customHeight="1" spans="1:6">
      <c r="A355" s="225" t="s">
        <v>379</v>
      </c>
      <c r="B355" s="227">
        <v>694</v>
      </c>
      <c r="C355" s="226">
        <v>1441</v>
      </c>
      <c r="D355" s="227">
        <v>207.64</v>
      </c>
      <c r="E355" s="228">
        <v>94.68</v>
      </c>
      <c r="F355" s="224">
        <v>1522</v>
      </c>
    </row>
    <row r="356" s="201" customFormat="1" ht="15" customHeight="1" spans="1:6">
      <c r="A356" s="229" t="s">
        <v>380</v>
      </c>
      <c r="B356" s="227">
        <v>0</v>
      </c>
      <c r="C356" s="227">
        <v>732</v>
      </c>
      <c r="D356" s="227"/>
      <c r="E356" s="228">
        <v>88.09</v>
      </c>
      <c r="F356" s="224">
        <v>831</v>
      </c>
    </row>
    <row r="357" s="201" customFormat="1" ht="15" customHeight="1" spans="1:6">
      <c r="A357" s="229" t="s">
        <v>381</v>
      </c>
      <c r="B357" s="227">
        <v>694</v>
      </c>
      <c r="C357" s="227">
        <v>709</v>
      </c>
      <c r="D357" s="227">
        <v>102.16</v>
      </c>
      <c r="E357" s="228">
        <v>104.11</v>
      </c>
      <c r="F357" s="224">
        <v>681</v>
      </c>
    </row>
    <row r="358" s="201" customFormat="1" ht="15" customHeight="1" spans="1:6">
      <c r="A358" s="229" t="s">
        <v>382</v>
      </c>
      <c r="B358" s="227">
        <v>0</v>
      </c>
      <c r="C358" s="227">
        <v>0</v>
      </c>
      <c r="D358" s="227"/>
      <c r="E358" s="228">
        <v>0</v>
      </c>
      <c r="F358" s="224">
        <v>10</v>
      </c>
    </row>
    <row r="359" s="201" customFormat="1" ht="15" customHeight="1" spans="1:6">
      <c r="A359" s="225" t="s">
        <v>383</v>
      </c>
      <c r="B359" s="227">
        <v>0</v>
      </c>
      <c r="C359" s="227">
        <v>147</v>
      </c>
      <c r="D359" s="227"/>
      <c r="E359" s="228">
        <v>36.57</v>
      </c>
      <c r="F359" s="224">
        <v>402</v>
      </c>
    </row>
    <row r="360" s="201" customFormat="1" ht="15" customHeight="1" spans="1:6">
      <c r="A360" s="229" t="s">
        <v>384</v>
      </c>
      <c r="B360" s="227">
        <v>0</v>
      </c>
      <c r="C360" s="227">
        <v>3</v>
      </c>
      <c r="D360" s="227"/>
      <c r="E360" s="228">
        <v>100</v>
      </c>
      <c r="F360" s="224">
        <v>3</v>
      </c>
    </row>
    <row r="361" s="201" customFormat="1" ht="15" customHeight="1" spans="1:6">
      <c r="A361" s="229" t="s">
        <v>385</v>
      </c>
      <c r="B361" s="227">
        <v>0</v>
      </c>
      <c r="C361" s="227">
        <v>144</v>
      </c>
      <c r="D361" s="227"/>
      <c r="E361" s="228">
        <v>36.09</v>
      </c>
      <c r="F361" s="224">
        <v>399</v>
      </c>
    </row>
    <row r="362" s="201" customFormat="1" ht="15" customHeight="1" spans="1:6">
      <c r="A362" s="225" t="s">
        <v>386</v>
      </c>
      <c r="B362" s="227">
        <v>0</v>
      </c>
      <c r="C362" s="227">
        <v>128</v>
      </c>
      <c r="D362" s="227"/>
      <c r="E362" s="228">
        <v>143.82</v>
      </c>
      <c r="F362" s="224">
        <v>89</v>
      </c>
    </row>
    <row r="363" s="201" customFormat="1" ht="15" customHeight="1" spans="1:6">
      <c r="A363" s="229" t="s">
        <v>387</v>
      </c>
      <c r="B363" s="227">
        <v>0</v>
      </c>
      <c r="C363" s="227">
        <v>128</v>
      </c>
      <c r="D363" s="227"/>
      <c r="E363" s="228">
        <v>143.82</v>
      </c>
      <c r="F363" s="224">
        <v>89</v>
      </c>
    </row>
    <row r="364" s="201" customFormat="1" ht="15" customHeight="1" spans="1:6">
      <c r="A364" s="225" t="s">
        <v>388</v>
      </c>
      <c r="B364" s="227">
        <v>143</v>
      </c>
      <c r="C364" s="226">
        <v>2635</v>
      </c>
      <c r="D364" s="227">
        <v>1842.66</v>
      </c>
      <c r="E364" s="228">
        <v>147.87</v>
      </c>
      <c r="F364" s="224">
        <v>1782</v>
      </c>
    </row>
    <row r="365" s="201" customFormat="1" ht="15" customHeight="1" spans="1:6">
      <c r="A365" s="225" t="s">
        <v>389</v>
      </c>
      <c r="B365" s="227">
        <v>0</v>
      </c>
      <c r="C365" s="227">
        <v>590</v>
      </c>
      <c r="D365" s="227"/>
      <c r="E365" s="228">
        <v>126.34</v>
      </c>
      <c r="F365" s="224">
        <v>467</v>
      </c>
    </row>
    <row r="366" s="201" customFormat="1" ht="15" customHeight="1" spans="1:6">
      <c r="A366" s="229" t="s">
        <v>390</v>
      </c>
      <c r="B366" s="227">
        <v>0</v>
      </c>
      <c r="C366" s="227">
        <v>590</v>
      </c>
      <c r="D366" s="227"/>
      <c r="E366" s="228">
        <v>126.34</v>
      </c>
      <c r="F366" s="224">
        <v>467</v>
      </c>
    </row>
    <row r="367" s="201" customFormat="1" ht="15" customHeight="1" spans="1:6">
      <c r="A367" s="225" t="s">
        <v>391</v>
      </c>
      <c r="B367" s="227">
        <v>143</v>
      </c>
      <c r="C367" s="226">
        <v>1765</v>
      </c>
      <c r="D367" s="227">
        <v>1234.27</v>
      </c>
      <c r="E367" s="228">
        <v>231.02</v>
      </c>
      <c r="F367" s="224">
        <v>764</v>
      </c>
    </row>
    <row r="368" s="201" customFormat="1" ht="15" customHeight="1" spans="1:6">
      <c r="A368" s="229" t="s">
        <v>108</v>
      </c>
      <c r="B368" s="227">
        <v>12</v>
      </c>
      <c r="C368" s="227">
        <v>12</v>
      </c>
      <c r="D368" s="227">
        <v>100</v>
      </c>
      <c r="E368" s="224">
        <v>0</v>
      </c>
      <c r="F368" s="224">
        <v>764</v>
      </c>
    </row>
    <row r="369" s="201" customFormat="1" ht="15" customHeight="1" spans="1:6">
      <c r="A369" s="229" t="s">
        <v>392</v>
      </c>
      <c r="B369" s="227">
        <v>131</v>
      </c>
      <c r="C369" s="226">
        <v>1753</v>
      </c>
      <c r="D369" s="227">
        <v>1338.17</v>
      </c>
      <c r="E369" s="224"/>
      <c r="F369" s="224">
        <v>0</v>
      </c>
    </row>
    <row r="370" s="201" customFormat="1" ht="15" customHeight="1" spans="1:6">
      <c r="A370" s="225" t="s">
        <v>393</v>
      </c>
      <c r="B370" s="227">
        <v>0</v>
      </c>
      <c r="C370" s="227">
        <v>280</v>
      </c>
      <c r="D370" s="227"/>
      <c r="E370" s="228">
        <v>50.82</v>
      </c>
      <c r="F370" s="224">
        <v>551</v>
      </c>
    </row>
    <row r="371" s="201" customFormat="1" ht="15" customHeight="1" spans="1:6">
      <c r="A371" s="229" t="s">
        <v>394</v>
      </c>
      <c r="B371" s="227">
        <v>0</v>
      </c>
      <c r="C371" s="227">
        <v>280</v>
      </c>
      <c r="D371" s="227"/>
      <c r="E371" s="228">
        <v>50.82</v>
      </c>
      <c r="F371" s="224">
        <v>551</v>
      </c>
    </row>
    <row r="372" s="201" customFormat="1" ht="15" customHeight="1" spans="1:6">
      <c r="A372" s="225" t="s">
        <v>395</v>
      </c>
      <c r="B372" s="227">
        <v>124</v>
      </c>
      <c r="C372" s="227">
        <v>842</v>
      </c>
      <c r="D372" s="227">
        <v>679.03</v>
      </c>
      <c r="E372" s="228">
        <v>36.25</v>
      </c>
      <c r="F372" s="224">
        <v>2323</v>
      </c>
    </row>
    <row r="373" s="201" customFormat="1" ht="15" customHeight="1" spans="1:6">
      <c r="A373" s="225" t="s">
        <v>396</v>
      </c>
      <c r="B373" s="227">
        <v>0</v>
      </c>
      <c r="C373" s="227">
        <v>124</v>
      </c>
      <c r="D373" s="227"/>
      <c r="E373" s="228">
        <v>15.35</v>
      </c>
      <c r="F373" s="224">
        <v>808</v>
      </c>
    </row>
    <row r="374" s="201" customFormat="1" ht="15" customHeight="1" spans="1:6">
      <c r="A374" s="229" t="s">
        <v>397</v>
      </c>
      <c r="B374" s="227">
        <v>0</v>
      </c>
      <c r="C374" s="227">
        <v>124</v>
      </c>
      <c r="D374" s="227"/>
      <c r="E374" s="228">
        <v>15.35</v>
      </c>
      <c r="F374" s="224">
        <v>808</v>
      </c>
    </row>
    <row r="375" s="201" customFormat="1" ht="15" customHeight="1" spans="1:6">
      <c r="A375" s="225" t="s">
        <v>398</v>
      </c>
      <c r="B375" s="227">
        <v>19</v>
      </c>
      <c r="C375" s="227">
        <v>356</v>
      </c>
      <c r="D375" s="227">
        <v>1873.68</v>
      </c>
      <c r="E375" s="228">
        <v>135.88</v>
      </c>
      <c r="F375" s="224">
        <v>262</v>
      </c>
    </row>
    <row r="376" s="201" customFormat="1" ht="15" customHeight="1" spans="1:6">
      <c r="A376" s="229" t="s">
        <v>399</v>
      </c>
      <c r="B376" s="227">
        <v>19</v>
      </c>
      <c r="C376" s="227">
        <v>356</v>
      </c>
      <c r="D376" s="227">
        <v>1873.68</v>
      </c>
      <c r="E376" s="228">
        <v>135.88</v>
      </c>
      <c r="F376" s="224">
        <v>262</v>
      </c>
    </row>
    <row r="377" s="201" customFormat="1" ht="15" customHeight="1" spans="1:6">
      <c r="A377" s="225" t="s">
        <v>400</v>
      </c>
      <c r="B377" s="227">
        <v>105</v>
      </c>
      <c r="C377" s="227">
        <v>362</v>
      </c>
      <c r="D377" s="227">
        <v>344.76</v>
      </c>
      <c r="E377" s="228">
        <v>28.89</v>
      </c>
      <c r="F377" s="224">
        <v>1253</v>
      </c>
    </row>
    <row r="378" s="201" customFormat="1" ht="15" customHeight="1" spans="1:6">
      <c r="A378" s="229" t="s">
        <v>401</v>
      </c>
      <c r="B378" s="227">
        <v>105</v>
      </c>
      <c r="C378" s="227">
        <v>362</v>
      </c>
      <c r="D378" s="227">
        <v>344.76</v>
      </c>
      <c r="E378" s="228">
        <v>28.89</v>
      </c>
      <c r="F378" s="224">
        <v>1253</v>
      </c>
    </row>
    <row r="379" s="201" customFormat="1" ht="15" customHeight="1" spans="1:6">
      <c r="A379" s="225" t="s">
        <v>402</v>
      </c>
      <c r="B379" s="227">
        <v>927</v>
      </c>
      <c r="C379" s="227">
        <v>921</v>
      </c>
      <c r="D379" s="227">
        <v>99.35</v>
      </c>
      <c r="E379" s="228">
        <v>117.47</v>
      </c>
      <c r="F379" s="224">
        <v>784</v>
      </c>
    </row>
    <row r="380" s="201" customFormat="1" ht="15" customHeight="1" spans="1:6">
      <c r="A380" s="225" t="s">
        <v>403</v>
      </c>
      <c r="B380" s="227">
        <v>927</v>
      </c>
      <c r="C380" s="227">
        <v>921</v>
      </c>
      <c r="D380" s="227">
        <v>99.35</v>
      </c>
      <c r="E380" s="228">
        <v>117.47</v>
      </c>
      <c r="F380" s="224">
        <v>784</v>
      </c>
    </row>
    <row r="381" s="201" customFormat="1" ht="15" customHeight="1" spans="1:6">
      <c r="A381" s="229" t="s">
        <v>108</v>
      </c>
      <c r="B381" s="227">
        <v>747</v>
      </c>
      <c r="C381" s="227">
        <v>688</v>
      </c>
      <c r="D381" s="227">
        <v>92.1</v>
      </c>
      <c r="E381" s="228">
        <v>89.58</v>
      </c>
      <c r="F381" s="224">
        <v>768</v>
      </c>
    </row>
    <row r="382" s="201" customFormat="1" ht="15" customHeight="1" spans="1:6">
      <c r="A382" s="229" t="s">
        <v>109</v>
      </c>
      <c r="B382" s="227">
        <v>0</v>
      </c>
      <c r="C382" s="227">
        <v>36</v>
      </c>
      <c r="D382" s="227"/>
      <c r="E382" s="228"/>
      <c r="F382" s="224">
        <v>0</v>
      </c>
    </row>
    <row r="383" s="201" customFormat="1" ht="15" customHeight="1" spans="1:6">
      <c r="A383" s="229" t="s">
        <v>404</v>
      </c>
      <c r="B383" s="227">
        <v>0</v>
      </c>
      <c r="C383" s="227">
        <v>53</v>
      </c>
      <c r="D383" s="227"/>
      <c r="E383" s="228">
        <v>588.89</v>
      </c>
      <c r="F383" s="224">
        <v>9</v>
      </c>
    </row>
    <row r="384" s="201" customFormat="1" ht="15" customHeight="1" spans="1:6">
      <c r="A384" s="229" t="s">
        <v>405</v>
      </c>
      <c r="B384" s="227">
        <v>0</v>
      </c>
      <c r="C384" s="227">
        <v>10</v>
      </c>
      <c r="D384" s="227"/>
      <c r="E384" s="228"/>
      <c r="F384" s="224"/>
    </row>
    <row r="385" s="201" customFormat="1" ht="15" customHeight="1" spans="1:6">
      <c r="A385" s="229" t="s">
        <v>406</v>
      </c>
      <c r="B385" s="227">
        <v>0</v>
      </c>
      <c r="C385" s="227">
        <v>85</v>
      </c>
      <c r="D385" s="227"/>
      <c r="E385" s="228">
        <v>1416.67</v>
      </c>
      <c r="F385" s="224">
        <v>6</v>
      </c>
    </row>
    <row r="386" s="201" customFormat="1" ht="15" customHeight="1" spans="1:6">
      <c r="A386" s="229" t="s">
        <v>407</v>
      </c>
      <c r="B386" s="227">
        <v>180</v>
      </c>
      <c r="C386" s="227">
        <v>49</v>
      </c>
      <c r="D386" s="227">
        <v>27.22</v>
      </c>
      <c r="E386" s="228">
        <v>55.1</v>
      </c>
      <c r="F386" s="224">
        <v>1</v>
      </c>
    </row>
    <row r="387" s="201" customFormat="1" ht="15" customHeight="1" spans="1:6">
      <c r="A387" s="225" t="s">
        <v>408</v>
      </c>
      <c r="B387" s="226">
        <v>5024</v>
      </c>
      <c r="C387" s="226">
        <v>31103</v>
      </c>
      <c r="D387" s="227">
        <v>619.09</v>
      </c>
      <c r="E387" s="228">
        <v>142.5</v>
      </c>
      <c r="F387" s="224">
        <v>21826</v>
      </c>
    </row>
    <row r="388" s="201" customFormat="1" ht="15" customHeight="1" spans="1:6">
      <c r="A388" s="225" t="s">
        <v>409</v>
      </c>
      <c r="B388" s="226">
        <v>1020</v>
      </c>
      <c r="C388" s="226">
        <v>26998</v>
      </c>
      <c r="D388" s="227">
        <v>2646.86</v>
      </c>
      <c r="E388" s="228">
        <v>153.6</v>
      </c>
      <c r="F388" s="224">
        <v>17577</v>
      </c>
    </row>
    <row r="389" s="201" customFormat="1" ht="15" customHeight="1" spans="1:6">
      <c r="A389" s="229" t="s">
        <v>410</v>
      </c>
      <c r="B389" s="227">
        <v>0</v>
      </c>
      <c r="C389" s="227">
        <v>713</v>
      </c>
      <c r="D389" s="227"/>
      <c r="E389" s="228">
        <v>15.99</v>
      </c>
      <c r="F389" s="224">
        <v>4460</v>
      </c>
    </row>
    <row r="390" s="201" customFormat="1" ht="15" customHeight="1" spans="1:6">
      <c r="A390" s="229" t="s">
        <v>411</v>
      </c>
      <c r="B390" s="227">
        <v>0</v>
      </c>
      <c r="C390" s="227">
        <v>501</v>
      </c>
      <c r="D390" s="227"/>
      <c r="E390" s="228">
        <v>31.99</v>
      </c>
      <c r="F390" s="224">
        <v>1566</v>
      </c>
    </row>
    <row r="391" s="201" customFormat="1" ht="15" customHeight="1" spans="1:6">
      <c r="A391" s="229" t="s">
        <v>412</v>
      </c>
      <c r="B391" s="227">
        <v>0</v>
      </c>
      <c r="C391" s="226">
        <v>6545</v>
      </c>
      <c r="D391" s="227"/>
      <c r="E391" s="228">
        <v>71.13</v>
      </c>
      <c r="F391" s="224">
        <v>9202</v>
      </c>
    </row>
    <row r="392" s="201" customFormat="1" ht="15" customHeight="1" spans="1:6">
      <c r="A392" s="229" t="s">
        <v>413</v>
      </c>
      <c r="B392" s="226">
        <v>1020</v>
      </c>
      <c r="C392" s="226">
        <v>2338</v>
      </c>
      <c r="D392" s="227">
        <v>229.22</v>
      </c>
      <c r="E392" s="228"/>
      <c r="F392" s="224"/>
    </row>
    <row r="393" s="201" customFormat="1" ht="15" customHeight="1" spans="1:6">
      <c r="A393" s="229" t="s">
        <v>414</v>
      </c>
      <c r="B393" s="227">
        <v>0</v>
      </c>
      <c r="C393" s="226">
        <v>16901</v>
      </c>
      <c r="D393" s="227"/>
      <c r="E393" s="228">
        <v>719.5</v>
      </c>
      <c r="F393" s="224">
        <v>2349</v>
      </c>
    </row>
    <row r="394" s="201" customFormat="1" ht="15" customHeight="1" spans="1:6">
      <c r="A394" s="225" t="s">
        <v>415</v>
      </c>
      <c r="B394" s="226">
        <v>4004</v>
      </c>
      <c r="C394" s="226">
        <v>4005</v>
      </c>
      <c r="D394" s="227">
        <v>100.02</v>
      </c>
      <c r="E394" s="228">
        <v>99.9</v>
      </c>
      <c r="F394" s="224">
        <v>4009</v>
      </c>
    </row>
    <row r="395" s="201" customFormat="1" ht="15" customHeight="1" spans="1:6">
      <c r="A395" s="229" t="s">
        <v>416</v>
      </c>
      <c r="B395" s="226">
        <v>4004</v>
      </c>
      <c r="C395" s="226">
        <v>4005</v>
      </c>
      <c r="D395" s="227">
        <v>100.02</v>
      </c>
      <c r="E395" s="228">
        <v>99.9</v>
      </c>
      <c r="F395" s="224">
        <v>4009</v>
      </c>
    </row>
    <row r="396" s="201" customFormat="1" ht="15" customHeight="1" spans="1:6">
      <c r="A396" s="225" t="s">
        <v>417</v>
      </c>
      <c r="B396" s="227">
        <v>0</v>
      </c>
      <c r="C396" s="227">
        <v>100</v>
      </c>
      <c r="D396" s="227"/>
      <c r="E396" s="228">
        <v>41.67</v>
      </c>
      <c r="F396" s="224">
        <v>240</v>
      </c>
    </row>
    <row r="397" s="201" customFormat="1" ht="15" customHeight="1" spans="1:6">
      <c r="A397" s="229" t="s">
        <v>418</v>
      </c>
      <c r="B397" s="227">
        <v>0</v>
      </c>
      <c r="C397" s="227">
        <v>100</v>
      </c>
      <c r="D397" s="227"/>
      <c r="E397" s="228">
        <v>41.67</v>
      </c>
      <c r="F397" s="224">
        <v>240</v>
      </c>
    </row>
    <row r="398" s="201" customFormat="1" ht="15" customHeight="1" spans="1:6">
      <c r="A398" s="225" t="s">
        <v>419</v>
      </c>
      <c r="B398" s="226">
        <v>2903</v>
      </c>
      <c r="C398" s="226">
        <v>2903</v>
      </c>
      <c r="D398" s="227">
        <v>100</v>
      </c>
      <c r="E398" s="228">
        <v>175.09</v>
      </c>
      <c r="F398" s="224">
        <v>1658</v>
      </c>
    </row>
    <row r="399" s="201" customFormat="1" ht="15" customHeight="1" spans="1:6">
      <c r="A399" s="225" t="s">
        <v>420</v>
      </c>
      <c r="B399" s="226">
        <v>1503</v>
      </c>
      <c r="C399" s="226">
        <v>1503</v>
      </c>
      <c r="D399" s="227">
        <v>100</v>
      </c>
      <c r="E399" s="228">
        <v>90.65</v>
      </c>
      <c r="F399" s="224">
        <v>1658</v>
      </c>
    </row>
    <row r="400" s="201" customFormat="1" ht="15" customHeight="1" spans="1:6">
      <c r="A400" s="229" t="s">
        <v>421</v>
      </c>
      <c r="B400" s="227">
        <v>0</v>
      </c>
      <c r="C400" s="226">
        <v>1503</v>
      </c>
      <c r="D400" s="227"/>
      <c r="E400" s="228"/>
      <c r="F400" s="224">
        <v>1200</v>
      </c>
    </row>
    <row r="401" s="201" customFormat="1" ht="15" customHeight="1" spans="1:6">
      <c r="A401" s="229" t="s">
        <v>422</v>
      </c>
      <c r="B401" s="227">
        <v>0</v>
      </c>
      <c r="C401" s="227">
        <v>0</v>
      </c>
      <c r="D401" s="227"/>
      <c r="E401" s="228">
        <v>0</v>
      </c>
      <c r="F401" s="224">
        <v>201</v>
      </c>
    </row>
    <row r="402" s="201" customFormat="1" ht="15" customHeight="1" spans="1:6">
      <c r="A402" s="229" t="s">
        <v>423</v>
      </c>
      <c r="B402" s="226">
        <v>1205</v>
      </c>
      <c r="C402" s="227">
        <v>0</v>
      </c>
      <c r="D402" s="227">
        <v>0</v>
      </c>
      <c r="E402" s="228">
        <v>0</v>
      </c>
      <c r="F402" s="224"/>
    </row>
    <row r="403" s="201" customFormat="1" ht="15" customHeight="1" spans="1:6">
      <c r="A403" s="229" t="s">
        <v>424</v>
      </c>
      <c r="B403" s="227">
        <v>298</v>
      </c>
      <c r="C403" s="227">
        <v>0</v>
      </c>
      <c r="D403" s="227">
        <v>0</v>
      </c>
      <c r="E403" s="228">
        <v>0</v>
      </c>
      <c r="F403" s="224">
        <v>257</v>
      </c>
    </row>
    <row r="404" s="201" customFormat="1" ht="15" customHeight="1" spans="1:6">
      <c r="A404" s="225" t="s">
        <v>425</v>
      </c>
      <c r="B404" s="226">
        <v>1400</v>
      </c>
      <c r="C404" s="226">
        <v>1400</v>
      </c>
      <c r="D404" s="227">
        <v>100</v>
      </c>
      <c r="E404" s="228"/>
      <c r="F404" s="224">
        <v>0</v>
      </c>
    </row>
    <row r="405" s="201" customFormat="1" ht="15" customHeight="1" spans="1:6">
      <c r="A405" s="229" t="s">
        <v>426</v>
      </c>
      <c r="B405" s="226">
        <v>1400</v>
      </c>
      <c r="C405" s="226">
        <v>1400</v>
      </c>
      <c r="D405" s="227">
        <v>100</v>
      </c>
      <c r="E405" s="228"/>
      <c r="F405" s="224">
        <v>0</v>
      </c>
    </row>
    <row r="406" s="201" customFormat="1" ht="15" customHeight="1" spans="1:6">
      <c r="A406" s="225" t="s">
        <v>427</v>
      </c>
      <c r="B406" s="226">
        <v>4845</v>
      </c>
      <c r="C406" s="226">
        <v>10850</v>
      </c>
      <c r="D406" s="227">
        <v>223.94</v>
      </c>
      <c r="E406" s="228">
        <v>159.21</v>
      </c>
      <c r="F406" s="224">
        <v>6815</v>
      </c>
    </row>
    <row r="407" s="201" customFormat="1" ht="15" customHeight="1" spans="1:6">
      <c r="A407" s="225" t="s">
        <v>428</v>
      </c>
      <c r="B407" s="227">
        <v>653</v>
      </c>
      <c r="C407" s="227">
        <v>586</v>
      </c>
      <c r="D407" s="227">
        <v>89.74</v>
      </c>
      <c r="E407" s="228">
        <v>125.21</v>
      </c>
      <c r="F407" s="224">
        <v>468</v>
      </c>
    </row>
    <row r="408" s="201" customFormat="1" ht="15" customHeight="1" spans="1:6">
      <c r="A408" s="229" t="s">
        <v>108</v>
      </c>
      <c r="B408" s="227">
        <v>519</v>
      </c>
      <c r="C408" s="227">
        <v>488</v>
      </c>
      <c r="D408" s="227">
        <v>94.03</v>
      </c>
      <c r="E408" s="228">
        <v>104.27</v>
      </c>
      <c r="F408" s="224">
        <v>468</v>
      </c>
    </row>
    <row r="409" s="201" customFormat="1" ht="15" customHeight="1" spans="1:6">
      <c r="A409" s="229" t="s">
        <v>109</v>
      </c>
      <c r="B409" s="227">
        <v>38</v>
      </c>
      <c r="C409" s="227">
        <v>38</v>
      </c>
      <c r="D409" s="227">
        <v>100</v>
      </c>
      <c r="E409" s="228"/>
      <c r="F409" s="224">
        <v>0</v>
      </c>
    </row>
    <row r="410" s="201" customFormat="1" ht="15" customHeight="1" spans="1:6">
      <c r="A410" s="229" t="s">
        <v>429</v>
      </c>
      <c r="B410" s="227">
        <v>39</v>
      </c>
      <c r="C410" s="227">
        <v>3</v>
      </c>
      <c r="D410" s="227">
        <v>7.69</v>
      </c>
      <c r="E410" s="228"/>
      <c r="F410" s="224">
        <v>0</v>
      </c>
    </row>
    <row r="411" s="201" customFormat="1" ht="15" customHeight="1" spans="1:6">
      <c r="A411" s="229" t="s">
        <v>430</v>
      </c>
      <c r="B411" s="227">
        <v>57</v>
      </c>
      <c r="C411" s="227">
        <v>57</v>
      </c>
      <c r="D411" s="227">
        <v>100</v>
      </c>
      <c r="E411" s="228"/>
      <c r="F411" s="224">
        <v>0</v>
      </c>
    </row>
    <row r="412" s="201" customFormat="1" ht="15" customHeight="1" spans="1:6">
      <c r="A412" s="225" t="s">
        <v>431</v>
      </c>
      <c r="B412" s="226">
        <v>4191</v>
      </c>
      <c r="C412" s="226">
        <v>4245</v>
      </c>
      <c r="D412" s="227">
        <v>101.29</v>
      </c>
      <c r="E412" s="228">
        <v>69.78</v>
      </c>
      <c r="F412" s="224">
        <v>6083</v>
      </c>
    </row>
    <row r="413" s="201" customFormat="1" ht="15" customHeight="1" spans="1:6">
      <c r="A413" s="229" t="s">
        <v>432</v>
      </c>
      <c r="B413" s="226">
        <v>4191</v>
      </c>
      <c r="C413" s="226">
        <v>4245</v>
      </c>
      <c r="D413" s="227">
        <v>101.29</v>
      </c>
      <c r="E413" s="228">
        <v>70.27</v>
      </c>
      <c r="F413" s="224">
        <v>6041</v>
      </c>
    </row>
    <row r="414" s="201" customFormat="1" ht="15" customHeight="1" spans="1:6">
      <c r="A414" s="229" t="s">
        <v>433</v>
      </c>
      <c r="B414" s="227">
        <v>0</v>
      </c>
      <c r="C414" s="227">
        <v>0</v>
      </c>
      <c r="D414" s="227"/>
      <c r="E414" s="228">
        <v>0</v>
      </c>
      <c r="F414" s="224">
        <v>42</v>
      </c>
    </row>
    <row r="415" s="201" customFormat="1" ht="15" customHeight="1" spans="1:6">
      <c r="A415" s="225" t="s">
        <v>434</v>
      </c>
      <c r="B415" s="227">
        <v>1</v>
      </c>
      <c r="C415" s="226">
        <v>5795</v>
      </c>
      <c r="D415" s="227">
        <v>579500</v>
      </c>
      <c r="E415" s="228">
        <v>2826.83</v>
      </c>
      <c r="F415" s="224">
        <v>205</v>
      </c>
    </row>
    <row r="416" s="201" customFormat="1" ht="15" customHeight="1" spans="1:6">
      <c r="A416" s="229" t="s">
        <v>435</v>
      </c>
      <c r="B416" s="227">
        <v>1</v>
      </c>
      <c r="C416" s="226">
        <v>5795</v>
      </c>
      <c r="D416" s="227">
        <v>579500</v>
      </c>
      <c r="E416" s="228">
        <v>2826.83</v>
      </c>
      <c r="F416" s="224">
        <v>205</v>
      </c>
    </row>
    <row r="417" s="201" customFormat="1" ht="15" customHeight="1" spans="1:6">
      <c r="A417" s="225" t="s">
        <v>436</v>
      </c>
      <c r="B417" s="227">
        <v>0</v>
      </c>
      <c r="C417" s="227">
        <v>224</v>
      </c>
      <c r="D417" s="227"/>
      <c r="E417" s="228">
        <v>379.66</v>
      </c>
      <c r="F417" s="224">
        <v>59</v>
      </c>
    </row>
    <row r="418" s="201" customFormat="1" ht="15" customHeight="1" spans="1:6">
      <c r="A418" s="229" t="s">
        <v>437</v>
      </c>
      <c r="B418" s="227">
        <v>0</v>
      </c>
      <c r="C418" s="227">
        <v>110</v>
      </c>
      <c r="D418" s="227"/>
      <c r="E418" s="228"/>
      <c r="F418" s="224">
        <v>59</v>
      </c>
    </row>
    <row r="419" s="201" customFormat="1" ht="15" customHeight="1" spans="1:6">
      <c r="A419" s="229" t="s">
        <v>438</v>
      </c>
      <c r="B419" s="227">
        <v>0</v>
      </c>
      <c r="C419" s="227">
        <v>114</v>
      </c>
      <c r="D419" s="227"/>
      <c r="E419" s="228">
        <v>193.22</v>
      </c>
      <c r="F419" s="224">
        <v>0</v>
      </c>
    </row>
    <row r="420" s="201" customFormat="1" ht="15" customHeight="1" spans="1:6">
      <c r="A420" s="225" t="s">
        <v>439</v>
      </c>
      <c r="B420" s="226">
        <v>28400</v>
      </c>
      <c r="C420" s="226">
        <v>44000</v>
      </c>
      <c r="D420" s="227">
        <v>154.93</v>
      </c>
      <c r="E420" s="228">
        <v>232.01</v>
      </c>
      <c r="F420" s="224">
        <v>18965</v>
      </c>
    </row>
    <row r="421" s="201" customFormat="1" ht="15" customHeight="1" spans="1:6">
      <c r="A421" s="225" t="s">
        <v>440</v>
      </c>
      <c r="B421" s="226">
        <v>28400</v>
      </c>
      <c r="C421" s="226">
        <v>44000</v>
      </c>
      <c r="D421" s="227">
        <v>154.93</v>
      </c>
      <c r="E421" s="228">
        <v>232.01</v>
      </c>
      <c r="F421" s="224">
        <v>18965</v>
      </c>
    </row>
    <row r="422" s="201" customFormat="1" ht="15" customHeight="1" spans="1:6">
      <c r="A422" s="229" t="s">
        <v>441</v>
      </c>
      <c r="B422" s="226">
        <v>28400</v>
      </c>
      <c r="C422" s="226">
        <v>44000</v>
      </c>
      <c r="D422" s="227">
        <v>154.93</v>
      </c>
      <c r="E422" s="228">
        <v>232.01</v>
      </c>
      <c r="F422" s="224">
        <v>18965</v>
      </c>
    </row>
    <row r="423" s="201" customFormat="1" ht="15" customHeight="1" spans="1:6">
      <c r="A423" s="225" t="s">
        <v>442</v>
      </c>
      <c r="B423" s="226">
        <v>6807</v>
      </c>
      <c r="C423" s="226">
        <v>6807</v>
      </c>
      <c r="D423" s="227">
        <v>100</v>
      </c>
      <c r="E423" s="228">
        <v>106.67</v>
      </c>
      <c r="F423" s="224">
        <v>6381</v>
      </c>
    </row>
    <row r="424" s="201" customFormat="1" ht="15" customHeight="1" spans="1:6">
      <c r="A424" s="225" t="s">
        <v>443</v>
      </c>
      <c r="B424" s="226">
        <v>6807</v>
      </c>
      <c r="C424" s="226">
        <v>6807</v>
      </c>
      <c r="D424" s="227">
        <v>100</v>
      </c>
      <c r="E424" s="228">
        <v>106.67</v>
      </c>
      <c r="F424" s="224">
        <v>6381</v>
      </c>
    </row>
    <row r="425" s="201" customFormat="1" ht="15" customHeight="1" spans="1:6">
      <c r="A425" s="229" t="s">
        <v>444</v>
      </c>
      <c r="B425" s="226">
        <v>6523</v>
      </c>
      <c r="C425" s="226">
        <v>6523</v>
      </c>
      <c r="D425" s="227">
        <v>100</v>
      </c>
      <c r="E425" s="228">
        <v>109.14</v>
      </c>
      <c r="F425" s="224">
        <v>5977</v>
      </c>
    </row>
    <row r="426" s="201" customFormat="1" ht="15" customHeight="1" spans="1:6">
      <c r="A426" s="229" t="s">
        <v>445</v>
      </c>
      <c r="B426" s="227">
        <v>284</v>
      </c>
      <c r="C426" s="227">
        <v>284</v>
      </c>
      <c r="D426" s="227">
        <v>100</v>
      </c>
      <c r="E426" s="228">
        <v>70.3</v>
      </c>
      <c r="F426" s="224">
        <v>404</v>
      </c>
    </row>
    <row r="427" s="201" customFormat="1" ht="15" customHeight="1" spans="1:6">
      <c r="A427" s="225" t="s">
        <v>446</v>
      </c>
      <c r="B427" s="227">
        <v>100</v>
      </c>
      <c r="C427" s="227">
        <v>26</v>
      </c>
      <c r="D427" s="227">
        <v>26</v>
      </c>
      <c r="E427" s="228">
        <v>76.47</v>
      </c>
      <c r="F427" s="224">
        <v>34</v>
      </c>
    </row>
    <row r="428" spans="1:6">
      <c r="A428" s="225" t="s">
        <v>447</v>
      </c>
      <c r="B428" s="227">
        <v>100</v>
      </c>
      <c r="C428" s="227">
        <v>26</v>
      </c>
      <c r="D428" s="227">
        <v>26</v>
      </c>
      <c r="E428" s="228">
        <v>76.47</v>
      </c>
      <c r="F428" s="224">
        <v>34</v>
      </c>
    </row>
    <row r="429" spans="1:6">
      <c r="A429" s="229" t="s">
        <v>448</v>
      </c>
      <c r="B429" s="227">
        <v>100</v>
      </c>
      <c r="C429" s="227">
        <v>26</v>
      </c>
      <c r="D429" s="227">
        <v>26</v>
      </c>
      <c r="E429" s="228">
        <v>76.47</v>
      </c>
      <c r="F429" s="224">
        <v>34</v>
      </c>
    </row>
  </sheetData>
  <autoFilter ref="A4:F429">
    <extLst/>
  </autoFilter>
  <mergeCells count="1">
    <mergeCell ref="A2:F2"/>
  </mergeCells>
  <pageMargins left="0.751388888888889" right="0.751388888888889" top="0.590277777777778" bottom="0.590277777777778" header="0.5" footer="0.314583333333333"/>
  <pageSetup paperSize="9" scale="85"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pane xSplit="1" ySplit="4" topLeftCell="B13" activePane="bottomRight" state="frozen"/>
      <selection/>
      <selection pane="topRight"/>
      <selection pane="bottomLeft"/>
      <selection pane="bottomRight" activeCell="G26" sqref="G26"/>
    </sheetView>
  </sheetViews>
  <sheetFormatPr defaultColWidth="9" defaultRowHeight="14.25" outlineLevelCol="2"/>
  <cols>
    <col min="1" max="1" width="40.75" style="1" customWidth="1"/>
    <col min="2" max="2" width="25" style="192" customWidth="1"/>
    <col min="3" max="3" width="19.75" style="1" customWidth="1"/>
    <col min="4" max="16384" width="9" style="1"/>
  </cols>
  <sheetData>
    <row r="1" s="1" customFormat="1" ht="18.95" customHeight="1" spans="1:2">
      <c r="A1" s="1" t="s">
        <v>451</v>
      </c>
      <c r="B1" s="192"/>
    </row>
    <row r="2" s="1" customFormat="1" ht="25.5" spans="1:3">
      <c r="A2" s="158" t="s">
        <v>452</v>
      </c>
      <c r="B2" s="193"/>
      <c r="C2" s="158"/>
    </row>
    <row r="3" s="1" customFormat="1" spans="2:3">
      <c r="B3" s="192"/>
      <c r="C3" s="194" t="s">
        <v>43</v>
      </c>
    </row>
    <row r="4" s="1" customFormat="1" ht="30" customHeight="1" spans="1:3">
      <c r="A4" s="9" t="s">
        <v>453</v>
      </c>
      <c r="B4" s="195" t="s">
        <v>454</v>
      </c>
      <c r="C4" s="196" t="s">
        <v>46</v>
      </c>
    </row>
    <row r="5" s="1" customFormat="1" ht="30" customHeight="1" spans="1:3">
      <c r="A5" s="197" t="s">
        <v>455</v>
      </c>
      <c r="B5" s="198" t="s">
        <v>456</v>
      </c>
      <c r="C5" s="199">
        <v>78124</v>
      </c>
    </row>
    <row r="6" s="1" customFormat="1" ht="30" customHeight="1" spans="1:3">
      <c r="A6" s="200" t="s">
        <v>457</v>
      </c>
      <c r="B6" s="198" t="s">
        <v>458</v>
      </c>
      <c r="C6" s="199">
        <v>31496</v>
      </c>
    </row>
    <row r="7" s="1" customFormat="1" ht="30" customHeight="1" spans="1:3">
      <c r="A7" s="200" t="s">
        <v>459</v>
      </c>
      <c r="B7" s="198" t="s">
        <v>460</v>
      </c>
      <c r="C7" s="199">
        <v>10043</v>
      </c>
    </row>
    <row r="8" s="1" customFormat="1" ht="30" customHeight="1" spans="1:3">
      <c r="A8" s="200" t="s">
        <v>461</v>
      </c>
      <c r="B8" s="198" t="s">
        <v>462</v>
      </c>
      <c r="C8" s="199">
        <v>4996</v>
      </c>
    </row>
    <row r="9" s="1" customFormat="1" ht="30" customHeight="1" spans="1:3">
      <c r="A9" s="200" t="s">
        <v>463</v>
      </c>
      <c r="B9" s="198" t="s">
        <v>464</v>
      </c>
      <c r="C9" s="199">
        <v>31589</v>
      </c>
    </row>
    <row r="10" s="1" customFormat="1" ht="30" customHeight="1" spans="1:3">
      <c r="A10" s="200" t="s">
        <v>465</v>
      </c>
      <c r="B10" s="198" t="s">
        <v>466</v>
      </c>
      <c r="C10" s="199">
        <v>10604</v>
      </c>
    </row>
    <row r="11" s="1" customFormat="1" ht="30" customHeight="1" spans="1:3">
      <c r="A11" s="200" t="s">
        <v>467</v>
      </c>
      <c r="B11" s="198" t="s">
        <v>468</v>
      </c>
      <c r="C11" s="199">
        <v>7591</v>
      </c>
    </row>
    <row r="12" s="1" customFormat="1" ht="30" customHeight="1" spans="1:3">
      <c r="A12" s="200" t="s">
        <v>469</v>
      </c>
      <c r="B12" s="198" t="s">
        <v>470</v>
      </c>
      <c r="C12" s="199">
        <v>3</v>
      </c>
    </row>
    <row r="13" s="1" customFormat="1" ht="30" customHeight="1" spans="1:3">
      <c r="A13" s="200" t="s">
        <v>471</v>
      </c>
      <c r="B13" s="198" t="s">
        <v>472</v>
      </c>
      <c r="C13" s="199">
        <v>8</v>
      </c>
    </row>
    <row r="14" s="1" customFormat="1" ht="30" customHeight="1" spans="1:3">
      <c r="A14" s="200" t="s">
        <v>473</v>
      </c>
      <c r="B14" s="198" t="s">
        <v>474</v>
      </c>
      <c r="C14" s="199">
        <v>691</v>
      </c>
    </row>
    <row r="15" s="1" customFormat="1" ht="30" customHeight="1" spans="1:3">
      <c r="A15" s="200" t="s">
        <v>475</v>
      </c>
      <c r="B15" s="198" t="s">
        <v>476</v>
      </c>
      <c r="C15" s="199">
        <v>2</v>
      </c>
    </row>
    <row r="16" s="1" customFormat="1" ht="30" customHeight="1" spans="1:3">
      <c r="A16" s="200" t="s">
        <v>477</v>
      </c>
      <c r="B16" s="198" t="s">
        <v>478</v>
      </c>
      <c r="C16" s="199">
        <v>377</v>
      </c>
    </row>
    <row r="17" s="1" customFormat="1" ht="30" customHeight="1" spans="1:3">
      <c r="A17" s="200" t="s">
        <v>479</v>
      </c>
      <c r="B17" s="198" t="s">
        <v>480</v>
      </c>
      <c r="C17" s="199">
        <v>98</v>
      </c>
    </row>
    <row r="18" s="1" customFormat="1" ht="30" customHeight="1" spans="1:3">
      <c r="A18" s="200" t="s">
        <v>481</v>
      </c>
      <c r="B18" s="198" t="s">
        <v>482</v>
      </c>
      <c r="C18" s="199">
        <v>1834</v>
      </c>
    </row>
    <row r="19" s="1" customFormat="1" ht="30" customHeight="1" spans="1:3">
      <c r="A19" s="200" t="s">
        <v>483</v>
      </c>
      <c r="B19" s="198" t="s">
        <v>484</v>
      </c>
      <c r="C19" s="199">
        <v>239</v>
      </c>
    </row>
    <row r="20" s="1" customFormat="1" ht="30" customHeight="1" spans="1:3">
      <c r="A20" s="200" t="s">
        <v>485</v>
      </c>
      <c r="B20" s="198" t="s">
        <v>486</v>
      </c>
      <c r="C20" s="199">
        <v>239</v>
      </c>
    </row>
    <row r="21" s="1" customFormat="1" ht="30" customHeight="1" spans="1:3">
      <c r="A21" s="200" t="s">
        <v>487</v>
      </c>
      <c r="B21" s="198" t="s">
        <v>488</v>
      </c>
      <c r="C21" s="199">
        <v>123175</v>
      </c>
    </row>
    <row r="22" s="1" customFormat="1" ht="30" customHeight="1" spans="1:3">
      <c r="A22" s="200" t="s">
        <v>489</v>
      </c>
      <c r="B22" s="198" t="s">
        <v>490</v>
      </c>
      <c r="C22" s="199">
        <v>116115</v>
      </c>
    </row>
    <row r="23" s="1" customFormat="1" ht="30" customHeight="1" spans="1:3">
      <c r="A23" s="200" t="s">
        <v>491</v>
      </c>
      <c r="B23" s="198" t="s">
        <v>492</v>
      </c>
      <c r="C23" s="199">
        <v>7060</v>
      </c>
    </row>
    <row r="24" s="1" customFormat="1" ht="30" customHeight="1" spans="1:3">
      <c r="A24" s="200" t="s">
        <v>493</v>
      </c>
      <c r="B24" s="198" t="s">
        <v>494</v>
      </c>
      <c r="C24" s="199">
        <v>23</v>
      </c>
    </row>
    <row r="25" s="1" customFormat="1" ht="30" customHeight="1" spans="1:3">
      <c r="A25" s="200" t="s">
        <v>495</v>
      </c>
      <c r="B25" s="198" t="s">
        <v>496</v>
      </c>
      <c r="C25" s="199">
        <v>23</v>
      </c>
    </row>
    <row r="26" s="1" customFormat="1" ht="30" customHeight="1" spans="1:3">
      <c r="A26" s="200" t="s">
        <v>497</v>
      </c>
      <c r="B26" s="198" t="s">
        <v>498</v>
      </c>
      <c r="C26" s="199">
        <v>26334</v>
      </c>
    </row>
    <row r="27" s="1" customFormat="1" ht="30" customHeight="1" spans="1:3">
      <c r="A27" s="200" t="s">
        <v>499</v>
      </c>
      <c r="B27" s="198" t="s">
        <v>500</v>
      </c>
      <c r="C27" s="199">
        <v>10953</v>
      </c>
    </row>
    <row r="28" s="1" customFormat="1" ht="30" customHeight="1" spans="1:3">
      <c r="A28" s="200" t="s">
        <v>501</v>
      </c>
      <c r="B28" s="198" t="s">
        <v>502</v>
      </c>
      <c r="C28" s="199">
        <v>15381</v>
      </c>
    </row>
    <row r="29" s="1" customFormat="1" ht="30" customHeight="1" spans="1:3">
      <c r="A29" s="9" t="s">
        <v>503</v>
      </c>
      <c r="B29" s="198"/>
      <c r="C29" s="199">
        <f>SUM(C5+C10+C19+C21+C24+C26)</f>
        <v>238499</v>
      </c>
    </row>
    <row r="30" s="1" customFormat="1" spans="2:2">
      <c r="B30" s="192"/>
    </row>
    <row r="31" s="1" customFormat="1" ht="26.1" customHeight="1" spans="2:2">
      <c r="B31" s="192"/>
    </row>
  </sheetData>
  <mergeCells count="1">
    <mergeCell ref="A2:C2"/>
  </mergeCells>
  <printOptions horizontalCentered="1"/>
  <pageMargins left="0.629861111111111" right="0.468055555555556" top="0.979861111111111" bottom="0.979861111111111" header="0.511805555555556" footer="0.511805555555556"/>
  <pageSetup paperSize="9" scale="70" orientation="portrait" horizontalDpi="600" vertic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pane xSplit="1" ySplit="4" topLeftCell="B13" activePane="bottomRight" state="frozen"/>
      <selection/>
      <selection pane="topRight"/>
      <selection pane="bottomLeft"/>
      <selection pane="bottomRight" activeCell="A16" sqref="A16"/>
    </sheetView>
  </sheetViews>
  <sheetFormatPr defaultColWidth="9" defaultRowHeight="14.25" outlineLevelCol="2"/>
  <cols>
    <col min="1" max="1" width="40.75" style="1" customWidth="1"/>
    <col min="2" max="2" width="25" style="192" customWidth="1"/>
    <col min="3" max="3" width="19.75" style="1" customWidth="1"/>
    <col min="4" max="16384" width="9" style="1"/>
  </cols>
  <sheetData>
    <row r="1" s="1" customFormat="1" ht="18.95" customHeight="1" spans="1:2">
      <c r="A1" s="1" t="s">
        <v>504</v>
      </c>
      <c r="B1" s="192"/>
    </row>
    <row r="2" s="1" customFormat="1" ht="25.5" spans="1:3">
      <c r="A2" s="158" t="s">
        <v>505</v>
      </c>
      <c r="B2" s="193"/>
      <c r="C2" s="158"/>
    </row>
    <row r="3" s="1" customFormat="1" spans="2:3">
      <c r="B3" s="192"/>
      <c r="C3" s="194" t="s">
        <v>43</v>
      </c>
    </row>
    <row r="4" s="1" customFormat="1" ht="30" customHeight="1" spans="1:3">
      <c r="A4" s="9" t="s">
        <v>453</v>
      </c>
      <c r="B4" s="195" t="s">
        <v>454</v>
      </c>
      <c r="C4" s="196" t="s">
        <v>46</v>
      </c>
    </row>
    <row r="5" s="1" customFormat="1" ht="30" customHeight="1" spans="1:3">
      <c r="A5" s="197" t="s">
        <v>455</v>
      </c>
      <c r="B5" s="198" t="s">
        <v>456</v>
      </c>
      <c r="C5" s="199">
        <v>78124</v>
      </c>
    </row>
    <row r="6" s="1" customFormat="1" ht="30" customHeight="1" spans="1:3">
      <c r="A6" s="200" t="s">
        <v>457</v>
      </c>
      <c r="B6" s="198" t="s">
        <v>458</v>
      </c>
      <c r="C6" s="199">
        <v>31496</v>
      </c>
    </row>
    <row r="7" s="1" customFormat="1" ht="30" customHeight="1" spans="1:3">
      <c r="A7" s="200" t="s">
        <v>459</v>
      </c>
      <c r="B7" s="198" t="s">
        <v>460</v>
      </c>
      <c r="C7" s="199">
        <v>10043</v>
      </c>
    </row>
    <row r="8" s="1" customFormat="1" ht="30" customHeight="1" spans="1:3">
      <c r="A8" s="200" t="s">
        <v>461</v>
      </c>
      <c r="B8" s="198" t="s">
        <v>462</v>
      </c>
      <c r="C8" s="199">
        <v>4996</v>
      </c>
    </row>
    <row r="9" s="1" customFormat="1" ht="30" customHeight="1" spans="1:3">
      <c r="A9" s="200" t="s">
        <v>463</v>
      </c>
      <c r="B9" s="198" t="s">
        <v>464</v>
      </c>
      <c r="C9" s="199">
        <v>31589</v>
      </c>
    </row>
    <row r="10" s="1" customFormat="1" ht="30" customHeight="1" spans="1:3">
      <c r="A10" s="200" t="s">
        <v>465</v>
      </c>
      <c r="B10" s="198" t="s">
        <v>466</v>
      </c>
      <c r="C10" s="199">
        <v>10604</v>
      </c>
    </row>
    <row r="11" s="1" customFormat="1" ht="30" customHeight="1" spans="1:3">
      <c r="A11" s="200" t="s">
        <v>467</v>
      </c>
      <c r="B11" s="198" t="s">
        <v>468</v>
      </c>
      <c r="C11" s="199">
        <v>7591</v>
      </c>
    </row>
    <row r="12" s="1" customFormat="1" ht="30" customHeight="1" spans="1:3">
      <c r="A12" s="200" t="s">
        <v>469</v>
      </c>
      <c r="B12" s="198" t="s">
        <v>470</v>
      </c>
      <c r="C12" s="199">
        <v>3</v>
      </c>
    </row>
    <row r="13" s="1" customFormat="1" ht="30" customHeight="1" spans="1:3">
      <c r="A13" s="200" t="s">
        <v>471</v>
      </c>
      <c r="B13" s="198" t="s">
        <v>472</v>
      </c>
      <c r="C13" s="199">
        <v>8</v>
      </c>
    </row>
    <row r="14" s="1" customFormat="1" ht="30" customHeight="1" spans="1:3">
      <c r="A14" s="200" t="s">
        <v>473</v>
      </c>
      <c r="B14" s="198" t="s">
        <v>474</v>
      </c>
      <c r="C14" s="199">
        <v>691</v>
      </c>
    </row>
    <row r="15" s="1" customFormat="1" ht="30" customHeight="1" spans="1:3">
      <c r="A15" s="200" t="s">
        <v>475</v>
      </c>
      <c r="B15" s="198" t="s">
        <v>476</v>
      </c>
      <c r="C15" s="199">
        <v>2</v>
      </c>
    </row>
    <row r="16" s="1" customFormat="1" ht="30" customHeight="1" spans="1:3">
      <c r="A16" s="200" t="s">
        <v>477</v>
      </c>
      <c r="B16" s="198" t="s">
        <v>478</v>
      </c>
      <c r="C16" s="199">
        <v>377</v>
      </c>
    </row>
    <row r="17" s="1" customFormat="1" ht="30" customHeight="1" spans="1:3">
      <c r="A17" s="200" t="s">
        <v>479</v>
      </c>
      <c r="B17" s="198" t="s">
        <v>480</v>
      </c>
      <c r="C17" s="199">
        <v>98</v>
      </c>
    </row>
    <row r="18" s="1" customFormat="1" ht="30" customHeight="1" spans="1:3">
      <c r="A18" s="200" t="s">
        <v>481</v>
      </c>
      <c r="B18" s="198" t="s">
        <v>482</v>
      </c>
      <c r="C18" s="199">
        <v>1834</v>
      </c>
    </row>
    <row r="19" s="1" customFormat="1" ht="30" customHeight="1" spans="1:3">
      <c r="A19" s="200" t="s">
        <v>483</v>
      </c>
      <c r="B19" s="198" t="s">
        <v>484</v>
      </c>
      <c r="C19" s="199">
        <v>239</v>
      </c>
    </row>
    <row r="20" s="1" customFormat="1" ht="30" customHeight="1" spans="1:3">
      <c r="A20" s="200" t="s">
        <v>485</v>
      </c>
      <c r="B20" s="198" t="s">
        <v>486</v>
      </c>
      <c r="C20" s="199">
        <v>239</v>
      </c>
    </row>
    <row r="21" s="1" customFormat="1" ht="30" customHeight="1" spans="1:3">
      <c r="A21" s="200" t="s">
        <v>487</v>
      </c>
      <c r="B21" s="198" t="s">
        <v>488</v>
      </c>
      <c r="C21" s="199">
        <v>123175</v>
      </c>
    </row>
    <row r="22" s="1" customFormat="1" ht="30" customHeight="1" spans="1:3">
      <c r="A22" s="200" t="s">
        <v>489</v>
      </c>
      <c r="B22" s="198" t="s">
        <v>490</v>
      </c>
      <c r="C22" s="199">
        <v>116115</v>
      </c>
    </row>
    <row r="23" s="1" customFormat="1" ht="30" customHeight="1" spans="1:3">
      <c r="A23" s="200" t="s">
        <v>491</v>
      </c>
      <c r="B23" s="198" t="s">
        <v>492</v>
      </c>
      <c r="C23" s="199">
        <v>7060</v>
      </c>
    </row>
    <row r="24" s="1" customFormat="1" ht="30" customHeight="1" spans="1:3">
      <c r="A24" s="200" t="s">
        <v>493</v>
      </c>
      <c r="B24" s="198" t="s">
        <v>494</v>
      </c>
      <c r="C24" s="199">
        <v>23</v>
      </c>
    </row>
    <row r="25" s="1" customFormat="1" ht="30" customHeight="1" spans="1:3">
      <c r="A25" s="200" t="s">
        <v>495</v>
      </c>
      <c r="B25" s="198" t="s">
        <v>496</v>
      </c>
      <c r="C25" s="199">
        <v>23</v>
      </c>
    </row>
    <row r="26" s="1" customFormat="1" ht="30" customHeight="1" spans="1:3">
      <c r="A26" s="200" t="s">
        <v>497</v>
      </c>
      <c r="B26" s="198" t="s">
        <v>498</v>
      </c>
      <c r="C26" s="199">
        <v>26334</v>
      </c>
    </row>
    <row r="27" s="1" customFormat="1" ht="30" customHeight="1" spans="1:3">
      <c r="A27" s="200" t="s">
        <v>499</v>
      </c>
      <c r="B27" s="198" t="s">
        <v>500</v>
      </c>
      <c r="C27" s="199">
        <v>10953</v>
      </c>
    </row>
    <row r="28" s="1" customFormat="1" ht="30" customHeight="1" spans="1:3">
      <c r="A28" s="200" t="s">
        <v>501</v>
      </c>
      <c r="B28" s="198" t="s">
        <v>502</v>
      </c>
      <c r="C28" s="199">
        <v>15381</v>
      </c>
    </row>
    <row r="29" s="1" customFormat="1" ht="30" customHeight="1" spans="1:3">
      <c r="A29" s="9" t="s">
        <v>503</v>
      </c>
      <c r="B29" s="198"/>
      <c r="C29" s="199">
        <f>SUM(C5+C10+C19+C21+C24+C26)</f>
        <v>238499</v>
      </c>
    </row>
    <row r="30" s="1" customFormat="1" spans="2:2">
      <c r="B30" s="192"/>
    </row>
    <row r="31" s="1" customFormat="1" ht="26.1" customHeight="1" spans="2:2">
      <c r="B31" s="192"/>
    </row>
  </sheetData>
  <mergeCells count="1">
    <mergeCell ref="A2:C2"/>
  </mergeCells>
  <printOptions horizontalCentered="1"/>
  <pageMargins left="0.629861111111111" right="0.468055555555556" top="0.979861111111111" bottom="0.979861111111111" header="0.511805555555556" footer="0.511805555555556"/>
  <pageSetup paperSize="9" scale="70" orientation="portrait" horizontalDpi="600" vertic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14" workbookViewId="0">
      <selection activeCell="F7" sqref="F7"/>
    </sheetView>
  </sheetViews>
  <sheetFormatPr defaultColWidth="9" defaultRowHeight="14.25" outlineLevelCol="7"/>
  <cols>
    <col min="1" max="1" width="40" style="1" customWidth="1"/>
    <col min="2" max="2" width="9" style="1"/>
    <col min="3" max="8" width="8" style="1" customWidth="1"/>
    <col min="9" max="16384" width="9" style="1"/>
  </cols>
  <sheetData>
    <row r="1" ht="21" customHeight="1" spans="1:1">
      <c r="A1" s="1" t="s">
        <v>506</v>
      </c>
    </row>
    <row r="2" ht="42" customHeight="1" spans="1:8">
      <c r="A2" s="135" t="s">
        <v>15</v>
      </c>
      <c r="B2" s="136"/>
      <c r="C2" s="136"/>
      <c r="D2" s="136"/>
      <c r="E2" s="136"/>
      <c r="F2" s="136"/>
      <c r="G2" s="136"/>
      <c r="H2" s="136"/>
    </row>
    <row r="3" ht="15" spans="1:8">
      <c r="A3" s="137"/>
      <c r="B3" s="138"/>
      <c r="C3" s="138"/>
      <c r="D3" s="138"/>
      <c r="E3" s="138"/>
      <c r="F3" s="138"/>
      <c r="G3" s="140" t="s">
        <v>43</v>
      </c>
      <c r="H3" s="141"/>
    </row>
    <row r="4" ht="26.1" customHeight="1" spans="1:8">
      <c r="A4" s="142" t="s">
        <v>507</v>
      </c>
      <c r="B4" s="143" t="s">
        <v>105</v>
      </c>
      <c r="C4" s="144" t="s">
        <v>508</v>
      </c>
      <c r="D4" s="146"/>
      <c r="E4" s="146"/>
      <c r="F4" s="146"/>
      <c r="G4" s="146"/>
      <c r="H4" s="146"/>
    </row>
    <row r="5" ht="36" customHeight="1" spans="1:8">
      <c r="A5" s="147"/>
      <c r="B5" s="148"/>
      <c r="C5" s="144"/>
      <c r="D5" s="149"/>
      <c r="E5" s="149"/>
      <c r="F5" s="149"/>
      <c r="G5" s="149"/>
      <c r="H5" s="149"/>
    </row>
    <row r="6" ht="15.75" spans="1:8">
      <c r="A6" s="176" t="s">
        <v>509</v>
      </c>
      <c r="B6" s="177"/>
      <c r="C6" s="178"/>
      <c r="D6" s="178"/>
      <c r="E6" s="178"/>
      <c r="F6" s="178"/>
      <c r="G6" s="178"/>
      <c r="H6" s="178"/>
    </row>
    <row r="7" ht="17.1" customHeight="1" spans="1:8">
      <c r="A7" s="179" t="s">
        <v>510</v>
      </c>
      <c r="B7" s="177"/>
      <c r="C7" s="178"/>
      <c r="D7" s="178"/>
      <c r="E7" s="178"/>
      <c r="F7" s="178"/>
      <c r="G7" s="178"/>
      <c r="H7" s="178"/>
    </row>
    <row r="8" ht="17.1" customHeight="1" spans="1:8">
      <c r="A8" s="180" t="s">
        <v>511</v>
      </c>
      <c r="B8" s="181"/>
      <c r="C8" s="182"/>
      <c r="D8" s="182"/>
      <c r="E8" s="182"/>
      <c r="F8" s="182"/>
      <c r="G8" s="182"/>
      <c r="H8" s="182"/>
    </row>
    <row r="9" ht="17.1" customHeight="1" spans="1:8">
      <c r="A9" s="180" t="s">
        <v>512</v>
      </c>
      <c r="B9" s="181"/>
      <c r="C9" s="182"/>
      <c r="D9" s="182"/>
      <c r="E9" s="182"/>
      <c r="F9" s="182"/>
      <c r="G9" s="182"/>
      <c r="H9" s="182"/>
    </row>
    <row r="10" ht="17.1" customHeight="1" spans="1:8">
      <c r="A10" s="183" t="s">
        <v>513</v>
      </c>
      <c r="B10" s="181"/>
      <c r="C10" s="182"/>
      <c r="D10" s="182"/>
      <c r="E10" s="182"/>
      <c r="F10" s="182"/>
      <c r="G10" s="182"/>
      <c r="H10" s="182"/>
    </row>
    <row r="11" ht="17.1" customHeight="1" spans="1:8">
      <c r="A11" s="184" t="s">
        <v>514</v>
      </c>
      <c r="B11" s="185"/>
      <c r="C11" s="186"/>
      <c r="D11" s="186"/>
      <c r="E11" s="186"/>
      <c r="F11" s="186"/>
      <c r="G11" s="186"/>
      <c r="H11" s="186"/>
    </row>
    <row r="12" ht="17.1" customHeight="1" spans="1:8">
      <c r="A12" s="150" t="s">
        <v>515</v>
      </c>
      <c r="B12" s="181"/>
      <c r="C12" s="182"/>
      <c r="D12" s="182"/>
      <c r="E12" s="182"/>
      <c r="F12" s="182"/>
      <c r="G12" s="182"/>
      <c r="H12" s="182"/>
    </row>
    <row r="13" ht="17.1" customHeight="1" spans="1:8">
      <c r="A13" s="150" t="s">
        <v>516</v>
      </c>
      <c r="B13" s="181"/>
      <c r="C13" s="182"/>
      <c r="D13" s="182"/>
      <c r="E13" s="182"/>
      <c r="F13" s="182"/>
      <c r="G13" s="182"/>
      <c r="H13" s="182"/>
    </row>
    <row r="14" ht="17.1" customHeight="1" spans="1:8">
      <c r="A14" s="150" t="s">
        <v>517</v>
      </c>
      <c r="B14" s="181"/>
      <c r="C14" s="182"/>
      <c r="D14" s="182"/>
      <c r="E14" s="182"/>
      <c r="F14" s="182"/>
      <c r="G14" s="182"/>
      <c r="H14" s="182"/>
    </row>
    <row r="15" ht="17.1" customHeight="1" spans="1:8">
      <c r="A15" s="150" t="s">
        <v>518</v>
      </c>
      <c r="B15" s="181"/>
      <c r="C15" s="182"/>
      <c r="D15" s="182"/>
      <c r="E15" s="182"/>
      <c r="F15" s="182"/>
      <c r="G15" s="182"/>
      <c r="H15" s="182"/>
    </row>
    <row r="16" ht="17.1" customHeight="1" spans="1:8">
      <c r="A16" s="150" t="s">
        <v>519</v>
      </c>
      <c r="B16" s="181"/>
      <c r="C16" s="182"/>
      <c r="D16" s="182"/>
      <c r="E16" s="182"/>
      <c r="F16" s="182"/>
      <c r="G16" s="182"/>
      <c r="H16" s="182"/>
    </row>
    <row r="17" ht="17.1" customHeight="1" spans="1:8">
      <c r="A17" s="150" t="s">
        <v>520</v>
      </c>
      <c r="B17" s="181"/>
      <c r="C17" s="182"/>
      <c r="D17" s="182"/>
      <c r="E17" s="182"/>
      <c r="F17" s="182"/>
      <c r="G17" s="182"/>
      <c r="H17" s="182"/>
    </row>
    <row r="18" ht="17.1" customHeight="1" spans="1:8">
      <c r="A18" s="150" t="s">
        <v>521</v>
      </c>
      <c r="B18" s="181"/>
      <c r="C18" s="182"/>
      <c r="D18" s="182"/>
      <c r="E18" s="182"/>
      <c r="F18" s="182"/>
      <c r="G18" s="182"/>
      <c r="H18" s="182"/>
    </row>
    <row r="19" ht="17.1" customHeight="1" spans="1:8">
      <c r="A19" s="150" t="s">
        <v>522</v>
      </c>
      <c r="B19" s="181"/>
      <c r="C19" s="182"/>
      <c r="D19" s="182"/>
      <c r="E19" s="182"/>
      <c r="F19" s="182"/>
      <c r="G19" s="182"/>
      <c r="H19" s="182"/>
    </row>
    <row r="20" ht="17.1" customHeight="1" spans="1:8">
      <c r="A20" s="150" t="s">
        <v>523</v>
      </c>
      <c r="B20" s="181"/>
      <c r="C20" s="182"/>
      <c r="D20" s="182"/>
      <c r="E20" s="182"/>
      <c r="F20" s="182"/>
      <c r="G20" s="182"/>
      <c r="H20" s="182"/>
    </row>
    <row r="21" ht="17.1" customHeight="1" spans="1:8">
      <c r="A21" s="150" t="s">
        <v>524</v>
      </c>
      <c r="B21" s="181"/>
      <c r="C21" s="182"/>
      <c r="D21" s="182"/>
      <c r="E21" s="182"/>
      <c r="F21" s="182"/>
      <c r="G21" s="182"/>
      <c r="H21" s="182"/>
    </row>
    <row r="22" ht="17.1" customHeight="1" spans="1:8">
      <c r="A22" s="150" t="s">
        <v>525</v>
      </c>
      <c r="B22" s="181"/>
      <c r="C22" s="182"/>
      <c r="D22" s="182"/>
      <c r="E22" s="182"/>
      <c r="F22" s="182"/>
      <c r="G22" s="182"/>
      <c r="H22" s="182"/>
    </row>
    <row r="23" ht="17.1" customHeight="1" spans="1:8">
      <c r="A23" s="150" t="s">
        <v>526</v>
      </c>
      <c r="B23" s="181"/>
      <c r="C23" s="182"/>
      <c r="D23" s="182"/>
      <c r="E23" s="182"/>
      <c r="F23" s="182"/>
      <c r="G23" s="182"/>
      <c r="H23" s="182"/>
    </row>
    <row r="24" ht="17.1" customHeight="1" spans="1:8">
      <c r="A24" s="150" t="s">
        <v>527</v>
      </c>
      <c r="B24" s="181"/>
      <c r="C24" s="182"/>
      <c r="D24" s="182"/>
      <c r="E24" s="182"/>
      <c r="F24" s="182"/>
      <c r="G24" s="182"/>
      <c r="H24" s="182"/>
    </row>
    <row r="25" ht="17.1" customHeight="1" spans="1:8">
      <c r="A25" s="150" t="s">
        <v>528</v>
      </c>
      <c r="B25" s="181"/>
      <c r="C25" s="182"/>
      <c r="D25" s="182"/>
      <c r="E25" s="182"/>
      <c r="F25" s="182"/>
      <c r="G25" s="182"/>
      <c r="H25" s="182"/>
    </row>
    <row r="26" ht="17.1" customHeight="1" spans="1:8">
      <c r="A26" s="150" t="s">
        <v>529</v>
      </c>
      <c r="B26" s="181"/>
      <c r="C26" s="182"/>
      <c r="D26" s="182"/>
      <c r="E26" s="182"/>
      <c r="F26" s="182"/>
      <c r="G26" s="182"/>
      <c r="H26" s="182"/>
    </row>
    <row r="27" ht="17.1" customHeight="1" spans="1:8">
      <c r="A27" s="150" t="s">
        <v>530</v>
      </c>
      <c r="B27" s="181"/>
      <c r="C27" s="182"/>
      <c r="D27" s="182"/>
      <c r="E27" s="182"/>
      <c r="F27" s="182"/>
      <c r="G27" s="182"/>
      <c r="H27" s="182"/>
    </row>
    <row r="28" ht="17.1" customHeight="1" spans="1:8">
      <c r="A28" s="150" t="s">
        <v>531</v>
      </c>
      <c r="B28" s="181"/>
      <c r="C28" s="182"/>
      <c r="D28" s="182"/>
      <c r="E28" s="182"/>
      <c r="F28" s="182"/>
      <c r="G28" s="182"/>
      <c r="H28" s="182"/>
    </row>
    <row r="29" ht="17.1" customHeight="1" spans="1:8">
      <c r="A29" s="187" t="s">
        <v>532</v>
      </c>
      <c r="B29" s="188"/>
      <c r="C29" s="189"/>
      <c r="D29" s="189"/>
      <c r="E29" s="189"/>
      <c r="F29" s="189"/>
      <c r="G29" s="189"/>
      <c r="H29" s="189"/>
    </row>
    <row r="30" ht="17.1" customHeight="1" spans="1:8">
      <c r="A30" s="190" t="s">
        <v>533</v>
      </c>
      <c r="B30" s="191"/>
      <c r="C30" s="191"/>
      <c r="D30" s="191"/>
      <c r="E30" s="191"/>
      <c r="F30" s="191"/>
      <c r="G30" s="191"/>
      <c r="H30" s="191"/>
    </row>
    <row r="31" ht="17.1" customHeight="1" spans="1:8">
      <c r="A31" s="150" t="s">
        <v>106</v>
      </c>
      <c r="B31" s="151"/>
      <c r="C31" s="151"/>
      <c r="D31" s="151"/>
      <c r="E31" s="151"/>
      <c r="F31" s="151"/>
      <c r="G31" s="151"/>
      <c r="H31" s="151"/>
    </row>
    <row r="32" ht="17.1" customHeight="1" spans="1:8">
      <c r="A32" s="150" t="s">
        <v>107</v>
      </c>
      <c r="B32" s="151"/>
      <c r="C32" s="151"/>
      <c r="D32" s="151"/>
      <c r="E32" s="151"/>
      <c r="F32" s="151"/>
      <c r="G32" s="151"/>
      <c r="H32" s="151"/>
    </row>
    <row r="33" spans="1:8">
      <c r="A33" s="153" t="s">
        <v>534</v>
      </c>
      <c r="B33" s="153"/>
      <c r="C33" s="153"/>
      <c r="D33" s="153"/>
      <c r="E33" s="153"/>
      <c r="F33" s="153"/>
      <c r="G33" s="153"/>
      <c r="H33" s="153"/>
    </row>
    <row r="34" spans="1:8">
      <c r="A34" s="153"/>
      <c r="B34" s="153"/>
      <c r="C34" s="153"/>
      <c r="D34" s="153"/>
      <c r="E34" s="153"/>
      <c r="F34" s="153"/>
      <c r="G34" s="153"/>
      <c r="H34" s="153"/>
    </row>
    <row r="35" spans="1:8">
      <c r="A35" s="153"/>
      <c r="B35" s="153"/>
      <c r="C35" s="153"/>
      <c r="D35" s="153"/>
      <c r="E35" s="153"/>
      <c r="F35" s="153"/>
      <c r="G35" s="153"/>
      <c r="H35" s="153"/>
    </row>
    <row r="37" spans="1:1">
      <c r="A37" s="1" t="s">
        <v>535</v>
      </c>
    </row>
  </sheetData>
  <mergeCells count="5">
    <mergeCell ref="A2:H2"/>
    <mergeCell ref="G3:H3"/>
    <mergeCell ref="C4:H4"/>
    <mergeCell ref="A4:A5"/>
    <mergeCell ref="B4:B5"/>
  </mergeCells>
  <pageMargins left="0.511805555555556" right="0.200694444444444" top="1" bottom="1" header="0.511805555555556" footer="0.511805555555556"/>
  <pageSetup paperSize="9" orientation="portrait" horizontalDpi="600" vertic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pane xSplit="1" ySplit="4" topLeftCell="B5" activePane="bottomRight" state="frozen"/>
      <selection/>
      <selection pane="topRight"/>
      <selection pane="bottomLeft"/>
      <selection pane="bottomRight" activeCell="B22" sqref="B22"/>
    </sheetView>
  </sheetViews>
  <sheetFormatPr defaultColWidth="9" defaultRowHeight="14.25" outlineLevelCol="5"/>
  <cols>
    <col min="1" max="1" width="40" style="1" customWidth="1"/>
    <col min="2" max="2" width="12.125" style="1" customWidth="1"/>
    <col min="3" max="3" width="10.875" style="1" customWidth="1"/>
    <col min="4" max="4" width="10.375" style="30" customWidth="1"/>
    <col min="5" max="5" width="10.75" style="30" customWidth="1"/>
    <col min="6" max="6" width="10.875" style="30" customWidth="1"/>
    <col min="7" max="16384" width="9" style="1"/>
  </cols>
  <sheetData>
    <row r="1" ht="21.95" customHeight="1" spans="1:1">
      <c r="A1" s="1" t="s">
        <v>536</v>
      </c>
    </row>
    <row r="2" ht="39" customHeight="1" spans="1:5">
      <c r="A2" s="158" t="s">
        <v>17</v>
      </c>
      <c r="B2" s="158"/>
      <c r="C2" s="158"/>
      <c r="D2" s="158"/>
      <c r="E2" s="158"/>
    </row>
    <row r="3" ht="21" customHeight="1" spans="6:6">
      <c r="F3" s="30" t="s">
        <v>43</v>
      </c>
    </row>
    <row r="4" ht="47.1" customHeight="1" spans="1:6">
      <c r="A4" s="8" t="s">
        <v>44</v>
      </c>
      <c r="B4" s="8" t="s">
        <v>45</v>
      </c>
      <c r="C4" s="8" t="s">
        <v>46</v>
      </c>
      <c r="D4" s="9" t="s">
        <v>47</v>
      </c>
      <c r="E4" s="9" t="s">
        <v>48</v>
      </c>
      <c r="F4" s="161" t="s">
        <v>49</v>
      </c>
    </row>
    <row r="5" ht="20.1" customHeight="1" spans="1:6">
      <c r="A5" s="172" t="s">
        <v>537</v>
      </c>
      <c r="B5" s="172"/>
      <c r="C5" s="172"/>
      <c r="D5" s="172"/>
      <c r="E5" s="172"/>
      <c r="F5" s="172"/>
    </row>
    <row r="6" ht="20.1" customHeight="1" spans="1:6">
      <c r="A6" s="172" t="s">
        <v>538</v>
      </c>
      <c r="B6" s="172"/>
      <c r="C6" s="172"/>
      <c r="D6" s="172"/>
      <c r="E6" s="172"/>
      <c r="F6" s="172"/>
    </row>
    <row r="7" ht="20.1" customHeight="1" spans="1:6">
      <c r="A7" s="172" t="s">
        <v>539</v>
      </c>
      <c r="B7" s="172"/>
      <c r="C7" s="172"/>
      <c r="D7" s="172"/>
      <c r="E7" s="172"/>
      <c r="F7" s="172"/>
    </row>
    <row r="8" ht="20.1" customHeight="1" spans="1:6">
      <c r="A8" s="172" t="s">
        <v>540</v>
      </c>
      <c r="B8" s="172"/>
      <c r="C8" s="172"/>
      <c r="D8" s="172"/>
      <c r="E8" s="172"/>
      <c r="F8" s="172"/>
    </row>
    <row r="9" ht="20.1" customHeight="1" spans="1:6">
      <c r="A9" s="172" t="s">
        <v>541</v>
      </c>
      <c r="B9" s="172"/>
      <c r="C9" s="172"/>
      <c r="D9" s="172"/>
      <c r="E9" s="172"/>
      <c r="F9" s="172"/>
    </row>
    <row r="10" ht="20.1" customHeight="1" spans="1:6">
      <c r="A10" s="172" t="s">
        <v>542</v>
      </c>
      <c r="B10" s="172"/>
      <c r="C10" s="172"/>
      <c r="D10" s="172"/>
      <c r="E10" s="172"/>
      <c r="F10" s="172"/>
    </row>
    <row r="11" ht="20.1" customHeight="1" spans="1:6">
      <c r="A11" s="172" t="s">
        <v>543</v>
      </c>
      <c r="B11" s="172"/>
      <c r="C11" s="172"/>
      <c r="D11" s="172"/>
      <c r="E11" s="172"/>
      <c r="F11" s="172"/>
    </row>
    <row r="12" ht="20.1" customHeight="1" spans="1:6">
      <c r="A12" s="172" t="s">
        <v>544</v>
      </c>
      <c r="B12" s="173">
        <v>-165</v>
      </c>
      <c r="C12" s="173">
        <v>-164</v>
      </c>
      <c r="D12" s="174">
        <f>C12/B12*100</f>
        <v>99.3939393939394</v>
      </c>
      <c r="E12" s="173">
        <f>C12/F12*100</f>
        <v>162.376237623762</v>
      </c>
      <c r="F12" s="172">
        <v>-101</v>
      </c>
    </row>
    <row r="13" ht="20.1" customHeight="1" spans="1:6">
      <c r="A13" s="172" t="s">
        <v>545</v>
      </c>
      <c r="B13" s="173"/>
      <c r="C13" s="173"/>
      <c r="D13" s="173"/>
      <c r="E13" s="173"/>
      <c r="F13" s="172"/>
    </row>
    <row r="14" ht="20.1" customHeight="1" spans="1:6">
      <c r="A14" s="172" t="s">
        <v>546</v>
      </c>
      <c r="B14" s="173"/>
      <c r="C14" s="173"/>
      <c r="D14" s="173"/>
      <c r="E14" s="173"/>
      <c r="F14" s="172"/>
    </row>
    <row r="15" ht="20.1" customHeight="1" spans="1:6">
      <c r="A15" s="172" t="s">
        <v>547</v>
      </c>
      <c r="B15" s="173"/>
      <c r="C15" s="173"/>
      <c r="D15" s="173"/>
      <c r="E15" s="173"/>
      <c r="F15" s="175"/>
    </row>
    <row r="16" ht="20.1" customHeight="1" spans="1:6">
      <c r="A16" s="172" t="s">
        <v>548</v>
      </c>
      <c r="B16" s="173"/>
      <c r="C16" s="173"/>
      <c r="D16" s="173"/>
      <c r="E16" s="173"/>
      <c r="F16" s="172"/>
    </row>
    <row r="17" ht="20.1" customHeight="1" spans="1:6">
      <c r="A17" s="172" t="s">
        <v>549</v>
      </c>
      <c r="B17" s="173"/>
      <c r="C17" s="173"/>
      <c r="D17" s="173"/>
      <c r="E17" s="173"/>
      <c r="F17" s="172"/>
    </row>
    <row r="18" ht="20.1" customHeight="1" spans="1:6">
      <c r="A18" s="172" t="s">
        <v>550</v>
      </c>
      <c r="B18" s="173"/>
      <c r="C18" s="173"/>
      <c r="D18" s="173"/>
      <c r="E18" s="173"/>
      <c r="F18" s="172"/>
    </row>
    <row r="19" ht="20.1" customHeight="1" spans="1:6">
      <c r="A19" s="172" t="s">
        <v>551</v>
      </c>
      <c r="B19" s="173"/>
      <c r="C19" s="173"/>
      <c r="D19" s="173"/>
      <c r="E19" s="173"/>
      <c r="F19" s="172"/>
    </row>
    <row r="20" ht="20.1" customHeight="1" spans="1:6">
      <c r="A20" s="172" t="s">
        <v>552</v>
      </c>
      <c r="B20" s="173"/>
      <c r="C20" s="173"/>
      <c r="D20" s="173"/>
      <c r="E20" s="173"/>
      <c r="F20" s="172"/>
    </row>
    <row r="21" ht="20.1" customHeight="1" spans="1:6">
      <c r="A21" s="172" t="s">
        <v>553</v>
      </c>
      <c r="B21" s="173">
        <v>25</v>
      </c>
      <c r="C21" s="173">
        <v>32</v>
      </c>
      <c r="D21" s="174">
        <f t="shared" ref="D21:D23" si="0">C21/B21*100</f>
        <v>128</v>
      </c>
      <c r="E21" s="173">
        <f t="shared" ref="E21:E23" si="1">C21/F21*100</f>
        <v>133.333333333333</v>
      </c>
      <c r="F21" s="172">
        <v>24</v>
      </c>
    </row>
    <row r="22" ht="20.1" customHeight="1" spans="1:6">
      <c r="A22" s="172" t="s">
        <v>554</v>
      </c>
      <c r="B22" s="173">
        <v>1574</v>
      </c>
      <c r="C22" s="173">
        <v>1724</v>
      </c>
      <c r="D22" s="174">
        <f t="shared" si="0"/>
        <v>109.529860228717</v>
      </c>
      <c r="E22" s="173">
        <f t="shared" si="1"/>
        <v>258.858858858859</v>
      </c>
      <c r="F22" s="172">
        <v>666</v>
      </c>
    </row>
    <row r="23" ht="20.1" customHeight="1" spans="1:6">
      <c r="A23" s="172" t="s">
        <v>555</v>
      </c>
      <c r="B23" s="173">
        <v>1434</v>
      </c>
      <c r="C23" s="173">
        <v>1592</v>
      </c>
      <c r="D23" s="174">
        <f t="shared" si="0"/>
        <v>111.018131101813</v>
      </c>
      <c r="E23" s="173">
        <f t="shared" si="1"/>
        <v>270.288624787776</v>
      </c>
      <c r="F23" s="173">
        <v>589</v>
      </c>
    </row>
  </sheetData>
  <mergeCells count="1">
    <mergeCell ref="A2:E2"/>
  </mergeCells>
  <pageMargins left="0.629861111111111" right="0.428472222222222" top="1" bottom="1" header="0.511805555555556" footer="0.511805555555556"/>
  <pageSetup paperSize="9" scale="90" orientation="portrait" horizontalDpi="600" vertic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workbookViewId="0">
      <pane xSplit="1" ySplit="4" topLeftCell="B5" activePane="bottomRight" state="frozen"/>
      <selection/>
      <selection pane="topRight"/>
      <selection pane="bottomLeft"/>
      <selection pane="bottomRight" activeCell="J35" sqref="J35"/>
    </sheetView>
  </sheetViews>
  <sheetFormatPr defaultColWidth="9" defaultRowHeight="14.25" outlineLevelCol="7"/>
  <cols>
    <col min="1" max="1" width="51.05" style="1" customWidth="1"/>
    <col min="2" max="2" width="11.5" style="30" customWidth="1"/>
    <col min="3" max="3" width="15.5" style="30" customWidth="1"/>
    <col min="4" max="4" width="14.75" style="30" customWidth="1"/>
    <col min="5" max="5" width="12.875" style="157" customWidth="1"/>
    <col min="6" max="6" width="12.75" style="30" customWidth="1"/>
    <col min="7" max="7" width="9" style="1"/>
    <col min="8" max="8" width="12.625" style="1"/>
    <col min="9" max="16384" width="9" style="1"/>
  </cols>
  <sheetData>
    <row r="1" ht="24" customHeight="1" spans="1:1">
      <c r="A1" s="1" t="s">
        <v>556</v>
      </c>
    </row>
    <row r="2" ht="29.1" customHeight="1" spans="1:5">
      <c r="A2" s="158" t="s">
        <v>19</v>
      </c>
      <c r="B2" s="158"/>
      <c r="C2" s="158"/>
      <c r="D2" s="158"/>
      <c r="E2" s="159"/>
    </row>
    <row r="3" ht="17.1" customHeight="1" spans="6:6">
      <c r="F3" s="30" t="s">
        <v>43</v>
      </c>
    </row>
    <row r="4" ht="47.1" customHeight="1" spans="1:6">
      <c r="A4" s="8" t="s">
        <v>44</v>
      </c>
      <c r="B4" s="8" t="s">
        <v>45</v>
      </c>
      <c r="C4" s="8" t="s">
        <v>46</v>
      </c>
      <c r="D4" s="9" t="s">
        <v>47</v>
      </c>
      <c r="E4" s="160" t="s">
        <v>48</v>
      </c>
      <c r="F4" s="161" t="s">
        <v>49</v>
      </c>
    </row>
    <row r="5" ht="20" customHeight="1" spans="1:6">
      <c r="A5" s="162" t="s">
        <v>337</v>
      </c>
      <c r="B5" s="162"/>
      <c r="C5" s="163">
        <f>C6+C12+C14</f>
        <v>771111</v>
      </c>
      <c r="D5" s="162"/>
      <c r="E5" s="164">
        <f>C5/F5*100</f>
        <v>138.910385974773</v>
      </c>
      <c r="F5" s="163">
        <f>F6+F12+F14+F16+F11</f>
        <v>555114</v>
      </c>
    </row>
    <row r="6" ht="20" customHeight="1" spans="1:6">
      <c r="A6" s="145" t="s">
        <v>557</v>
      </c>
      <c r="B6" s="145"/>
      <c r="C6" s="165">
        <v>764876</v>
      </c>
      <c r="D6" s="145"/>
      <c r="E6" s="166">
        <v>144.29</v>
      </c>
      <c r="F6" s="165">
        <v>530096</v>
      </c>
    </row>
    <row r="7" ht="20" customHeight="1" spans="1:6">
      <c r="A7" s="145" t="s">
        <v>558</v>
      </c>
      <c r="B7" s="145"/>
      <c r="C7" s="165">
        <v>755623</v>
      </c>
      <c r="D7" s="145"/>
      <c r="E7" s="166">
        <v>145.47</v>
      </c>
      <c r="F7" s="167">
        <v>519441</v>
      </c>
    </row>
    <row r="8" ht="20" customHeight="1" spans="1:6">
      <c r="A8" s="145" t="s">
        <v>559</v>
      </c>
      <c r="B8" s="145"/>
      <c r="C8" s="165">
        <v>17</v>
      </c>
      <c r="D8" s="145"/>
      <c r="E8" s="166"/>
      <c r="F8" s="167"/>
    </row>
    <row r="9" ht="20" customHeight="1" spans="1:6">
      <c r="A9" s="145" t="s">
        <v>560</v>
      </c>
      <c r="B9" s="145"/>
      <c r="C9" s="165">
        <v>9115</v>
      </c>
      <c r="D9" s="145"/>
      <c r="E9" s="166">
        <v>86.97</v>
      </c>
      <c r="F9" s="165">
        <v>10481</v>
      </c>
    </row>
    <row r="10" ht="20" customHeight="1" spans="1:6">
      <c r="A10" s="145" t="s">
        <v>561</v>
      </c>
      <c r="B10" s="145"/>
      <c r="C10" s="165">
        <v>121</v>
      </c>
      <c r="D10" s="145"/>
      <c r="E10" s="166">
        <v>69.54</v>
      </c>
      <c r="F10" s="165">
        <v>174</v>
      </c>
    </row>
    <row r="11" ht="20" customHeight="1" spans="1:6">
      <c r="A11" s="9" t="s">
        <v>562</v>
      </c>
      <c r="B11" s="145"/>
      <c r="C11" s="165"/>
      <c r="D11" s="145"/>
      <c r="E11" s="166"/>
      <c r="F11" s="165">
        <v>18</v>
      </c>
    </row>
    <row r="12" ht="20" customHeight="1" spans="1:6">
      <c r="A12" s="145" t="s">
        <v>563</v>
      </c>
      <c r="B12" s="145"/>
      <c r="C12" s="165">
        <v>2682</v>
      </c>
      <c r="D12" s="145"/>
      <c r="E12" s="166"/>
      <c r="F12" s="165"/>
    </row>
    <row r="13" ht="20" customHeight="1" spans="1:6">
      <c r="A13" s="145" t="s">
        <v>564</v>
      </c>
      <c r="B13" s="145"/>
      <c r="C13" s="165">
        <v>2682</v>
      </c>
      <c r="D13" s="145"/>
      <c r="E13" s="166"/>
      <c r="F13" s="165"/>
    </row>
    <row r="14" ht="20" customHeight="1" spans="1:6">
      <c r="A14" s="145" t="s">
        <v>565</v>
      </c>
      <c r="B14" s="145"/>
      <c r="C14" s="165">
        <v>3553</v>
      </c>
      <c r="D14" s="145"/>
      <c r="E14" s="166"/>
      <c r="F14" s="165"/>
    </row>
    <row r="15" ht="20" customHeight="1" spans="1:6">
      <c r="A15" s="145" t="s">
        <v>566</v>
      </c>
      <c r="B15" s="145"/>
      <c r="C15" s="165">
        <v>3553</v>
      </c>
      <c r="D15" s="145"/>
      <c r="E15" s="166"/>
      <c r="F15" s="165"/>
    </row>
    <row r="16" ht="20" customHeight="1" spans="1:8">
      <c r="A16" s="9" t="s">
        <v>567</v>
      </c>
      <c r="B16" s="145"/>
      <c r="C16" s="165"/>
      <c r="D16" s="145"/>
      <c r="E16" s="166"/>
      <c r="F16" s="165">
        <v>25000</v>
      </c>
      <c r="H16" s="168"/>
    </row>
    <row r="17" ht="20" customHeight="1" spans="1:6">
      <c r="A17" s="145" t="s">
        <v>568</v>
      </c>
      <c r="B17" s="145"/>
      <c r="C17" s="165"/>
      <c r="D17" s="145"/>
      <c r="E17" s="166"/>
      <c r="F17" s="165">
        <v>25000</v>
      </c>
    </row>
    <row r="18" s="155" customFormat="1" ht="20" customHeight="1" spans="1:6">
      <c r="A18" s="162" t="s">
        <v>348</v>
      </c>
      <c r="B18" s="162"/>
      <c r="C18" s="163">
        <f>C19+C21+C24</f>
        <v>131</v>
      </c>
      <c r="D18" s="162"/>
      <c r="E18" s="164">
        <f>C18/F18*100</f>
        <v>222.033898305085</v>
      </c>
      <c r="F18" s="163">
        <f>F19+F21+F24</f>
        <v>59</v>
      </c>
    </row>
    <row r="19" ht="20" customHeight="1" spans="1:6">
      <c r="A19" s="145" t="s">
        <v>569</v>
      </c>
      <c r="B19" s="145"/>
      <c r="C19" s="165">
        <f>C20</f>
        <v>1</v>
      </c>
      <c r="D19" s="145"/>
      <c r="E19" s="166">
        <f>C19/F19*100</f>
        <v>3.7037037037037</v>
      </c>
      <c r="F19" s="165">
        <v>27</v>
      </c>
    </row>
    <row r="20" ht="20" customHeight="1" spans="1:6">
      <c r="A20" s="145" t="s">
        <v>570</v>
      </c>
      <c r="B20" s="145"/>
      <c r="C20" s="165">
        <v>1</v>
      </c>
      <c r="D20" s="145"/>
      <c r="E20" s="166">
        <f>C20/F20*100</f>
        <v>3.7037037037037</v>
      </c>
      <c r="F20" s="165">
        <v>27</v>
      </c>
    </row>
    <row r="21" ht="20" customHeight="1" spans="1:6">
      <c r="A21" s="145" t="s">
        <v>571</v>
      </c>
      <c r="B21" s="145"/>
      <c r="C21" s="165">
        <v>90</v>
      </c>
      <c r="D21" s="145"/>
      <c r="E21" s="166">
        <v>281.25</v>
      </c>
      <c r="F21" s="165">
        <v>32</v>
      </c>
    </row>
    <row r="22" ht="20" customHeight="1" spans="1:6">
      <c r="A22" s="145" t="s">
        <v>572</v>
      </c>
      <c r="B22" s="145"/>
      <c r="C22" s="165">
        <v>33</v>
      </c>
      <c r="D22" s="145"/>
      <c r="E22" s="166">
        <v>103.13</v>
      </c>
      <c r="F22" s="165">
        <v>32</v>
      </c>
    </row>
    <row r="23" ht="20" customHeight="1" spans="1:6">
      <c r="A23" s="145" t="s">
        <v>573</v>
      </c>
      <c r="B23" s="145"/>
      <c r="C23" s="165">
        <v>57</v>
      </c>
      <c r="D23" s="145"/>
      <c r="E23" s="166"/>
      <c r="F23" s="165"/>
    </row>
    <row r="24" ht="20" customHeight="1" spans="1:6">
      <c r="A24" s="145" t="s">
        <v>574</v>
      </c>
      <c r="B24" s="145"/>
      <c r="C24" s="165">
        <v>40</v>
      </c>
      <c r="D24" s="145"/>
      <c r="E24" s="166"/>
      <c r="F24" s="165"/>
    </row>
    <row r="25" ht="20" customHeight="1" spans="1:6">
      <c r="A25" s="145" t="s">
        <v>573</v>
      </c>
      <c r="B25" s="145"/>
      <c r="C25" s="165">
        <v>40</v>
      </c>
      <c r="D25" s="145"/>
      <c r="E25" s="166"/>
      <c r="F25" s="165"/>
    </row>
    <row r="26" s="155" customFormat="1" ht="20" customHeight="1" spans="1:6">
      <c r="A26" s="162" t="s">
        <v>408</v>
      </c>
      <c r="B26" s="162"/>
      <c r="C26" s="163">
        <v>15</v>
      </c>
      <c r="D26" s="162"/>
      <c r="E26" s="164"/>
      <c r="F26" s="163"/>
    </row>
    <row r="27" ht="20" customHeight="1" spans="1:6">
      <c r="A27" s="145" t="s">
        <v>565</v>
      </c>
      <c r="B27" s="145"/>
      <c r="C27" s="165">
        <v>15</v>
      </c>
      <c r="D27" s="145"/>
      <c r="E27" s="166"/>
      <c r="F27" s="165"/>
    </row>
    <row r="28" ht="20" customHeight="1" spans="1:6">
      <c r="A28" s="145" t="s">
        <v>575</v>
      </c>
      <c r="B28" s="145"/>
      <c r="C28" s="165">
        <v>15</v>
      </c>
      <c r="D28" s="145"/>
      <c r="E28" s="166"/>
      <c r="F28" s="165"/>
    </row>
    <row r="29" s="155" customFormat="1" ht="20" customHeight="1" spans="1:6">
      <c r="A29" s="162" t="s">
        <v>576</v>
      </c>
      <c r="B29" s="162">
        <v>2283</v>
      </c>
      <c r="C29" s="163">
        <f>C30+C31+C36</f>
        <v>65718</v>
      </c>
      <c r="D29" s="164">
        <f>C29/B29*100</f>
        <v>2878.58081471748</v>
      </c>
      <c r="E29" s="164">
        <f>C29/F29*100</f>
        <v>93.8976124819615</v>
      </c>
      <c r="F29" s="163">
        <f>F30+F31+F36</f>
        <v>69989</v>
      </c>
    </row>
    <row r="30" ht="20" customHeight="1" spans="1:6">
      <c r="A30" s="9" t="s">
        <v>577</v>
      </c>
      <c r="B30" s="145">
        <v>2283</v>
      </c>
      <c r="C30" s="165">
        <v>64115</v>
      </c>
      <c r="D30" s="166">
        <f>C30/B30*100</f>
        <v>2808.3661848445</v>
      </c>
      <c r="E30" s="166">
        <f>C30/F30*100</f>
        <v>92.4660003749694</v>
      </c>
      <c r="F30" s="165">
        <v>69339</v>
      </c>
    </row>
    <row r="31" ht="20" customHeight="1" spans="1:6">
      <c r="A31" s="169" t="s">
        <v>578</v>
      </c>
      <c r="B31" s="145"/>
      <c r="C31" s="165">
        <v>1068</v>
      </c>
      <c r="D31" s="145"/>
      <c r="E31" s="166">
        <v>164.31</v>
      </c>
      <c r="F31" s="165">
        <v>650</v>
      </c>
    </row>
    <row r="32" ht="20.75" customHeight="1" spans="1:6">
      <c r="A32" s="169" t="s">
        <v>579</v>
      </c>
      <c r="B32" s="145"/>
      <c r="C32" s="165">
        <v>82</v>
      </c>
      <c r="D32" s="145"/>
      <c r="E32" s="166">
        <v>33.61</v>
      </c>
      <c r="F32" s="165">
        <v>244</v>
      </c>
    </row>
    <row r="33" ht="20" customHeight="1" spans="1:6">
      <c r="A33" s="169" t="s">
        <v>580</v>
      </c>
      <c r="B33" s="145"/>
      <c r="C33" s="165">
        <v>99</v>
      </c>
      <c r="D33" s="145"/>
      <c r="E33" s="166">
        <v>45</v>
      </c>
      <c r="F33" s="165">
        <v>220</v>
      </c>
    </row>
    <row r="34" ht="20" customHeight="1" spans="1:6">
      <c r="A34" s="169" t="s">
        <v>581</v>
      </c>
      <c r="B34" s="145"/>
      <c r="C34" s="165">
        <v>664</v>
      </c>
      <c r="D34" s="145"/>
      <c r="E34" s="166"/>
      <c r="F34" s="165"/>
    </row>
    <row r="35" ht="20" customHeight="1" spans="1:6">
      <c r="A35" s="169" t="s">
        <v>582</v>
      </c>
      <c r="B35" s="145"/>
      <c r="C35" s="165">
        <v>223</v>
      </c>
      <c r="D35" s="145"/>
      <c r="E35" s="166">
        <v>119.89</v>
      </c>
      <c r="F35" s="165">
        <v>186</v>
      </c>
    </row>
    <row r="36" customFormat="1" ht="20" customHeight="1" spans="1:6">
      <c r="A36" s="145" t="s">
        <v>565</v>
      </c>
      <c r="B36" s="145"/>
      <c r="C36" s="165">
        <v>535</v>
      </c>
      <c r="D36" s="145"/>
      <c r="E36" s="166"/>
      <c r="F36" s="165"/>
    </row>
    <row r="37" customFormat="1" ht="20" customHeight="1" spans="1:6">
      <c r="A37" s="145" t="s">
        <v>576</v>
      </c>
      <c r="B37" s="145"/>
      <c r="C37" s="165">
        <v>535</v>
      </c>
      <c r="D37" s="145"/>
      <c r="E37" s="166"/>
      <c r="F37" s="165"/>
    </row>
    <row r="38" s="155" customFormat="1" ht="20" customHeight="1" spans="1:6">
      <c r="A38" s="162" t="s">
        <v>583</v>
      </c>
      <c r="B38" s="162">
        <v>19418</v>
      </c>
      <c r="C38" s="163">
        <v>19418</v>
      </c>
      <c r="D38" s="162">
        <v>99.99</v>
      </c>
      <c r="E38" s="164">
        <v>114.9</v>
      </c>
      <c r="F38" s="163">
        <v>16899</v>
      </c>
    </row>
    <row r="39" s="155" customFormat="1" ht="20" customHeight="1" spans="1:6">
      <c r="A39" s="162" t="s">
        <v>584</v>
      </c>
      <c r="B39" s="162">
        <v>151</v>
      </c>
      <c r="C39" s="162">
        <v>111</v>
      </c>
      <c r="D39" s="162">
        <v>73.51</v>
      </c>
      <c r="E39" s="164">
        <v>123.33</v>
      </c>
      <c r="F39" s="163">
        <v>90</v>
      </c>
    </row>
    <row r="40" s="156" customFormat="1" ht="20" customHeight="1" spans="1:6">
      <c r="A40" s="162" t="s">
        <v>585</v>
      </c>
      <c r="B40" s="162"/>
      <c r="C40" s="162"/>
      <c r="D40" s="162"/>
      <c r="E40" s="164"/>
      <c r="F40" s="163">
        <v>47</v>
      </c>
    </row>
    <row r="41" ht="28" customHeight="1" spans="1:6">
      <c r="A41" s="162" t="s">
        <v>586</v>
      </c>
      <c r="B41" s="162">
        <f t="shared" ref="B41:F41" si="0">B5+B18+B26+B29+B38+B39+B40</f>
        <v>21852</v>
      </c>
      <c r="C41" s="162">
        <f t="shared" si="0"/>
        <v>856504</v>
      </c>
      <c r="D41" s="170">
        <f>C41/B41*100</f>
        <v>3919.56800292879</v>
      </c>
      <c r="E41" s="164">
        <f>C41/F41*100</f>
        <v>133.370704985067</v>
      </c>
      <c r="F41" s="162">
        <f t="shared" si="0"/>
        <v>642198</v>
      </c>
    </row>
    <row r="42" spans="2:3">
      <c r="B42" s="171"/>
      <c r="C42" s="171"/>
    </row>
    <row r="43" spans="2:3">
      <c r="B43" s="171"/>
      <c r="C43" s="171"/>
    </row>
    <row r="44" spans="2:3">
      <c r="B44" s="171"/>
      <c r="C44" s="171"/>
    </row>
  </sheetData>
  <mergeCells count="1">
    <mergeCell ref="A2:E2"/>
  </mergeCells>
  <printOptions horizontalCentered="1"/>
  <pageMargins left="0.550694444444444" right="0.428472222222222" top="0.979861111111111" bottom="0.979861111111111" header="0.511805555555556" footer="0.511805555555556"/>
  <pageSetup paperSize="9" scale="80" orientation="portrait" horizontalDpi="600" verticalDpi="6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workbookViewId="0">
      <pane xSplit="1" ySplit="4" topLeftCell="B5" activePane="bottomRight" state="frozen"/>
      <selection/>
      <selection pane="topRight"/>
      <selection pane="bottomLeft"/>
      <selection pane="bottomRight" activeCell="I35" sqref="I35"/>
    </sheetView>
  </sheetViews>
  <sheetFormatPr defaultColWidth="9" defaultRowHeight="14.25" outlineLevelCol="7"/>
  <cols>
    <col min="1" max="1" width="51.05" style="1" customWidth="1"/>
    <col min="2" max="2" width="11.5" style="30" customWidth="1"/>
    <col min="3" max="3" width="15.5" style="30" customWidth="1"/>
    <col min="4" max="4" width="14.75" style="30" customWidth="1"/>
    <col min="5" max="5" width="12.875" style="157" customWidth="1"/>
    <col min="6" max="6" width="12.75" style="30" customWidth="1"/>
    <col min="7" max="7" width="9" style="1"/>
    <col min="8" max="8" width="12.625" style="1"/>
    <col min="9" max="16384" width="9" style="1"/>
  </cols>
  <sheetData>
    <row r="1" ht="24" customHeight="1" spans="1:1">
      <c r="A1" s="1" t="s">
        <v>587</v>
      </c>
    </row>
    <row r="2" ht="29.1" customHeight="1" spans="1:5">
      <c r="A2" s="158" t="s">
        <v>21</v>
      </c>
      <c r="B2" s="158"/>
      <c r="C2" s="158"/>
      <c r="D2" s="158"/>
      <c r="E2" s="159"/>
    </row>
    <row r="3" ht="17.1" customHeight="1" spans="6:6">
      <c r="F3" s="30" t="s">
        <v>43</v>
      </c>
    </row>
    <row r="4" ht="47.1" customHeight="1" spans="1:6">
      <c r="A4" s="8" t="s">
        <v>44</v>
      </c>
      <c r="B4" s="8" t="s">
        <v>45</v>
      </c>
      <c r="C4" s="8" t="s">
        <v>46</v>
      </c>
      <c r="D4" s="9" t="s">
        <v>47</v>
      </c>
      <c r="E4" s="160" t="s">
        <v>48</v>
      </c>
      <c r="F4" s="161" t="s">
        <v>49</v>
      </c>
    </row>
    <row r="5" ht="20" customHeight="1" spans="1:6">
      <c r="A5" s="162" t="s">
        <v>337</v>
      </c>
      <c r="B5" s="162"/>
      <c r="C5" s="163">
        <f>C6+C12+C14</f>
        <v>771111</v>
      </c>
      <c r="D5" s="162"/>
      <c r="E5" s="164">
        <f>C5/F5*100</f>
        <v>138.910385974773</v>
      </c>
      <c r="F5" s="163">
        <f>F6+F12+F14+F16+F11</f>
        <v>555114</v>
      </c>
    </row>
    <row r="6" ht="20" customHeight="1" spans="1:6">
      <c r="A6" s="145" t="s">
        <v>557</v>
      </c>
      <c r="B6" s="145"/>
      <c r="C6" s="165">
        <v>764876</v>
      </c>
      <c r="D6" s="145"/>
      <c r="E6" s="166">
        <v>144.29</v>
      </c>
      <c r="F6" s="165">
        <v>530096</v>
      </c>
    </row>
    <row r="7" ht="20" customHeight="1" spans="1:6">
      <c r="A7" s="145" t="s">
        <v>558</v>
      </c>
      <c r="B7" s="145"/>
      <c r="C7" s="165">
        <v>755623</v>
      </c>
      <c r="D7" s="145"/>
      <c r="E7" s="166">
        <v>145.47</v>
      </c>
      <c r="F7" s="167">
        <v>519441</v>
      </c>
    </row>
    <row r="8" ht="20" customHeight="1" spans="1:6">
      <c r="A8" s="145" t="s">
        <v>559</v>
      </c>
      <c r="B8" s="145"/>
      <c r="C8" s="165">
        <v>17</v>
      </c>
      <c r="D8" s="145"/>
      <c r="E8" s="166"/>
      <c r="F8" s="167"/>
    </row>
    <row r="9" ht="20" customHeight="1" spans="1:6">
      <c r="A9" s="145" t="s">
        <v>560</v>
      </c>
      <c r="B9" s="145"/>
      <c r="C9" s="165">
        <v>9115</v>
      </c>
      <c r="D9" s="145"/>
      <c r="E9" s="166">
        <v>86.97</v>
      </c>
      <c r="F9" s="165">
        <v>10481</v>
      </c>
    </row>
    <row r="10" ht="20" customHeight="1" spans="1:6">
      <c r="A10" s="145" t="s">
        <v>561</v>
      </c>
      <c r="B10" s="145"/>
      <c r="C10" s="165">
        <v>121</v>
      </c>
      <c r="D10" s="145"/>
      <c r="E10" s="166">
        <v>69.54</v>
      </c>
      <c r="F10" s="165">
        <v>174</v>
      </c>
    </row>
    <row r="11" ht="20" customHeight="1" spans="1:6">
      <c r="A11" s="9" t="s">
        <v>562</v>
      </c>
      <c r="B11" s="145"/>
      <c r="C11" s="165"/>
      <c r="D11" s="145"/>
      <c r="E11" s="166"/>
      <c r="F11" s="165">
        <v>18</v>
      </c>
    </row>
    <row r="12" ht="20" customHeight="1" spans="1:6">
      <c r="A12" s="145" t="s">
        <v>563</v>
      </c>
      <c r="B12" s="145"/>
      <c r="C12" s="165">
        <v>2682</v>
      </c>
      <c r="D12" s="145"/>
      <c r="E12" s="166"/>
      <c r="F12" s="165"/>
    </row>
    <row r="13" ht="20" customHeight="1" spans="1:6">
      <c r="A13" s="145" t="s">
        <v>564</v>
      </c>
      <c r="B13" s="145"/>
      <c r="C13" s="165">
        <v>2682</v>
      </c>
      <c r="D13" s="145"/>
      <c r="E13" s="166"/>
      <c r="F13" s="165"/>
    </row>
    <row r="14" ht="20" customHeight="1" spans="1:6">
      <c r="A14" s="145" t="s">
        <v>565</v>
      </c>
      <c r="B14" s="145"/>
      <c r="C14" s="165">
        <v>3553</v>
      </c>
      <c r="D14" s="145"/>
      <c r="E14" s="166"/>
      <c r="F14" s="165"/>
    </row>
    <row r="15" ht="20" customHeight="1" spans="1:6">
      <c r="A15" s="145" t="s">
        <v>566</v>
      </c>
      <c r="B15" s="145"/>
      <c r="C15" s="165">
        <v>3553</v>
      </c>
      <c r="D15" s="145"/>
      <c r="E15" s="166"/>
      <c r="F15" s="165"/>
    </row>
    <row r="16" ht="20" customHeight="1" spans="1:8">
      <c r="A16" s="9" t="s">
        <v>567</v>
      </c>
      <c r="B16" s="145"/>
      <c r="C16" s="165"/>
      <c r="D16" s="145"/>
      <c r="E16" s="166"/>
      <c r="F16" s="165">
        <v>25000</v>
      </c>
      <c r="H16" s="168"/>
    </row>
    <row r="17" ht="20" customHeight="1" spans="1:6">
      <c r="A17" s="145" t="s">
        <v>568</v>
      </c>
      <c r="B17" s="145"/>
      <c r="C17" s="165"/>
      <c r="D17" s="145"/>
      <c r="E17" s="166"/>
      <c r="F17" s="165">
        <v>25000</v>
      </c>
    </row>
    <row r="18" s="155" customFormat="1" ht="20" customHeight="1" spans="1:6">
      <c r="A18" s="162" t="s">
        <v>348</v>
      </c>
      <c r="B18" s="162"/>
      <c r="C18" s="163">
        <f>C19+C21+C24</f>
        <v>131</v>
      </c>
      <c r="D18" s="162"/>
      <c r="E18" s="164">
        <f t="shared" ref="E18:E20" si="0">C18/F18*100</f>
        <v>222.033898305085</v>
      </c>
      <c r="F18" s="163">
        <f>F19+F21+F24</f>
        <v>59</v>
      </c>
    </row>
    <row r="19" ht="20" customHeight="1" spans="1:6">
      <c r="A19" s="145" t="s">
        <v>569</v>
      </c>
      <c r="B19" s="145"/>
      <c r="C19" s="165">
        <f>C20</f>
        <v>1</v>
      </c>
      <c r="D19" s="145"/>
      <c r="E19" s="166">
        <f t="shared" si="0"/>
        <v>3.7037037037037</v>
      </c>
      <c r="F19" s="165">
        <v>27</v>
      </c>
    </row>
    <row r="20" ht="20" customHeight="1" spans="1:6">
      <c r="A20" s="145" t="s">
        <v>570</v>
      </c>
      <c r="B20" s="145"/>
      <c r="C20" s="165">
        <v>1</v>
      </c>
      <c r="D20" s="145"/>
      <c r="E20" s="166">
        <f t="shared" si="0"/>
        <v>3.7037037037037</v>
      </c>
      <c r="F20" s="165">
        <v>27</v>
      </c>
    </row>
    <row r="21" ht="20" customHeight="1" spans="1:6">
      <c r="A21" s="145" t="s">
        <v>571</v>
      </c>
      <c r="B21" s="145"/>
      <c r="C21" s="165">
        <v>90</v>
      </c>
      <c r="D21" s="145"/>
      <c r="E21" s="166">
        <v>281.25</v>
      </c>
      <c r="F21" s="165">
        <v>32</v>
      </c>
    </row>
    <row r="22" ht="20" customHeight="1" spans="1:6">
      <c r="A22" s="145" t="s">
        <v>572</v>
      </c>
      <c r="B22" s="145"/>
      <c r="C22" s="165">
        <v>33</v>
      </c>
      <c r="D22" s="145"/>
      <c r="E22" s="166">
        <v>103.13</v>
      </c>
      <c r="F22" s="165">
        <v>32</v>
      </c>
    </row>
    <row r="23" ht="20" customHeight="1" spans="1:6">
      <c r="A23" s="145" t="s">
        <v>573</v>
      </c>
      <c r="B23" s="145"/>
      <c r="C23" s="165">
        <v>57</v>
      </c>
      <c r="D23" s="145"/>
      <c r="E23" s="166"/>
      <c r="F23" s="165"/>
    </row>
    <row r="24" ht="20" customHeight="1" spans="1:6">
      <c r="A24" s="145" t="s">
        <v>574</v>
      </c>
      <c r="B24" s="145"/>
      <c r="C24" s="165">
        <v>40</v>
      </c>
      <c r="D24" s="145"/>
      <c r="E24" s="166"/>
      <c r="F24" s="165"/>
    </row>
    <row r="25" ht="20" customHeight="1" spans="1:6">
      <c r="A25" s="145" t="s">
        <v>573</v>
      </c>
      <c r="B25" s="145"/>
      <c r="C25" s="165">
        <v>40</v>
      </c>
      <c r="D25" s="145"/>
      <c r="E25" s="166"/>
      <c r="F25" s="165"/>
    </row>
    <row r="26" s="155" customFormat="1" ht="20" customHeight="1" spans="1:6">
      <c r="A26" s="162" t="s">
        <v>408</v>
      </c>
      <c r="B26" s="162"/>
      <c r="C26" s="163">
        <v>15</v>
      </c>
      <c r="D26" s="162"/>
      <c r="E26" s="164"/>
      <c r="F26" s="163"/>
    </row>
    <row r="27" ht="20" customHeight="1" spans="1:6">
      <c r="A27" s="145" t="s">
        <v>565</v>
      </c>
      <c r="B27" s="145"/>
      <c r="C27" s="165">
        <v>15</v>
      </c>
      <c r="D27" s="145"/>
      <c r="E27" s="166"/>
      <c r="F27" s="165"/>
    </row>
    <row r="28" ht="20" customHeight="1" spans="1:6">
      <c r="A28" s="145" t="s">
        <v>575</v>
      </c>
      <c r="B28" s="145"/>
      <c r="C28" s="165">
        <v>15</v>
      </c>
      <c r="D28" s="145"/>
      <c r="E28" s="166"/>
      <c r="F28" s="165"/>
    </row>
    <row r="29" s="155" customFormat="1" ht="20" customHeight="1" spans="1:6">
      <c r="A29" s="162" t="s">
        <v>576</v>
      </c>
      <c r="B29" s="162">
        <v>2283</v>
      </c>
      <c r="C29" s="163">
        <f>C30+C31+C36</f>
        <v>65718</v>
      </c>
      <c r="D29" s="164">
        <f>C29/B29*100</f>
        <v>2878.58081471748</v>
      </c>
      <c r="E29" s="164">
        <f>C29/F29*100</f>
        <v>93.8976124819615</v>
      </c>
      <c r="F29" s="163">
        <f>F30+F31+F36</f>
        <v>69989</v>
      </c>
    </row>
    <row r="30" ht="20" customHeight="1" spans="1:6">
      <c r="A30" s="9" t="s">
        <v>577</v>
      </c>
      <c r="B30" s="145">
        <v>2283</v>
      </c>
      <c r="C30" s="165">
        <v>64115</v>
      </c>
      <c r="D30" s="166">
        <f>C30/B30*100</f>
        <v>2808.3661848445</v>
      </c>
      <c r="E30" s="166">
        <f>C30/F30*100</f>
        <v>92.4660003749694</v>
      </c>
      <c r="F30" s="165">
        <v>69339</v>
      </c>
    </row>
    <row r="31" ht="20" customHeight="1" spans="1:6">
      <c r="A31" s="169" t="s">
        <v>578</v>
      </c>
      <c r="B31" s="145"/>
      <c r="C31" s="165">
        <v>1068</v>
      </c>
      <c r="D31" s="145"/>
      <c r="E31" s="166">
        <v>164.31</v>
      </c>
      <c r="F31" s="165">
        <v>650</v>
      </c>
    </row>
    <row r="32" ht="20.75" customHeight="1" spans="1:6">
      <c r="A32" s="169" t="s">
        <v>579</v>
      </c>
      <c r="B32" s="145"/>
      <c r="C32" s="165">
        <v>82</v>
      </c>
      <c r="D32" s="145"/>
      <c r="E32" s="166">
        <v>33.61</v>
      </c>
      <c r="F32" s="165">
        <v>244</v>
      </c>
    </row>
    <row r="33" ht="20" customHeight="1" spans="1:6">
      <c r="A33" s="169" t="s">
        <v>580</v>
      </c>
      <c r="B33" s="145"/>
      <c r="C33" s="165">
        <v>99</v>
      </c>
      <c r="D33" s="145"/>
      <c r="E33" s="166">
        <v>45</v>
      </c>
      <c r="F33" s="165">
        <v>220</v>
      </c>
    </row>
    <row r="34" ht="20" customHeight="1" spans="1:6">
      <c r="A34" s="169" t="s">
        <v>581</v>
      </c>
      <c r="B34" s="145"/>
      <c r="C34" s="165">
        <v>664</v>
      </c>
      <c r="D34" s="145"/>
      <c r="E34" s="166"/>
      <c r="F34" s="165"/>
    </row>
    <row r="35" ht="20" customHeight="1" spans="1:6">
      <c r="A35" s="169" t="s">
        <v>582</v>
      </c>
      <c r="B35" s="145"/>
      <c r="C35" s="165">
        <v>223</v>
      </c>
      <c r="D35" s="145"/>
      <c r="E35" s="166">
        <v>119.89</v>
      </c>
      <c r="F35" s="165">
        <v>186</v>
      </c>
    </row>
    <row r="36" customFormat="1" ht="20" customHeight="1" spans="1:6">
      <c r="A36" s="145" t="s">
        <v>565</v>
      </c>
      <c r="B36" s="145"/>
      <c r="C36" s="165">
        <v>535</v>
      </c>
      <c r="D36" s="145"/>
      <c r="E36" s="166"/>
      <c r="F36" s="165"/>
    </row>
    <row r="37" customFormat="1" ht="20" customHeight="1" spans="1:6">
      <c r="A37" s="145" t="s">
        <v>576</v>
      </c>
      <c r="B37" s="145"/>
      <c r="C37" s="165">
        <v>535</v>
      </c>
      <c r="D37" s="145"/>
      <c r="E37" s="166"/>
      <c r="F37" s="165"/>
    </row>
    <row r="38" s="155" customFormat="1" ht="20" customHeight="1" spans="1:6">
      <c r="A38" s="162" t="s">
        <v>583</v>
      </c>
      <c r="B38" s="162">
        <v>19418</v>
      </c>
      <c r="C38" s="163">
        <v>19418</v>
      </c>
      <c r="D38" s="162">
        <v>99.99</v>
      </c>
      <c r="E38" s="164">
        <v>114.9</v>
      </c>
      <c r="F38" s="163">
        <v>16899</v>
      </c>
    </row>
    <row r="39" s="155" customFormat="1" ht="20" customHeight="1" spans="1:6">
      <c r="A39" s="162" t="s">
        <v>584</v>
      </c>
      <c r="B39" s="162">
        <v>151</v>
      </c>
      <c r="C39" s="162">
        <v>111</v>
      </c>
      <c r="D39" s="162">
        <v>73.51</v>
      </c>
      <c r="E39" s="164">
        <v>123.33</v>
      </c>
      <c r="F39" s="163">
        <v>90</v>
      </c>
    </row>
    <row r="40" s="156" customFormat="1" ht="20" customHeight="1" spans="1:6">
      <c r="A40" s="162" t="s">
        <v>585</v>
      </c>
      <c r="B40" s="162"/>
      <c r="C40" s="162"/>
      <c r="D40" s="162"/>
      <c r="E40" s="164"/>
      <c r="F40" s="163">
        <v>47</v>
      </c>
    </row>
    <row r="41" ht="28" customHeight="1" spans="1:6">
      <c r="A41" s="162" t="s">
        <v>586</v>
      </c>
      <c r="B41" s="162">
        <f t="shared" ref="B41:F41" si="1">B5+B18+B26+B29+B38+B39+B40</f>
        <v>21852</v>
      </c>
      <c r="C41" s="162">
        <f t="shared" si="1"/>
        <v>856504</v>
      </c>
      <c r="D41" s="170">
        <f>C41/B41*100</f>
        <v>3919.56800292879</v>
      </c>
      <c r="E41" s="164">
        <f>C41/F41*100</f>
        <v>133.370704985067</v>
      </c>
      <c r="F41" s="162">
        <f t="shared" si="1"/>
        <v>642198</v>
      </c>
    </row>
    <row r="42" spans="2:3">
      <c r="B42" s="171"/>
      <c r="C42" s="171"/>
    </row>
    <row r="43" spans="2:3">
      <c r="B43" s="171"/>
      <c r="C43" s="171"/>
    </row>
    <row r="44" spans="2:3">
      <c r="B44" s="171"/>
      <c r="C44" s="171"/>
    </row>
  </sheetData>
  <mergeCells count="1">
    <mergeCell ref="A2:E2"/>
  </mergeCells>
  <printOptions horizontalCentered="1"/>
  <pageMargins left="0.550694444444444" right="0.428472222222222" top="0.979861111111111" bottom="0.979861111111111" header="0.511805555555556" footer="0.511805555555556"/>
  <pageSetup paperSize="9" scale="80" orientation="portrait" horizontalDpi="600" vertic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145" zoomScaleNormal="145" workbookViewId="0">
      <selection activeCell="B11" sqref="B11"/>
    </sheetView>
  </sheetViews>
  <sheetFormatPr defaultColWidth="9" defaultRowHeight="14.25" outlineLevelCol="6"/>
  <cols>
    <col min="1" max="1" width="37.5" style="1" customWidth="1"/>
    <col min="2" max="3" width="8.125" style="1" customWidth="1"/>
    <col min="4" max="4" width="8.125" style="2" customWidth="1"/>
    <col min="5" max="7" width="8.125" style="1" customWidth="1"/>
    <col min="8" max="16384" width="9" style="1"/>
  </cols>
  <sheetData>
    <row r="1" ht="18.95" customHeight="1" spans="1:1">
      <c r="A1" s="1" t="s">
        <v>588</v>
      </c>
    </row>
    <row r="2" ht="42" customHeight="1" spans="1:7">
      <c r="A2" s="135" t="s">
        <v>23</v>
      </c>
      <c r="B2" s="136"/>
      <c r="C2" s="136"/>
      <c r="D2" s="136"/>
      <c r="E2" s="136"/>
      <c r="F2" s="136"/>
      <c r="G2" s="136"/>
    </row>
    <row r="3" ht="15" spans="1:7">
      <c r="A3" s="137"/>
      <c r="B3" s="138"/>
      <c r="C3" s="138"/>
      <c r="D3" s="139"/>
      <c r="E3" s="138"/>
      <c r="F3" s="140" t="s">
        <v>43</v>
      </c>
      <c r="G3" s="141"/>
    </row>
    <row r="4" ht="26.1" customHeight="1" spans="1:7">
      <c r="A4" s="142" t="s">
        <v>507</v>
      </c>
      <c r="B4" s="143" t="s">
        <v>105</v>
      </c>
      <c r="C4" s="144" t="s">
        <v>508</v>
      </c>
      <c r="D4" s="145"/>
      <c r="E4" s="146"/>
      <c r="F4" s="146"/>
      <c r="G4" s="146"/>
    </row>
    <row r="5" ht="36" customHeight="1" spans="1:7">
      <c r="A5" s="147"/>
      <c r="B5" s="148"/>
      <c r="C5" s="144"/>
      <c r="D5" s="9"/>
      <c r="E5" s="149"/>
      <c r="F5" s="149"/>
      <c r="G5" s="149"/>
    </row>
    <row r="6" ht="17.1" customHeight="1" spans="1:7">
      <c r="A6" s="150" t="s">
        <v>589</v>
      </c>
      <c r="B6" s="151"/>
      <c r="C6" s="151"/>
      <c r="D6" s="152"/>
      <c r="E6" s="151"/>
      <c r="F6" s="151"/>
      <c r="G6" s="151"/>
    </row>
    <row r="7" ht="33" customHeight="1" spans="1:7">
      <c r="A7" s="150" t="s">
        <v>590</v>
      </c>
      <c r="B7" s="151"/>
      <c r="C7" s="151"/>
      <c r="D7" s="152"/>
      <c r="E7" s="151"/>
      <c r="F7" s="151"/>
      <c r="G7" s="151"/>
    </row>
    <row r="8" spans="1:7">
      <c r="A8" s="150" t="s">
        <v>591</v>
      </c>
      <c r="B8" s="153"/>
      <c r="C8" s="153"/>
      <c r="D8" s="154"/>
      <c r="E8" s="153"/>
      <c r="F8" s="153"/>
      <c r="G8" s="153"/>
    </row>
    <row r="9" spans="1:7">
      <c r="A9" s="153"/>
      <c r="B9" s="153"/>
      <c r="C9" s="153"/>
      <c r="D9" s="154"/>
      <c r="E9" s="153"/>
      <c r="F9" s="153"/>
      <c r="G9" s="153"/>
    </row>
    <row r="10" spans="1:7">
      <c r="A10" s="153"/>
      <c r="B10" s="153"/>
      <c r="C10" s="153"/>
      <c r="D10" s="154"/>
      <c r="E10" s="153"/>
      <c r="F10" s="153"/>
      <c r="G10" s="153"/>
    </row>
    <row r="13" spans="1:1">
      <c r="A13" s="1" t="s">
        <v>535</v>
      </c>
    </row>
  </sheetData>
  <mergeCells count="5">
    <mergeCell ref="A2:G2"/>
    <mergeCell ref="F3:G3"/>
    <mergeCell ref="C4:G4"/>
    <mergeCell ref="A4:A5"/>
    <mergeCell ref="B4:B5"/>
  </mergeCells>
  <pageMargins left="0.629861111111111" right="0.389583333333333" top="1" bottom="1" header="0.511805555555556" footer="0.511805555555556"/>
  <pageSetup paperSize="9" orientation="portrait" horizontalDpi="600" verticalDpi="6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zoomScale="115" zoomScaleNormal="115" workbookViewId="0">
      <pane xSplit="1" ySplit="5" topLeftCell="B6" activePane="bottomRight" state="frozen"/>
      <selection/>
      <selection pane="topRight"/>
      <selection pane="bottomLeft"/>
      <selection pane="bottomRight" activeCell="E6" sqref="E6"/>
    </sheetView>
  </sheetViews>
  <sheetFormatPr defaultColWidth="9" defaultRowHeight="14.25" outlineLevelRow="7" outlineLevelCol="6"/>
  <cols>
    <col min="1" max="1" width="24.1083333333333" style="19" customWidth="1"/>
    <col min="2" max="7" width="18.525" style="2" customWidth="1"/>
    <col min="8" max="16384" width="9" style="2"/>
  </cols>
  <sheetData>
    <row r="1" s="2" customFormat="1" ht="29" customHeight="1" spans="1:1">
      <c r="A1" s="91" t="s">
        <v>592</v>
      </c>
    </row>
    <row r="2" s="115" customFormat="1" ht="46" customHeight="1" spans="1:7">
      <c r="A2" s="128" t="s">
        <v>593</v>
      </c>
      <c r="B2" s="128"/>
      <c r="C2" s="128"/>
      <c r="D2" s="128"/>
      <c r="E2" s="128"/>
      <c r="F2" s="128"/>
      <c r="G2" s="128"/>
    </row>
    <row r="3" s="115" customFormat="1" ht="18" customHeight="1" spans="1:7">
      <c r="A3" s="129"/>
      <c r="B3" s="128"/>
      <c r="C3" s="128"/>
      <c r="D3" s="128"/>
      <c r="E3" s="128"/>
      <c r="F3" s="130" t="s">
        <v>43</v>
      </c>
      <c r="G3" s="130"/>
    </row>
    <row r="4" s="19" customFormat="1" ht="34" customHeight="1" spans="1:7">
      <c r="A4" s="131" t="s">
        <v>594</v>
      </c>
      <c r="B4" s="9" t="s">
        <v>595</v>
      </c>
      <c r="C4" s="132"/>
      <c r="D4" s="132"/>
      <c r="E4" s="9" t="s">
        <v>596</v>
      </c>
      <c r="F4" s="132"/>
      <c r="G4" s="132"/>
    </row>
    <row r="5" s="19" customFormat="1" ht="32" customHeight="1" spans="1:7">
      <c r="A5" s="132"/>
      <c r="B5" s="131" t="s">
        <v>105</v>
      </c>
      <c r="C5" s="131" t="s">
        <v>597</v>
      </c>
      <c r="D5" s="131" t="s">
        <v>598</v>
      </c>
      <c r="E5" s="131" t="s">
        <v>105</v>
      </c>
      <c r="F5" s="131" t="s">
        <v>599</v>
      </c>
      <c r="G5" s="131" t="s">
        <v>600</v>
      </c>
    </row>
    <row r="6" s="19" customFormat="1" ht="26" customHeight="1" spans="1:7">
      <c r="A6" s="133" t="s">
        <v>601</v>
      </c>
      <c r="B6" s="134">
        <f>C6+D6</f>
        <v>1600985.97</v>
      </c>
      <c r="C6" s="134">
        <v>245107.92</v>
      </c>
      <c r="D6" s="134">
        <v>1355878.05</v>
      </c>
      <c r="E6" s="134">
        <f>F6+G6</f>
        <v>1588687.2</v>
      </c>
      <c r="F6" s="134">
        <v>236839.55</v>
      </c>
      <c r="G6" s="134">
        <v>1351847.65</v>
      </c>
    </row>
    <row r="7" s="2" customFormat="1" spans="1:1">
      <c r="A7" s="19"/>
    </row>
    <row r="8" s="2" customFormat="1" spans="1:1">
      <c r="A8" s="19" t="s">
        <v>602</v>
      </c>
    </row>
  </sheetData>
  <mergeCells count="5">
    <mergeCell ref="A2:G2"/>
    <mergeCell ref="F3:G3"/>
    <mergeCell ref="B4:D4"/>
    <mergeCell ref="E4:G4"/>
    <mergeCell ref="A4:A5"/>
  </mergeCells>
  <printOptions horizontalCentered="1"/>
  <pageMargins left="0.357638888888889" right="0.357638888888889" top="0.609722222222222" bottom="0.409027777777778" header="0.511805555555556" footer="0"/>
  <pageSetup paperSize="9" fitToHeight="0" orientation="landscape" horizont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9"/>
  <sheetViews>
    <sheetView view="pageBreakPreview" zoomScaleNormal="160" workbookViewId="0">
      <pane xSplit="1" ySplit="5" topLeftCell="B10" activePane="bottomRight" state="frozen"/>
      <selection/>
      <selection pane="topRight"/>
      <selection pane="bottomLeft"/>
      <selection pane="bottomRight" activeCell="G25" sqref="G25"/>
    </sheetView>
  </sheetViews>
  <sheetFormatPr defaultColWidth="44" defaultRowHeight="13.5"/>
  <cols>
    <col min="1" max="1" width="33.5916666666667" style="89" customWidth="1"/>
    <col min="2" max="2" width="20.625" style="89" customWidth="1"/>
    <col min="3" max="3" width="15.125" style="89" customWidth="1"/>
    <col min="4" max="4" width="11.875" style="89" customWidth="1"/>
    <col min="5" max="7" width="9.60833333333333" style="89" customWidth="1"/>
    <col min="8" max="11" width="7.65833333333333" style="89" customWidth="1"/>
    <col min="12" max="255" width="44" style="89" customWidth="1"/>
    <col min="256" max="16384" width="44" style="89"/>
  </cols>
  <sheetData>
    <row r="1" s="89" customFormat="1" ht="14.25" spans="1:4">
      <c r="A1" s="116" t="s">
        <v>603</v>
      </c>
      <c r="B1" s="117"/>
      <c r="C1" s="117"/>
      <c r="D1" s="1"/>
    </row>
    <row r="2" s="115" customFormat="1" ht="25.5" spans="1:255">
      <c r="A2" s="118" t="s">
        <v>604</v>
      </c>
      <c r="B2" s="118"/>
      <c r="C2" s="118"/>
      <c r="D2" s="118"/>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row>
    <row r="3" s="115" customFormat="1" ht="25.5" spans="1:255">
      <c r="A3" s="119"/>
      <c r="B3" s="119"/>
      <c r="C3" s="89"/>
      <c r="D3" s="120" t="s">
        <v>605</v>
      </c>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c r="IT3" s="89"/>
      <c r="IU3" s="89"/>
    </row>
    <row r="4" s="19" customFormat="1" ht="22" customHeight="1" spans="1:255">
      <c r="A4" s="121" t="s">
        <v>606</v>
      </c>
      <c r="B4" s="121" t="s">
        <v>607</v>
      </c>
      <c r="C4" s="121" t="s">
        <v>608</v>
      </c>
      <c r="D4" s="121" t="s">
        <v>609</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c r="IR4" s="89"/>
      <c r="IS4" s="89"/>
      <c r="IT4" s="89"/>
      <c r="IU4" s="89"/>
    </row>
    <row r="5" s="19" customFormat="1" ht="22" customHeight="1" spans="1:255">
      <c r="A5" s="122" t="s">
        <v>610</v>
      </c>
      <c r="B5" s="123">
        <f>B6+B7</f>
        <v>145.57</v>
      </c>
      <c r="C5" s="123">
        <f>C6+C7</f>
        <v>145.57</v>
      </c>
      <c r="D5" s="12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row>
    <row r="6" s="19" customFormat="1" ht="22" customHeight="1" spans="1:255">
      <c r="A6" s="124" t="s">
        <v>611</v>
      </c>
      <c r="B6" s="123">
        <v>19.65</v>
      </c>
      <c r="C6" s="123">
        <v>19.65</v>
      </c>
      <c r="D6" s="124"/>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row>
    <row r="7" s="89" customFormat="1" ht="22" customHeight="1" spans="1:4">
      <c r="A7" s="124" t="s">
        <v>612</v>
      </c>
      <c r="B7" s="123">
        <v>125.92</v>
      </c>
      <c r="C7" s="123">
        <v>125.92</v>
      </c>
      <c r="D7" s="124"/>
    </row>
    <row r="8" s="89" customFormat="1" ht="22" customHeight="1" spans="1:4">
      <c r="A8" s="122" t="s">
        <v>613</v>
      </c>
      <c r="B8" s="123">
        <f>B9+B10</f>
        <v>146.05</v>
      </c>
      <c r="C8" s="123">
        <f>C9+C10</f>
        <v>146.05</v>
      </c>
      <c r="D8" s="124"/>
    </row>
    <row r="9" s="89" customFormat="1" ht="22" customHeight="1" spans="1:4">
      <c r="A9" s="124" t="s">
        <v>611</v>
      </c>
      <c r="B9" s="123">
        <v>20.04</v>
      </c>
      <c r="C9" s="123">
        <v>20.04</v>
      </c>
      <c r="D9" s="124"/>
    </row>
    <row r="10" s="89" customFormat="1" ht="22" customHeight="1" spans="1:4">
      <c r="A10" s="124" t="s">
        <v>612</v>
      </c>
      <c r="B10" s="123">
        <v>126.01</v>
      </c>
      <c r="C10" s="123">
        <v>126.01</v>
      </c>
      <c r="D10" s="124"/>
    </row>
    <row r="11" s="89" customFormat="1" ht="22" customHeight="1" spans="1:4">
      <c r="A11" s="122" t="s">
        <v>614</v>
      </c>
      <c r="B11" s="125"/>
      <c r="C11" s="125"/>
      <c r="D11" s="124" t="s">
        <v>615</v>
      </c>
    </row>
    <row r="12" s="89" customFormat="1" ht="22" customHeight="1" spans="1:4">
      <c r="A12" s="124" t="s">
        <v>616</v>
      </c>
      <c r="B12" s="125"/>
      <c r="C12" s="125"/>
      <c r="D12" s="124"/>
    </row>
    <row r="13" s="89" customFormat="1" ht="22" customHeight="1" spans="1:4">
      <c r="A13" s="124" t="s">
        <v>617</v>
      </c>
      <c r="B13" s="125"/>
      <c r="C13" s="125"/>
      <c r="D13" s="124"/>
    </row>
    <row r="14" s="89" customFormat="1" ht="22" customHeight="1" spans="1:4">
      <c r="A14" s="124" t="s">
        <v>618</v>
      </c>
      <c r="B14" s="125"/>
      <c r="C14" s="125"/>
      <c r="D14" s="124"/>
    </row>
    <row r="15" s="89" customFormat="1" ht="22" customHeight="1" spans="1:4">
      <c r="A15" s="124" t="s">
        <v>619</v>
      </c>
      <c r="B15" s="125"/>
      <c r="C15" s="125"/>
      <c r="D15" s="124"/>
    </row>
    <row r="16" s="89" customFormat="1" ht="27" customHeight="1" spans="1:4">
      <c r="A16" s="124" t="s">
        <v>620</v>
      </c>
      <c r="B16" s="126">
        <f>B17+B18</f>
        <v>6.1</v>
      </c>
      <c r="C16" s="126">
        <f>C17+C18</f>
        <v>6.1</v>
      </c>
      <c r="D16" s="127"/>
    </row>
    <row r="17" s="89" customFormat="1" ht="22" customHeight="1" spans="1:4">
      <c r="A17" s="124" t="s">
        <v>621</v>
      </c>
      <c r="B17" s="126">
        <v>2.07</v>
      </c>
      <c r="C17" s="126">
        <v>2.07</v>
      </c>
      <c r="D17" s="127"/>
    </row>
    <row r="18" s="89" customFormat="1" ht="22" customHeight="1" spans="1:4">
      <c r="A18" s="124" t="s">
        <v>622</v>
      </c>
      <c r="B18" s="126">
        <v>4.03</v>
      </c>
      <c r="C18" s="126">
        <v>4.03</v>
      </c>
      <c r="D18" s="127"/>
    </row>
    <row r="19" s="89" customFormat="1" ht="27" customHeight="1" spans="1:4">
      <c r="A19" s="124" t="s">
        <v>623</v>
      </c>
      <c r="B19" s="126">
        <f>B20+B21</f>
        <v>5</v>
      </c>
      <c r="C19" s="126">
        <f>C20+C21</f>
        <v>5</v>
      </c>
      <c r="D19" s="124"/>
    </row>
    <row r="20" s="89" customFormat="1" ht="22" customHeight="1" spans="1:4">
      <c r="A20" s="124" t="s">
        <v>624</v>
      </c>
      <c r="B20" s="126">
        <v>0.7</v>
      </c>
      <c r="C20" s="126">
        <v>0.7</v>
      </c>
      <c r="D20" s="124"/>
    </row>
    <row r="21" s="89" customFormat="1" ht="22" customHeight="1" spans="1:4">
      <c r="A21" s="124" t="s">
        <v>625</v>
      </c>
      <c r="B21" s="126">
        <v>4.3</v>
      </c>
      <c r="C21" s="126">
        <v>4.3</v>
      </c>
      <c r="D21" s="124"/>
    </row>
    <row r="22" s="89" customFormat="1" ht="29" customHeight="1" spans="1:4">
      <c r="A22" s="124" t="s">
        <v>626</v>
      </c>
      <c r="B22" s="123">
        <f>B23+B24</f>
        <v>158.87</v>
      </c>
      <c r="C22" s="123">
        <f>C23+C24</f>
        <v>158.87</v>
      </c>
      <c r="D22" s="124"/>
    </row>
    <row r="23" s="89" customFormat="1" ht="22" customHeight="1" spans="1:4">
      <c r="A23" s="124" t="s">
        <v>611</v>
      </c>
      <c r="B23" s="123">
        <v>23.68</v>
      </c>
      <c r="C23" s="123">
        <v>23.68</v>
      </c>
      <c r="D23" s="124"/>
    </row>
    <row r="24" s="89" customFormat="1" ht="22" customHeight="1" spans="1:4">
      <c r="A24" s="124" t="s">
        <v>612</v>
      </c>
      <c r="B24" s="123">
        <v>135.19</v>
      </c>
      <c r="C24" s="123">
        <v>135.19</v>
      </c>
      <c r="D24" s="124"/>
    </row>
    <row r="25" s="89" customFormat="1" ht="22" customHeight="1" spans="1:4">
      <c r="A25" s="122" t="s">
        <v>627</v>
      </c>
      <c r="B25" s="123">
        <f>B26+B27</f>
        <v>160.1</v>
      </c>
      <c r="C25" s="123">
        <f>C26+C27</f>
        <v>160.1</v>
      </c>
      <c r="D25" s="124"/>
    </row>
    <row r="26" s="89" customFormat="1" ht="22" customHeight="1" spans="1:4">
      <c r="A26" s="124" t="s">
        <v>611</v>
      </c>
      <c r="B26" s="123">
        <v>24.51</v>
      </c>
      <c r="C26" s="123">
        <v>24.51</v>
      </c>
      <c r="D26" s="124"/>
    </row>
    <row r="27" s="89" customFormat="1" ht="22" customHeight="1" spans="1:4">
      <c r="A27" s="124" t="s">
        <v>612</v>
      </c>
      <c r="B27" s="123">
        <v>135.59</v>
      </c>
      <c r="C27" s="123">
        <v>135.59</v>
      </c>
      <c r="D27" s="124"/>
    </row>
    <row r="29" s="89" customFormat="1" spans="1:1">
      <c r="A29" s="89" t="s">
        <v>602</v>
      </c>
    </row>
  </sheetData>
  <mergeCells count="3">
    <mergeCell ref="A2:D2"/>
    <mergeCell ref="D11:D15"/>
    <mergeCell ref="D16:D18"/>
  </mergeCells>
  <printOptions horizontalCentered="1"/>
  <pageMargins left="0.357638888888889" right="0.357638888888889" top="0.609722222222222" bottom="0.409027777777778" header="0.511805555555556" footer="0"/>
  <pageSetup paperSize="9" fitToHeight="0" orientation="portrait" horizontalDpi="600"/>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37"/>
  <sheetViews>
    <sheetView zoomScale="130" zoomScaleNormal="130" workbookViewId="0">
      <pane xSplit="1" ySplit="4" topLeftCell="B5" activePane="bottomRight" state="frozen"/>
      <selection/>
      <selection pane="topRight"/>
      <selection pane="bottomLeft"/>
      <selection pane="bottomRight" activeCell="G20" sqref="G20"/>
    </sheetView>
  </sheetViews>
  <sheetFormatPr defaultColWidth="9" defaultRowHeight="13.5"/>
  <cols>
    <col min="1" max="1" width="21.375" style="87" customWidth="1"/>
    <col min="2" max="2" width="15.375" style="87" customWidth="1"/>
    <col min="3" max="3" width="13.625" style="87" customWidth="1"/>
    <col min="4" max="4" width="14.75" style="87" customWidth="1"/>
    <col min="5" max="5" width="13.25" style="87" customWidth="1"/>
    <col min="6" max="6" width="9" style="90"/>
    <col min="7" max="7" width="10.875" style="87" customWidth="1"/>
    <col min="8" max="8" width="12.625" style="90" customWidth="1"/>
    <col min="9" max="9" width="17.125" style="87" customWidth="1"/>
    <col min="10" max="16384" width="9" style="87"/>
  </cols>
  <sheetData>
    <row r="1" s="87" customFormat="1" ht="18" customHeight="1" spans="1:9">
      <c r="A1" s="91" t="s">
        <v>628</v>
      </c>
      <c r="B1" s="92"/>
      <c r="C1" s="92"/>
      <c r="D1" s="92"/>
      <c r="E1" s="92"/>
      <c r="F1" s="90"/>
      <c r="G1" s="92"/>
      <c r="H1" s="93"/>
      <c r="I1" s="90"/>
    </row>
    <row r="2" s="87" customFormat="1" ht="33" customHeight="1" spans="1:9">
      <c r="A2" s="94" t="s">
        <v>629</v>
      </c>
      <c r="B2" s="94"/>
      <c r="C2" s="94"/>
      <c r="D2" s="94"/>
      <c r="E2" s="94"/>
      <c r="F2" s="94"/>
      <c r="G2" s="94"/>
      <c r="H2" s="94"/>
      <c r="I2" s="94"/>
    </row>
    <row r="3" s="87" customFormat="1" ht="23" customHeight="1" spans="1:9">
      <c r="A3" s="92"/>
      <c r="B3" s="95"/>
      <c r="C3" s="95"/>
      <c r="D3" s="95"/>
      <c r="E3" s="95"/>
      <c r="F3" s="95"/>
      <c r="G3" s="95"/>
      <c r="H3" s="95"/>
      <c r="I3" s="112" t="s">
        <v>43</v>
      </c>
    </row>
    <row r="4" s="88" customFormat="1" ht="39" customHeight="1" spans="1:9">
      <c r="A4" s="96" t="s">
        <v>630</v>
      </c>
      <c r="B4" s="96" t="s">
        <v>631</v>
      </c>
      <c r="C4" s="96" t="s">
        <v>632</v>
      </c>
      <c r="D4" s="96" t="s">
        <v>633</v>
      </c>
      <c r="E4" s="96" t="s">
        <v>634</v>
      </c>
      <c r="F4" s="96" t="s">
        <v>635</v>
      </c>
      <c r="G4" s="96" t="s">
        <v>636</v>
      </c>
      <c r="H4" s="96" t="s">
        <v>637</v>
      </c>
      <c r="I4" s="96" t="s">
        <v>638</v>
      </c>
    </row>
    <row r="5" s="88" customFormat="1" ht="46" customHeight="1" spans="1:9">
      <c r="A5" s="97" t="s">
        <v>639</v>
      </c>
      <c r="B5" s="98" t="s">
        <v>640</v>
      </c>
      <c r="C5" s="97" t="s">
        <v>641</v>
      </c>
      <c r="D5" s="98" t="s">
        <v>642</v>
      </c>
      <c r="E5" s="99" t="s">
        <v>643</v>
      </c>
      <c r="F5" s="100">
        <v>15</v>
      </c>
      <c r="G5" s="101" t="s">
        <v>644</v>
      </c>
      <c r="H5" s="102">
        <v>8000</v>
      </c>
      <c r="I5" s="113">
        <v>45627</v>
      </c>
    </row>
    <row r="6" s="88" customFormat="1" ht="50" customHeight="1" spans="1:9">
      <c r="A6" s="99" t="s">
        <v>645</v>
      </c>
      <c r="B6" s="99" t="s">
        <v>646</v>
      </c>
      <c r="C6" s="97" t="s">
        <v>641</v>
      </c>
      <c r="D6" s="99" t="s">
        <v>642</v>
      </c>
      <c r="E6" s="97" t="s">
        <v>647</v>
      </c>
      <c r="F6" s="103">
        <v>15</v>
      </c>
      <c r="G6" s="101" t="s">
        <v>644</v>
      </c>
      <c r="H6" s="104">
        <v>2283</v>
      </c>
      <c r="I6" s="113">
        <v>45536</v>
      </c>
    </row>
    <row r="7" s="88" customFormat="1" ht="47" customHeight="1" spans="1:9">
      <c r="A7" s="99" t="s">
        <v>648</v>
      </c>
      <c r="B7" s="99" t="s">
        <v>649</v>
      </c>
      <c r="C7" s="97" t="s">
        <v>650</v>
      </c>
      <c r="D7" s="99" t="s">
        <v>651</v>
      </c>
      <c r="E7" s="97" t="s">
        <v>652</v>
      </c>
      <c r="F7" s="103">
        <v>20</v>
      </c>
      <c r="G7" s="101" t="s">
        <v>644</v>
      </c>
      <c r="H7" s="104">
        <v>30000</v>
      </c>
      <c r="I7" s="113">
        <v>45627</v>
      </c>
    </row>
    <row r="8" s="88" customFormat="1" ht="37" customHeight="1" spans="1:9">
      <c r="A8" s="105" t="s">
        <v>653</v>
      </c>
      <c r="B8" s="106"/>
      <c r="C8" s="106"/>
      <c r="D8" s="106"/>
      <c r="E8" s="106"/>
      <c r="F8" s="106"/>
      <c r="G8" s="107"/>
      <c r="H8" s="108">
        <f>SUM(H5:H7)</f>
        <v>40283</v>
      </c>
      <c r="I8" s="114"/>
    </row>
    <row r="9" s="88" customFormat="1" ht="37" customHeight="1" spans="1:9">
      <c r="A9" s="97" t="s">
        <v>654</v>
      </c>
      <c r="B9" s="97" t="s">
        <v>655</v>
      </c>
      <c r="C9" s="97" t="s">
        <v>656</v>
      </c>
      <c r="D9" s="97" t="s">
        <v>657</v>
      </c>
      <c r="E9" s="97" t="s">
        <v>657</v>
      </c>
      <c r="F9" s="97" t="s">
        <v>658</v>
      </c>
      <c r="G9" s="97" t="s">
        <v>659</v>
      </c>
      <c r="H9" s="97">
        <v>2600</v>
      </c>
      <c r="I9" s="113">
        <v>45400</v>
      </c>
    </row>
    <row r="10" s="88" customFormat="1" ht="37" customHeight="1" spans="1:9">
      <c r="A10" s="97" t="s">
        <v>660</v>
      </c>
      <c r="B10" s="97" t="s">
        <v>661</v>
      </c>
      <c r="C10" s="97" t="s">
        <v>662</v>
      </c>
      <c r="D10" s="97" t="s">
        <v>663</v>
      </c>
      <c r="E10" s="97" t="s">
        <v>663</v>
      </c>
      <c r="F10" s="97" t="s">
        <v>658</v>
      </c>
      <c r="G10" s="97" t="s">
        <v>659</v>
      </c>
      <c r="H10" s="97">
        <v>2500</v>
      </c>
      <c r="I10" s="113">
        <v>45401</v>
      </c>
    </row>
    <row r="11" s="88" customFormat="1" ht="37" customHeight="1" spans="1:9">
      <c r="A11" s="97" t="s">
        <v>664</v>
      </c>
      <c r="B11" s="97" t="s">
        <v>665</v>
      </c>
      <c r="C11" s="97" t="s">
        <v>666</v>
      </c>
      <c r="D11" s="97" t="s">
        <v>667</v>
      </c>
      <c r="E11" s="97" t="s">
        <v>667</v>
      </c>
      <c r="F11" s="97" t="s">
        <v>658</v>
      </c>
      <c r="G11" s="97" t="s">
        <v>659</v>
      </c>
      <c r="H11" s="97">
        <v>1500</v>
      </c>
      <c r="I11" s="113">
        <v>45402</v>
      </c>
    </row>
    <row r="12" s="88" customFormat="1" ht="37" customHeight="1" spans="1:9">
      <c r="A12" s="97" t="s">
        <v>668</v>
      </c>
      <c r="B12" s="97" t="s">
        <v>669</v>
      </c>
      <c r="C12" s="97" t="s">
        <v>666</v>
      </c>
      <c r="D12" s="97" t="s">
        <v>667</v>
      </c>
      <c r="E12" s="97" t="s">
        <v>667</v>
      </c>
      <c r="F12" s="97" t="s">
        <v>658</v>
      </c>
      <c r="G12" s="97" t="s">
        <v>659</v>
      </c>
      <c r="H12" s="97">
        <v>1100</v>
      </c>
      <c r="I12" s="113">
        <v>45403</v>
      </c>
    </row>
    <row r="13" s="88" customFormat="1" ht="37" customHeight="1" spans="1:9">
      <c r="A13" s="97" t="s">
        <v>670</v>
      </c>
      <c r="B13" s="97" t="s">
        <v>671</v>
      </c>
      <c r="C13" s="97" t="s">
        <v>672</v>
      </c>
      <c r="D13" s="97" t="s">
        <v>673</v>
      </c>
      <c r="E13" s="97" t="s">
        <v>673</v>
      </c>
      <c r="F13" s="97" t="s">
        <v>658</v>
      </c>
      <c r="G13" s="97" t="s">
        <v>659</v>
      </c>
      <c r="H13" s="97">
        <v>2000</v>
      </c>
      <c r="I13" s="113">
        <v>45590</v>
      </c>
    </row>
    <row r="14" s="88" customFormat="1" ht="37" customHeight="1" spans="1:9">
      <c r="A14" s="97" t="s">
        <v>674</v>
      </c>
      <c r="B14" s="97" t="s">
        <v>675</v>
      </c>
      <c r="C14" s="97" t="s">
        <v>662</v>
      </c>
      <c r="D14" s="97" t="s">
        <v>663</v>
      </c>
      <c r="E14" s="97" t="s">
        <v>663</v>
      </c>
      <c r="F14" s="97" t="s">
        <v>658</v>
      </c>
      <c r="G14" s="97" t="s">
        <v>659</v>
      </c>
      <c r="H14" s="97">
        <v>1000</v>
      </c>
      <c r="I14" s="113">
        <v>45590</v>
      </c>
    </row>
    <row r="15" s="88" customFormat="1" ht="37" customHeight="1" spans="1:9">
      <c r="A15" s="97" t="s">
        <v>676</v>
      </c>
      <c r="B15" s="97" t="s">
        <v>677</v>
      </c>
      <c r="C15" s="97" t="s">
        <v>662</v>
      </c>
      <c r="D15" s="97" t="s">
        <v>663</v>
      </c>
      <c r="E15" s="97" t="s">
        <v>663</v>
      </c>
      <c r="F15" s="97" t="s">
        <v>658</v>
      </c>
      <c r="G15" s="97" t="s">
        <v>659</v>
      </c>
      <c r="H15" s="97">
        <v>800</v>
      </c>
      <c r="I15" s="113">
        <v>45590</v>
      </c>
    </row>
    <row r="16" s="88" customFormat="1" ht="37" customHeight="1" spans="1:9">
      <c r="A16" s="97" t="s">
        <v>678</v>
      </c>
      <c r="B16" s="97" t="s">
        <v>679</v>
      </c>
      <c r="C16" s="97" t="s">
        <v>662</v>
      </c>
      <c r="D16" s="97" t="s">
        <v>680</v>
      </c>
      <c r="E16" s="97" t="s">
        <v>680</v>
      </c>
      <c r="F16" s="97" t="s">
        <v>658</v>
      </c>
      <c r="G16" s="97" t="s">
        <v>659</v>
      </c>
      <c r="H16" s="97">
        <v>1500</v>
      </c>
      <c r="I16" s="113">
        <v>45590</v>
      </c>
    </row>
    <row r="17" s="88" customFormat="1" ht="37" customHeight="1" spans="1:9">
      <c r="A17" s="105" t="s">
        <v>681</v>
      </c>
      <c r="B17" s="106"/>
      <c r="C17" s="106"/>
      <c r="D17" s="106"/>
      <c r="E17" s="106"/>
      <c r="F17" s="106"/>
      <c r="G17" s="107"/>
      <c r="H17" s="108">
        <f>SUM(H9:H16)</f>
        <v>13000</v>
      </c>
      <c r="I17" s="114"/>
    </row>
    <row r="18" s="89" customFormat="1" ht="21" customHeight="1" spans="1:254">
      <c r="A18" s="109" t="s">
        <v>682</v>
      </c>
      <c r="B18" s="109"/>
      <c r="C18" s="109"/>
      <c r="D18" s="109"/>
      <c r="E18" s="109"/>
      <c r="F18" s="110"/>
      <c r="G18" s="87"/>
      <c r="H18" s="90"/>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row>
    <row r="19" s="89" customFormat="1" spans="1:254">
      <c r="A19" s="87"/>
      <c r="B19" s="87"/>
      <c r="C19" s="87"/>
      <c r="D19" s="87"/>
      <c r="E19" s="87"/>
      <c r="F19" s="90"/>
      <c r="G19" s="87"/>
      <c r="H19" s="90"/>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row>
    <row r="20" s="89" customFormat="1" spans="1:254">
      <c r="A20" s="87"/>
      <c r="B20" s="87"/>
      <c r="C20" s="87"/>
      <c r="D20" s="87"/>
      <c r="E20" s="87"/>
      <c r="F20" s="90"/>
      <c r="G20" s="87"/>
      <c r="H20" s="90"/>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row>
    <row r="21" s="89" customFormat="1" spans="1:254">
      <c r="A21" s="87"/>
      <c r="B21" s="87"/>
      <c r="C21" s="87"/>
      <c r="D21" s="87"/>
      <c r="E21" s="87"/>
      <c r="F21" s="90"/>
      <c r="G21" s="87"/>
      <c r="H21" s="90"/>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row>
    <row r="22" s="89" customFormat="1" spans="1:254">
      <c r="A22" s="87"/>
      <c r="B22" s="87"/>
      <c r="C22" s="87"/>
      <c r="D22" s="87"/>
      <c r="E22" s="87"/>
      <c r="F22" s="90"/>
      <c r="G22" s="87"/>
      <c r="H22" s="90"/>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row>
    <row r="23" s="89" customFormat="1" spans="1:254">
      <c r="A23" s="87"/>
      <c r="B23" s="87"/>
      <c r="C23" s="87"/>
      <c r="D23" s="87"/>
      <c r="E23" s="87"/>
      <c r="F23" s="90"/>
      <c r="G23" s="87"/>
      <c r="H23" s="90"/>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row>
    <row r="24" s="89" customFormat="1" spans="1:254">
      <c r="A24" s="87"/>
      <c r="B24" s="87"/>
      <c r="C24" s="87"/>
      <c r="D24" s="87"/>
      <c r="E24" s="87"/>
      <c r="F24" s="90"/>
      <c r="G24" s="87"/>
      <c r="H24" s="90"/>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row>
    <row r="25" s="89" customFormat="1" spans="1:254">
      <c r="A25" s="87"/>
      <c r="B25" s="87"/>
      <c r="C25" s="87"/>
      <c r="D25" s="87"/>
      <c r="E25" s="87"/>
      <c r="F25" s="90"/>
      <c r="G25" s="87"/>
      <c r="H25" s="90"/>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row>
    <row r="26" s="89" customFormat="1" spans="1:254">
      <c r="A26" s="87"/>
      <c r="B26" s="87"/>
      <c r="C26" s="87"/>
      <c r="D26" s="87"/>
      <c r="E26" s="87"/>
      <c r="F26" s="90"/>
      <c r="G26" s="87"/>
      <c r="H26" s="90"/>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row>
    <row r="27" s="89" customFormat="1" ht="14.25" spans="1:254">
      <c r="A27" s="87"/>
      <c r="B27" s="87"/>
      <c r="C27" s="111"/>
      <c r="D27" s="87"/>
      <c r="E27" s="87"/>
      <c r="F27" s="90"/>
      <c r="G27" s="87"/>
      <c r="H27" s="90"/>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row>
    <row r="28" s="89" customFormat="1" spans="1:254">
      <c r="A28" s="87"/>
      <c r="B28" s="87"/>
      <c r="C28" s="87"/>
      <c r="D28" s="87"/>
      <c r="E28" s="87"/>
      <c r="F28" s="90"/>
      <c r="G28" s="87"/>
      <c r="H28" s="90"/>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row>
    <row r="29" s="89" customFormat="1" spans="1:254">
      <c r="A29" s="87"/>
      <c r="B29" s="87"/>
      <c r="C29" s="87"/>
      <c r="D29" s="87"/>
      <c r="E29" s="87"/>
      <c r="F29" s="90"/>
      <c r="G29" s="87"/>
      <c r="H29" s="90"/>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row>
    <row r="30" s="89" customFormat="1" spans="1:254">
      <c r="A30" s="87"/>
      <c r="B30" s="87"/>
      <c r="C30" s="87"/>
      <c r="D30" s="87"/>
      <c r="E30" s="87"/>
      <c r="F30" s="90"/>
      <c r="G30" s="87"/>
      <c r="H30" s="90"/>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row>
    <row r="31" s="89" customFormat="1" spans="1:254">
      <c r="A31" s="87"/>
      <c r="B31" s="87"/>
      <c r="C31" s="87"/>
      <c r="D31" s="87"/>
      <c r="E31" s="87"/>
      <c r="F31" s="90"/>
      <c r="G31" s="87"/>
      <c r="H31" s="90"/>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row>
    <row r="32" s="89" customFormat="1" spans="1:254">
      <c r="A32" s="87"/>
      <c r="B32" s="87"/>
      <c r="C32" s="87"/>
      <c r="D32" s="87"/>
      <c r="E32" s="87"/>
      <c r="F32" s="90"/>
      <c r="G32" s="87"/>
      <c r="H32" s="90"/>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row>
    <row r="33" s="89" customFormat="1" spans="1:254">
      <c r="A33" s="87"/>
      <c r="B33" s="87"/>
      <c r="C33" s="87"/>
      <c r="D33" s="87"/>
      <c r="E33" s="87"/>
      <c r="F33" s="90"/>
      <c r="G33" s="87"/>
      <c r="H33" s="90"/>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row>
    <row r="34" s="89" customFormat="1" spans="1:254">
      <c r="A34" s="87"/>
      <c r="B34" s="87"/>
      <c r="C34" s="87"/>
      <c r="D34" s="87"/>
      <c r="E34" s="87"/>
      <c r="F34" s="90"/>
      <c r="G34" s="87"/>
      <c r="H34" s="90"/>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row>
    <row r="35" s="89" customFormat="1" spans="1:254">
      <c r="A35" s="87"/>
      <c r="B35" s="87"/>
      <c r="C35" s="87"/>
      <c r="D35" s="87"/>
      <c r="E35" s="87"/>
      <c r="F35" s="90"/>
      <c r="G35" s="87"/>
      <c r="H35" s="90"/>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row>
    <row r="37" s="89" customFormat="1" spans="1:254">
      <c r="A37" s="87"/>
      <c r="B37" s="87"/>
      <c r="C37" s="87"/>
      <c r="D37" s="87"/>
      <c r="E37" s="87"/>
      <c r="F37" s="90"/>
      <c r="G37" s="87"/>
      <c r="H37" s="90"/>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c r="IT37" s="87"/>
    </row>
  </sheetData>
  <mergeCells count="4">
    <mergeCell ref="A2:I2"/>
    <mergeCell ref="A8:G8"/>
    <mergeCell ref="A17:G17"/>
    <mergeCell ref="A18:F18"/>
  </mergeCells>
  <hyperlinks>
    <hyperlink ref="A9" r:id="rId1" display="贵阳市南明区贯城河博爱路段防洪减灾建设项目"/>
    <hyperlink ref="A10" r:id="rId1" display="南明区云关乡大洞口杨梅山滑坡应急抢险治理项目"/>
    <hyperlink ref="A11" r:id="rId1" display="贵阳市南明区贵钢片区排水管网安全治理工程"/>
    <hyperlink ref="A12" r:id="rId1" display="贵阳市南明区牛郎关片区排水管网安全治理工程"/>
    <hyperlink ref="A13" r:id="rId1" display="贵阳市南明区红岩片区供水工程"/>
    <hyperlink ref="A14" r:id="rId1" display="南明区云关乡大洞口杨梅山滑坡应急抢险治理"/>
    <hyperlink ref="A15" r:id="rId1" display="南明河壹号项目中学西侧红线外原建挡土墙重大安全隐患应急抢险处置项目"/>
    <hyperlink ref="A16" r:id="rId1" display="贵阳市华麟学校周边重大安全隐患应急抢险项目"/>
  </hyperlinks>
  <printOptions horizontalCentered="1"/>
  <pageMargins left="0.357638888888889" right="0.357638888888889" top="0.609722222222222" bottom="0.409027777777778" header="0.511805555555556" footer="0"/>
  <pageSetup paperSize="9" fitToHeight="0" orientation="landscape" horizontalDpi="600"/>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9"/>
  <sheetViews>
    <sheetView workbookViewId="0">
      <pane xSplit="1" ySplit="4" topLeftCell="B5" activePane="bottomRight" state="frozen"/>
      <selection/>
      <selection pane="topRight"/>
      <selection pane="bottomLeft"/>
      <selection pane="bottomRight" activeCell="D5" sqref="D5"/>
    </sheetView>
  </sheetViews>
  <sheetFormatPr defaultColWidth="9" defaultRowHeight="14.25"/>
  <cols>
    <col min="1" max="1" width="31" style="45" customWidth="1"/>
    <col min="2" max="2" width="11.875" style="45" customWidth="1"/>
    <col min="3" max="3" width="11.875" style="46" customWidth="1"/>
    <col min="4" max="4" width="10.375" style="72" customWidth="1"/>
    <col min="5" max="5" width="10.125" style="45" customWidth="1"/>
    <col min="6" max="6" width="9" style="45"/>
    <col min="7" max="7" width="9.625" style="73" customWidth="1"/>
    <col min="8" max="8" width="14.125" style="73"/>
    <col min="9" max="16384" width="9" style="73"/>
  </cols>
  <sheetData>
    <row r="1" ht="21" customHeight="1" spans="1:1">
      <c r="A1" s="45" t="s">
        <v>683</v>
      </c>
    </row>
    <row r="2" s="1" customFormat="1" ht="30" customHeight="1" spans="1:255">
      <c r="A2" s="48" t="s">
        <v>31</v>
      </c>
      <c r="B2" s="48"/>
      <c r="C2" s="48"/>
      <c r="D2" s="48"/>
      <c r="E2" s="48"/>
      <c r="F2" s="48"/>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row>
    <row r="3" s="68" customFormat="1" ht="19.5" customHeight="1" spans="1:6">
      <c r="A3" s="49"/>
      <c r="B3" s="50"/>
      <c r="C3" s="50"/>
      <c r="D3" s="74"/>
      <c r="E3" s="75" t="s">
        <v>43</v>
      </c>
      <c r="F3" s="41"/>
    </row>
    <row r="4" s="69" customFormat="1" ht="51" customHeight="1" spans="1:6">
      <c r="A4" s="53" t="s">
        <v>684</v>
      </c>
      <c r="B4" s="54" t="s">
        <v>45</v>
      </c>
      <c r="C4" s="54" t="s">
        <v>46</v>
      </c>
      <c r="D4" s="55" t="s">
        <v>47</v>
      </c>
      <c r="E4" s="56" t="s">
        <v>48</v>
      </c>
      <c r="F4" s="56" t="s">
        <v>49</v>
      </c>
    </row>
    <row r="5" s="70" customFormat="1" ht="35.1" customHeight="1" spans="1:6">
      <c r="A5" s="76" t="s">
        <v>685</v>
      </c>
      <c r="B5" s="11">
        <v>1959</v>
      </c>
      <c r="C5" s="11">
        <v>1962</v>
      </c>
      <c r="D5" s="61">
        <f>C5/B5*100</f>
        <v>100.153139356815</v>
      </c>
      <c r="E5" s="11">
        <f>C5/F5*100</f>
        <v>11.9053398058252</v>
      </c>
      <c r="F5" s="11">
        <v>16480</v>
      </c>
    </row>
    <row r="6" s="70" customFormat="1" ht="35.1" customHeight="1" spans="1:6">
      <c r="A6" s="77" t="s">
        <v>686</v>
      </c>
      <c r="B6" s="11">
        <v>1959</v>
      </c>
      <c r="C6" s="11">
        <v>1962</v>
      </c>
      <c r="D6" s="61">
        <f>C6/B6*100</f>
        <v>100.153139356815</v>
      </c>
      <c r="E6" s="11">
        <f>C6/F6*100</f>
        <v>11.9053398058252</v>
      </c>
      <c r="F6" s="11">
        <v>16480</v>
      </c>
    </row>
    <row r="7" s="70" customFormat="1" ht="35.1" customHeight="1" spans="1:6">
      <c r="A7" s="76" t="s">
        <v>687</v>
      </c>
      <c r="B7" s="11"/>
      <c r="C7" s="11">
        <v>24</v>
      </c>
      <c r="D7" s="61"/>
      <c r="E7" s="11"/>
      <c r="F7" s="11"/>
    </row>
    <row r="8" s="70" customFormat="1" ht="35.1" customHeight="1" spans="1:7">
      <c r="A8" s="77" t="s">
        <v>688</v>
      </c>
      <c r="B8" s="11"/>
      <c r="C8" s="11">
        <v>24</v>
      </c>
      <c r="D8" s="61"/>
      <c r="E8" s="11"/>
      <c r="F8" s="11"/>
      <c r="G8" s="78"/>
    </row>
    <row r="9" s="70" customFormat="1" ht="35.1" customHeight="1" spans="1:7">
      <c r="A9" s="76" t="s">
        <v>689</v>
      </c>
      <c r="B9" s="11"/>
      <c r="C9" s="11"/>
      <c r="D9" s="61"/>
      <c r="E9" s="11"/>
      <c r="F9" s="11"/>
      <c r="G9" s="79"/>
    </row>
    <row r="10" s="70" customFormat="1" ht="35.1" customHeight="1" spans="1:7">
      <c r="A10" s="76" t="s">
        <v>690</v>
      </c>
      <c r="B10" s="11"/>
      <c r="C10" s="11"/>
      <c r="D10" s="61"/>
      <c r="E10" s="11"/>
      <c r="F10" s="11"/>
      <c r="G10" s="79"/>
    </row>
    <row r="11" s="70" customFormat="1" ht="35.1" customHeight="1" spans="1:6">
      <c r="A11" s="76" t="s">
        <v>691</v>
      </c>
      <c r="B11" s="11">
        <v>3</v>
      </c>
      <c r="C11" s="11"/>
      <c r="D11" s="61"/>
      <c r="E11" s="11"/>
      <c r="F11" s="11"/>
    </row>
    <row r="12" s="70" customFormat="1" ht="35.1" customHeight="1" spans="1:6">
      <c r="A12" s="80" t="s">
        <v>692</v>
      </c>
      <c r="B12" s="11">
        <v>1962</v>
      </c>
      <c r="C12" s="11">
        <v>1986</v>
      </c>
      <c r="D12" s="61">
        <v>101.22</v>
      </c>
      <c r="E12" s="11">
        <f>C12/F12*100</f>
        <v>12.0509708737864</v>
      </c>
      <c r="F12" s="11">
        <v>16480</v>
      </c>
    </row>
    <row r="13" s="70" customFormat="1" ht="35.1" customHeight="1" spans="1:10">
      <c r="A13" s="80" t="s">
        <v>693</v>
      </c>
      <c r="B13" s="11"/>
      <c r="C13" s="11"/>
      <c r="D13" s="61"/>
      <c r="E13" s="11"/>
      <c r="F13" s="11"/>
      <c r="G13" s="79"/>
      <c r="J13" s="79"/>
    </row>
    <row r="14" s="70" customFormat="1" ht="35.1" customHeight="1" spans="1:7">
      <c r="A14" s="80" t="s">
        <v>694</v>
      </c>
      <c r="B14" s="81">
        <v>1962</v>
      </c>
      <c r="C14" s="81">
        <v>1986</v>
      </c>
      <c r="D14" s="82">
        <f>C14/B14*100</f>
        <v>101.223241590214</v>
      </c>
      <c r="E14" s="81">
        <f>C14/F14*100</f>
        <v>12.0509708737864</v>
      </c>
      <c r="F14" s="81">
        <v>16480</v>
      </c>
      <c r="G14" s="79"/>
    </row>
    <row r="15" s="71" customFormat="1" ht="25.5" customHeight="1" spans="1:6">
      <c r="A15" s="44"/>
      <c r="B15" s="83"/>
      <c r="C15" s="84"/>
      <c r="D15" s="85"/>
      <c r="E15" s="44"/>
      <c r="F15" s="44"/>
    </row>
    <row r="16" s="71" customFormat="1" ht="15" spans="1:6">
      <c r="A16" s="44"/>
      <c r="B16" s="44"/>
      <c r="C16" s="66"/>
      <c r="D16" s="86"/>
      <c r="E16" s="44"/>
      <c r="F16" s="44"/>
    </row>
    <row r="17" s="71" customFormat="1" ht="15" spans="1:6">
      <c r="A17" s="44"/>
      <c r="B17" s="44"/>
      <c r="C17" s="66"/>
      <c r="D17" s="86"/>
      <c r="E17" s="44"/>
      <c r="F17" s="44"/>
    </row>
    <row r="18" s="71" customFormat="1" ht="15" spans="1:6">
      <c r="A18" s="44"/>
      <c r="B18" s="44"/>
      <c r="C18" s="66"/>
      <c r="D18" s="86"/>
      <c r="E18" s="44"/>
      <c r="F18" s="44"/>
    </row>
    <row r="19" s="71" customFormat="1" ht="15" spans="1:6">
      <c r="A19" s="44"/>
      <c r="B19" s="44"/>
      <c r="C19" s="66"/>
      <c r="D19" s="86"/>
      <c r="E19" s="44"/>
      <c r="F19" s="44"/>
    </row>
    <row r="20" s="71" customFormat="1" ht="15" spans="1:6">
      <c r="A20" s="44"/>
      <c r="B20" s="44"/>
      <c r="C20" s="66"/>
      <c r="D20" s="86"/>
      <c r="E20" s="44"/>
      <c r="F20" s="44"/>
    </row>
    <row r="21" s="71" customFormat="1" ht="15" spans="1:6">
      <c r="A21" s="44"/>
      <c r="B21" s="44"/>
      <c r="C21" s="66"/>
      <c r="D21" s="86"/>
      <c r="E21" s="44"/>
      <c r="F21" s="44"/>
    </row>
    <row r="22" s="71" customFormat="1" ht="15" spans="1:6">
      <c r="A22" s="44"/>
      <c r="B22" s="44"/>
      <c r="C22" s="66"/>
      <c r="D22" s="86"/>
      <c r="E22" s="44"/>
      <c r="F22" s="44"/>
    </row>
    <row r="23" s="71" customFormat="1" ht="15" spans="1:6">
      <c r="A23" s="44"/>
      <c r="B23" s="44"/>
      <c r="C23" s="66"/>
      <c r="D23" s="86"/>
      <c r="E23" s="44"/>
      <c r="F23" s="44"/>
    </row>
    <row r="24" s="71" customFormat="1" ht="15" spans="1:6">
      <c r="A24" s="44"/>
      <c r="B24" s="44"/>
      <c r="C24" s="66"/>
      <c r="D24" s="86"/>
      <c r="E24" s="44"/>
      <c r="F24" s="44"/>
    </row>
    <row r="25" s="71" customFormat="1" ht="15" spans="1:6">
      <c r="A25" s="44"/>
      <c r="B25" s="44"/>
      <c r="C25" s="66"/>
      <c r="D25" s="86"/>
      <c r="E25" s="44"/>
      <c r="F25" s="44"/>
    </row>
    <row r="26" s="71" customFormat="1" ht="15" spans="1:6">
      <c r="A26" s="44"/>
      <c r="B26" s="44"/>
      <c r="C26" s="66"/>
      <c r="D26" s="86"/>
      <c r="E26" s="44"/>
      <c r="F26" s="44"/>
    </row>
    <row r="27" s="71" customFormat="1" ht="15" spans="1:6">
      <c r="A27" s="44"/>
      <c r="B27" s="44"/>
      <c r="C27" s="66"/>
      <c r="D27" s="86"/>
      <c r="E27" s="44"/>
      <c r="F27" s="44"/>
    </row>
    <row r="28" s="71" customFormat="1" ht="15" spans="1:6">
      <c r="A28" s="44"/>
      <c r="B28" s="44"/>
      <c r="C28" s="66"/>
      <c r="D28" s="86"/>
      <c r="E28" s="44"/>
      <c r="F28" s="44"/>
    </row>
    <row r="29" s="71" customFormat="1" ht="15" spans="1:6">
      <c r="A29" s="44"/>
      <c r="B29" s="44"/>
      <c r="C29" s="66"/>
      <c r="D29" s="86"/>
      <c r="E29" s="44"/>
      <c r="F29" s="44"/>
    </row>
    <row r="30" s="71" customFormat="1" ht="15" spans="1:6">
      <c r="A30" s="44"/>
      <c r="B30" s="44"/>
      <c r="C30" s="66"/>
      <c r="D30" s="86"/>
      <c r="E30" s="44"/>
      <c r="F30" s="44"/>
    </row>
    <row r="31" s="71" customFormat="1" ht="15" spans="1:6">
      <c r="A31" s="44"/>
      <c r="B31" s="44"/>
      <c r="C31" s="66"/>
      <c r="D31" s="86"/>
      <c r="E31" s="44"/>
      <c r="F31" s="44"/>
    </row>
    <row r="32" s="71" customFormat="1" ht="15" spans="1:6">
      <c r="A32" s="44"/>
      <c r="B32" s="44"/>
      <c r="C32" s="66"/>
      <c r="D32" s="86"/>
      <c r="E32" s="44"/>
      <c r="F32" s="44"/>
    </row>
    <row r="33" s="71" customFormat="1" ht="15" spans="1:6">
      <c r="A33" s="44"/>
      <c r="B33" s="44"/>
      <c r="C33" s="66"/>
      <c r="D33" s="86"/>
      <c r="E33" s="44"/>
      <c r="F33" s="44"/>
    </row>
    <row r="34" s="71" customFormat="1" ht="15" spans="1:6">
      <c r="A34" s="44"/>
      <c r="B34" s="44"/>
      <c r="C34" s="66"/>
      <c r="D34" s="86"/>
      <c r="E34" s="44"/>
      <c r="F34" s="44"/>
    </row>
    <row r="35" s="71" customFormat="1" ht="15" spans="1:6">
      <c r="A35" s="44"/>
      <c r="B35" s="44"/>
      <c r="C35" s="66"/>
      <c r="D35" s="86"/>
      <c r="E35" s="44"/>
      <c r="F35" s="44"/>
    </row>
    <row r="36" s="71" customFormat="1" ht="15" spans="1:6">
      <c r="A36" s="44"/>
      <c r="B36" s="44"/>
      <c r="C36" s="66"/>
      <c r="D36" s="86"/>
      <c r="E36" s="44"/>
      <c r="F36" s="44"/>
    </row>
    <row r="37" s="71" customFormat="1" ht="15" spans="1:6">
      <c r="A37" s="44"/>
      <c r="B37" s="44"/>
      <c r="C37" s="66"/>
      <c r="D37" s="86"/>
      <c r="E37" s="44"/>
      <c r="F37" s="44"/>
    </row>
    <row r="38" s="71" customFormat="1" ht="15" spans="1:6">
      <c r="A38" s="44"/>
      <c r="B38" s="44"/>
      <c r="C38" s="66"/>
      <c r="D38" s="86"/>
      <c r="E38" s="44"/>
      <c r="F38" s="44"/>
    </row>
    <row r="39" s="71" customFormat="1" ht="15" spans="1:6">
      <c r="A39" s="44"/>
      <c r="B39" s="44"/>
      <c r="C39" s="66"/>
      <c r="D39" s="86"/>
      <c r="E39" s="44"/>
      <c r="F39" s="44"/>
    </row>
    <row r="40" s="71" customFormat="1" ht="15" spans="1:6">
      <c r="A40" s="44"/>
      <c r="B40" s="44"/>
      <c r="C40" s="66"/>
      <c r="D40" s="86"/>
      <c r="E40" s="44"/>
      <c r="F40" s="44"/>
    </row>
    <row r="41" s="71" customFormat="1" ht="15" spans="1:6">
      <c r="A41" s="44"/>
      <c r="B41" s="44"/>
      <c r="C41" s="66"/>
      <c r="D41" s="86"/>
      <c r="E41" s="44"/>
      <c r="F41" s="44"/>
    </row>
    <row r="42" s="71" customFormat="1" ht="15" spans="1:6">
      <c r="A42" s="44"/>
      <c r="B42" s="44"/>
      <c r="C42" s="66"/>
      <c r="D42" s="86"/>
      <c r="E42" s="44"/>
      <c r="F42" s="44"/>
    </row>
    <row r="43" s="71" customFormat="1" ht="15" spans="1:6">
      <c r="A43" s="44"/>
      <c r="B43" s="44"/>
      <c r="C43" s="66"/>
      <c r="D43" s="86"/>
      <c r="E43" s="44"/>
      <c r="F43" s="44"/>
    </row>
    <row r="44" s="71" customFormat="1" ht="15" spans="1:6">
      <c r="A44" s="44"/>
      <c r="B44" s="44"/>
      <c r="C44" s="66"/>
      <c r="D44" s="86"/>
      <c r="E44" s="44"/>
      <c r="F44" s="44"/>
    </row>
    <row r="45" s="71" customFormat="1" ht="15" spans="1:6">
      <c r="A45" s="44"/>
      <c r="B45" s="44"/>
      <c r="C45" s="66"/>
      <c r="D45" s="86"/>
      <c r="E45" s="44"/>
      <c r="F45" s="44"/>
    </row>
    <row r="46" s="71" customFormat="1" ht="15" spans="1:6">
      <c r="A46" s="44"/>
      <c r="B46" s="44"/>
      <c r="C46" s="66"/>
      <c r="D46" s="86"/>
      <c r="E46" s="44"/>
      <c r="F46" s="44"/>
    </row>
    <row r="47" s="71" customFormat="1" ht="15" spans="1:6">
      <c r="A47" s="44"/>
      <c r="B47" s="44"/>
      <c r="C47" s="66"/>
      <c r="D47" s="86"/>
      <c r="E47" s="44"/>
      <c r="F47" s="44"/>
    </row>
    <row r="48" s="71" customFormat="1" ht="15" spans="1:6">
      <c r="A48" s="44"/>
      <c r="B48" s="44"/>
      <c r="C48" s="66"/>
      <c r="D48" s="86"/>
      <c r="E48" s="44"/>
      <c r="F48" s="44"/>
    </row>
    <row r="49" s="71" customFormat="1" ht="15" spans="1:6">
      <c r="A49" s="44"/>
      <c r="B49" s="44"/>
      <c r="C49" s="66"/>
      <c r="D49" s="86"/>
      <c r="E49" s="44"/>
      <c r="F49" s="44"/>
    </row>
    <row r="50" s="71" customFormat="1" ht="15" spans="1:6">
      <c r="A50" s="44"/>
      <c r="B50" s="44"/>
      <c r="C50" s="66"/>
      <c r="D50" s="86"/>
      <c r="E50" s="44"/>
      <c r="F50" s="44"/>
    </row>
    <row r="51" s="71" customFormat="1" ht="15" spans="1:6">
      <c r="A51" s="44"/>
      <c r="B51" s="44"/>
      <c r="C51" s="66"/>
      <c r="D51" s="86"/>
      <c r="E51" s="44"/>
      <c r="F51" s="44"/>
    </row>
    <row r="52" s="71" customFormat="1" ht="15" spans="1:6">
      <c r="A52" s="44"/>
      <c r="B52" s="44"/>
      <c r="C52" s="66"/>
      <c r="D52" s="86"/>
      <c r="E52" s="44"/>
      <c r="F52" s="44"/>
    </row>
    <row r="53" s="71" customFormat="1" ht="15" spans="1:6">
      <c r="A53" s="44"/>
      <c r="B53" s="44"/>
      <c r="C53" s="66"/>
      <c r="D53" s="86"/>
      <c r="E53" s="44"/>
      <c r="F53" s="44"/>
    </row>
    <row r="54" s="71" customFormat="1" ht="15" spans="1:6">
      <c r="A54" s="44"/>
      <c r="B54" s="44"/>
      <c r="C54" s="66"/>
      <c r="D54" s="86"/>
      <c r="E54" s="44"/>
      <c r="F54" s="44"/>
    </row>
    <row r="55" s="71" customFormat="1" ht="15" spans="1:6">
      <c r="A55" s="44"/>
      <c r="B55" s="44"/>
      <c r="C55" s="66"/>
      <c r="D55" s="86"/>
      <c r="E55" s="44"/>
      <c r="F55" s="44"/>
    </row>
    <row r="56" s="71" customFormat="1" ht="15" spans="1:6">
      <c r="A56" s="44"/>
      <c r="B56" s="44"/>
      <c r="C56" s="66"/>
      <c r="D56" s="86"/>
      <c r="E56" s="44"/>
      <c r="F56" s="44"/>
    </row>
    <row r="57" s="71" customFormat="1" ht="15" spans="1:6">
      <c r="A57" s="44"/>
      <c r="B57" s="44"/>
      <c r="C57" s="66"/>
      <c r="D57" s="86"/>
      <c r="E57" s="44"/>
      <c r="F57" s="44"/>
    </row>
    <row r="58" s="71" customFormat="1" ht="15" spans="1:6">
      <c r="A58" s="44"/>
      <c r="B58" s="44"/>
      <c r="C58" s="66"/>
      <c r="D58" s="86"/>
      <c r="E58" s="44"/>
      <c r="F58" s="44"/>
    </row>
    <row r="59" s="71" customFormat="1" ht="15" spans="1:6">
      <c r="A59" s="44"/>
      <c r="B59" s="44"/>
      <c r="C59" s="66"/>
      <c r="D59" s="86"/>
      <c r="E59" s="44"/>
      <c r="F59" s="44"/>
    </row>
  </sheetData>
  <mergeCells count="3">
    <mergeCell ref="A2:F2"/>
    <mergeCell ref="A3:C3"/>
    <mergeCell ref="B15:D15"/>
  </mergeCells>
  <pageMargins left="0.550694444444444" right="0.310416666666667" top="1" bottom="1" header="0.511805555555556" footer="0.511805555555556"/>
  <pageSetup paperSize="9" scale="90" orientation="portrait" horizontalDpi="600" verticalDpi="60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7"/>
  <sheetViews>
    <sheetView zoomScale="115" zoomScaleNormal="115" workbookViewId="0">
      <pane xSplit="1" ySplit="4" topLeftCell="B5" activePane="bottomRight" state="frozen"/>
      <selection/>
      <selection pane="topRight"/>
      <selection pane="bottomLeft"/>
      <selection pane="bottomRight" activeCell="I17" sqref="I17"/>
    </sheetView>
  </sheetViews>
  <sheetFormatPr defaultColWidth="9" defaultRowHeight="14.25"/>
  <cols>
    <col min="1" max="1" width="27.25" style="45" customWidth="1"/>
    <col min="2" max="2" width="11.75" style="45" customWidth="1"/>
    <col min="3" max="3" width="11.75" style="46" customWidth="1"/>
    <col min="4" max="4" width="11.75" style="47" customWidth="1"/>
    <col min="5" max="5" width="11.75" style="45" customWidth="1"/>
    <col min="6" max="6" width="9.375" style="45"/>
    <col min="7" max="7" width="9.625" style="45" customWidth="1"/>
    <col min="8" max="8" width="14.125" style="45"/>
    <col min="9" max="16384" width="9" style="45"/>
  </cols>
  <sheetData>
    <row r="1" ht="18.95" customHeight="1" spans="1:1">
      <c r="A1" s="45" t="s">
        <v>695</v>
      </c>
    </row>
    <row r="2" s="1" customFormat="1" ht="30" customHeight="1" spans="1:255">
      <c r="A2" s="48" t="s">
        <v>33</v>
      </c>
      <c r="B2" s="48"/>
      <c r="C2" s="48"/>
      <c r="D2" s="48"/>
      <c r="E2" s="48"/>
      <c r="F2" s="48"/>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row>
    <row r="3" s="41" customFormat="1" ht="19.5" customHeight="1" spans="1:5">
      <c r="A3" s="49"/>
      <c r="B3" s="50"/>
      <c r="C3" s="50"/>
      <c r="D3" s="51"/>
      <c r="E3" s="52" t="s">
        <v>43</v>
      </c>
    </row>
    <row r="4" s="42" customFormat="1" ht="63" customHeight="1" spans="1:6">
      <c r="A4" s="53" t="s">
        <v>684</v>
      </c>
      <c r="B4" s="54" t="s">
        <v>45</v>
      </c>
      <c r="C4" s="54" t="s">
        <v>46</v>
      </c>
      <c r="D4" s="55" t="s">
        <v>47</v>
      </c>
      <c r="E4" s="56" t="s">
        <v>48</v>
      </c>
      <c r="F4" s="56" t="s">
        <v>49</v>
      </c>
    </row>
    <row r="5" s="43" customFormat="1" ht="35.1" customHeight="1" spans="1:6">
      <c r="A5" s="57" t="s">
        <v>696</v>
      </c>
      <c r="B5" s="58"/>
      <c r="C5" s="58"/>
      <c r="D5" s="58"/>
      <c r="E5" s="58"/>
      <c r="F5" s="59"/>
    </row>
    <row r="6" s="43" customFormat="1" ht="35.1" customHeight="1" spans="1:6">
      <c r="A6" s="60" t="s">
        <v>697</v>
      </c>
      <c r="B6" s="58"/>
      <c r="C6" s="58"/>
      <c r="D6" s="58"/>
      <c r="E6" s="58"/>
      <c r="F6" s="58"/>
    </row>
    <row r="7" s="43" customFormat="1" ht="35.1" customHeight="1" spans="1:6">
      <c r="A7" s="57" t="s">
        <v>698</v>
      </c>
      <c r="B7" s="11">
        <v>1370</v>
      </c>
      <c r="C7" s="11">
        <v>1965</v>
      </c>
      <c r="D7" s="61">
        <f t="shared" ref="D7:D11" si="0">C7/B7*100</f>
        <v>143.430656934307</v>
      </c>
      <c r="E7" s="12">
        <f>C7/F7*100</f>
        <v>78.9156626506024</v>
      </c>
      <c r="F7" s="11">
        <v>2490</v>
      </c>
    </row>
    <row r="8" s="43" customFormat="1" ht="35.1" customHeight="1" spans="1:6">
      <c r="A8" s="62" t="s">
        <v>699</v>
      </c>
      <c r="B8" s="11"/>
      <c r="C8" s="11">
        <v>595</v>
      </c>
      <c r="D8" s="11"/>
      <c r="E8" s="12">
        <f t="shared" ref="E7:E13" si="1">C8/F8*100</f>
        <v>1239.58333333333</v>
      </c>
      <c r="F8" s="11">
        <v>48</v>
      </c>
    </row>
    <row r="9" s="43" customFormat="1" ht="35.1" customHeight="1" spans="1:6">
      <c r="A9" s="62" t="s">
        <v>700</v>
      </c>
      <c r="B9" s="11">
        <v>1370</v>
      </c>
      <c r="C9" s="11">
        <v>1370</v>
      </c>
      <c r="D9" s="61">
        <f t="shared" si="0"/>
        <v>100</v>
      </c>
      <c r="E9" s="12">
        <f t="shared" si="1"/>
        <v>56.1015561015561</v>
      </c>
      <c r="F9" s="11">
        <v>2442</v>
      </c>
    </row>
    <row r="10" s="43" customFormat="1" ht="35.1" customHeight="1" spans="1:7">
      <c r="A10" s="57" t="s">
        <v>701</v>
      </c>
      <c r="B10" s="11">
        <v>592</v>
      </c>
      <c r="C10" s="11">
        <v>2340</v>
      </c>
      <c r="D10" s="61">
        <f t="shared" si="0"/>
        <v>395.27027027027</v>
      </c>
      <c r="E10" s="12">
        <f t="shared" si="1"/>
        <v>15.4129890659992</v>
      </c>
      <c r="F10" s="11">
        <v>15182</v>
      </c>
      <c r="G10" s="63"/>
    </row>
    <row r="11" s="44" customFormat="1" ht="15.75" spans="1:6">
      <c r="A11" s="64" t="s">
        <v>702</v>
      </c>
      <c r="B11" s="11">
        <v>592</v>
      </c>
      <c r="C11" s="11">
        <v>1166</v>
      </c>
      <c r="D11" s="61">
        <f t="shared" si="0"/>
        <v>196.959459459459</v>
      </c>
      <c r="E11" s="12">
        <f t="shared" si="1"/>
        <v>8.30602649950135</v>
      </c>
      <c r="F11" s="11">
        <v>14038</v>
      </c>
    </row>
    <row r="12" s="44" customFormat="1" ht="15.75" spans="1:6">
      <c r="A12" s="64" t="s">
        <v>703</v>
      </c>
      <c r="B12" s="11"/>
      <c r="C12" s="11">
        <v>1174</v>
      </c>
      <c r="D12" s="11"/>
      <c r="E12" s="12">
        <f t="shared" si="1"/>
        <v>102.622377622378</v>
      </c>
      <c r="F12" s="11">
        <v>1144</v>
      </c>
    </row>
    <row r="13" s="44" customFormat="1" ht="15.75" spans="1:6">
      <c r="A13" s="65" t="s">
        <v>704</v>
      </c>
      <c r="B13" s="11">
        <v>1962</v>
      </c>
      <c r="C13" s="11">
        <v>4305</v>
      </c>
      <c r="D13" s="61">
        <f>C13/B13*100</f>
        <v>219.418960244648</v>
      </c>
      <c r="E13" s="12">
        <f t="shared" si="1"/>
        <v>24.3605703938434</v>
      </c>
      <c r="F13" s="11">
        <f>F10+F7</f>
        <v>17672</v>
      </c>
    </row>
    <row r="14" s="44" customFormat="1" ht="15" spans="3:4">
      <c r="C14" s="66"/>
      <c r="D14" s="67"/>
    </row>
    <row r="15" s="44" customFormat="1" ht="15" spans="3:4">
      <c r="C15" s="66"/>
      <c r="D15" s="67"/>
    </row>
    <row r="16" s="44" customFormat="1" ht="15" spans="3:4">
      <c r="C16" s="66"/>
      <c r="D16" s="67"/>
    </row>
    <row r="17" s="44" customFormat="1" ht="15" spans="3:4">
      <c r="C17" s="66"/>
      <c r="D17" s="67"/>
    </row>
    <row r="18" s="44" customFormat="1" ht="15" spans="3:4">
      <c r="C18" s="66"/>
      <c r="D18" s="67"/>
    </row>
    <row r="19" s="44" customFormat="1" ht="15" spans="3:4">
      <c r="C19" s="66"/>
      <c r="D19" s="67"/>
    </row>
    <row r="20" s="44" customFormat="1" ht="15" spans="3:4">
      <c r="C20" s="66"/>
      <c r="D20" s="67"/>
    </row>
    <row r="21" s="44" customFormat="1" ht="15" spans="3:4">
      <c r="C21" s="66"/>
      <c r="D21" s="67"/>
    </row>
    <row r="22" s="44" customFormat="1" ht="15" spans="3:4">
      <c r="C22" s="66"/>
      <c r="D22" s="67"/>
    </row>
    <row r="23" s="44" customFormat="1" ht="15" spans="3:4">
      <c r="C23" s="66"/>
      <c r="D23" s="67"/>
    </row>
    <row r="24" s="44" customFormat="1" ht="15" spans="3:4">
      <c r="C24" s="66"/>
      <c r="D24" s="67"/>
    </row>
    <row r="25" s="44" customFormat="1" ht="15" spans="3:4">
      <c r="C25" s="66"/>
      <c r="D25" s="67"/>
    </row>
    <row r="26" s="44" customFormat="1" ht="15" spans="3:4">
      <c r="C26" s="66"/>
      <c r="D26" s="67"/>
    </row>
    <row r="27" s="44" customFormat="1" ht="15" spans="3:4">
      <c r="C27" s="66"/>
      <c r="D27" s="67"/>
    </row>
    <row r="28" s="44" customFormat="1" ht="15" spans="3:4">
      <c r="C28" s="66"/>
      <c r="D28" s="67"/>
    </row>
    <row r="29" s="44" customFormat="1" ht="15" spans="3:4">
      <c r="C29" s="66"/>
      <c r="D29" s="67"/>
    </row>
    <row r="30" s="44" customFormat="1" ht="15" spans="3:4">
      <c r="C30" s="66"/>
      <c r="D30" s="67"/>
    </row>
    <row r="31" s="44" customFormat="1" ht="15" spans="3:4">
      <c r="C31" s="66"/>
      <c r="D31" s="67"/>
    </row>
    <row r="32" s="44" customFormat="1" ht="15" spans="3:4">
      <c r="C32" s="66"/>
      <c r="D32" s="67"/>
    </row>
    <row r="33" s="44" customFormat="1" ht="15" spans="3:4">
      <c r="C33" s="66"/>
      <c r="D33" s="67"/>
    </row>
    <row r="34" s="44" customFormat="1" ht="15" spans="3:4">
      <c r="C34" s="66"/>
      <c r="D34" s="67"/>
    </row>
    <row r="35" s="44" customFormat="1" ht="15" spans="3:4">
      <c r="C35" s="66"/>
      <c r="D35" s="67"/>
    </row>
    <row r="36" s="44" customFormat="1" ht="15" spans="3:4">
      <c r="C36" s="66"/>
      <c r="D36" s="67"/>
    </row>
    <row r="37" s="44" customFormat="1" ht="15" spans="3:4">
      <c r="C37" s="66"/>
      <c r="D37" s="67"/>
    </row>
    <row r="38" s="44" customFormat="1" ht="15" spans="3:4">
      <c r="C38" s="66"/>
      <c r="D38" s="67"/>
    </row>
    <row r="39" s="44" customFormat="1" ht="15" spans="3:4">
      <c r="C39" s="66"/>
      <c r="D39" s="67"/>
    </row>
    <row r="40" s="44" customFormat="1" ht="15" spans="3:4">
      <c r="C40" s="66"/>
      <c r="D40" s="67"/>
    </row>
    <row r="41" s="44" customFormat="1" ht="15" spans="3:4">
      <c r="C41" s="66"/>
      <c r="D41" s="67"/>
    </row>
    <row r="42" s="44" customFormat="1" ht="15" spans="3:4">
      <c r="C42" s="66"/>
      <c r="D42" s="67"/>
    </row>
    <row r="43" s="44" customFormat="1" ht="15" spans="3:4">
      <c r="C43" s="66"/>
      <c r="D43" s="67"/>
    </row>
    <row r="44" s="44" customFormat="1" ht="15" spans="3:4">
      <c r="C44" s="66"/>
      <c r="D44" s="67"/>
    </row>
    <row r="45" s="44" customFormat="1" ht="15" spans="3:4">
      <c r="C45" s="66"/>
      <c r="D45" s="67"/>
    </row>
    <row r="46" s="44" customFormat="1" ht="15" spans="3:4">
      <c r="C46" s="66"/>
      <c r="D46" s="67"/>
    </row>
    <row r="47" s="44" customFormat="1" ht="15" spans="3:4">
      <c r="C47" s="66"/>
      <c r="D47" s="67"/>
    </row>
  </sheetData>
  <mergeCells count="2">
    <mergeCell ref="A2:F2"/>
    <mergeCell ref="A3:C3"/>
  </mergeCells>
  <pageMargins left="0.751388888888889" right="0.389583333333333" top="1" bottom="1" header="0.511805555555556" footer="0.511805555555556"/>
  <pageSetup paperSize="9" scale="90" orientation="portrait" horizontalDpi="600" verticalDpi="60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pane xSplit="1" ySplit="4" topLeftCell="B5" activePane="bottomRight" state="frozen"/>
      <selection/>
      <selection pane="topRight"/>
      <selection pane="bottomLeft"/>
      <selection pane="bottomRight" activeCell="A18" sqref="A18:E18"/>
    </sheetView>
  </sheetViews>
  <sheetFormatPr defaultColWidth="9" defaultRowHeight="14.25" outlineLevelCol="4"/>
  <cols>
    <col min="1" max="1" width="37.625" style="2" customWidth="1"/>
    <col min="2" max="2" width="9.375" style="1" customWidth="1"/>
    <col min="3" max="3" width="10.5" style="1" customWidth="1"/>
    <col min="4" max="4" width="13.125" style="3" customWidth="1"/>
    <col min="5" max="5" width="13.125" style="1" customWidth="1"/>
    <col min="6" max="16384" width="9" style="1"/>
  </cols>
  <sheetData>
    <row r="1" ht="20.1" customHeight="1" spans="1:1">
      <c r="A1" s="2" t="s">
        <v>705</v>
      </c>
    </row>
    <row r="2" ht="33" customHeight="1" spans="1:5">
      <c r="A2" s="21" t="s">
        <v>37</v>
      </c>
      <c r="B2" s="21"/>
      <c r="C2" s="21"/>
      <c r="D2" s="21"/>
      <c r="E2" s="21"/>
    </row>
    <row r="3" ht="24.75" customHeight="1" spans="1:5">
      <c r="A3" s="5"/>
      <c r="E3" s="1" t="s">
        <v>43</v>
      </c>
    </row>
    <row r="4" s="18" customFormat="1" ht="48" customHeight="1" spans="1:5">
      <c r="A4" s="7" t="s">
        <v>706</v>
      </c>
      <c r="B4" s="8" t="s">
        <v>707</v>
      </c>
      <c r="C4" s="8" t="s">
        <v>46</v>
      </c>
      <c r="D4" s="9" t="s">
        <v>708</v>
      </c>
      <c r="E4" s="9" t="s">
        <v>48</v>
      </c>
    </row>
    <row r="5" s="18" customFormat="1" ht="30" customHeight="1" spans="1:5">
      <c r="A5" s="7" t="s">
        <v>709</v>
      </c>
      <c r="B5" s="11"/>
      <c r="C5" s="11"/>
      <c r="D5" s="12"/>
      <c r="E5" s="12"/>
    </row>
    <row r="6" s="18" customFormat="1" ht="30" customHeight="1" spans="1:5">
      <c r="A6" s="36" t="s">
        <v>710</v>
      </c>
      <c r="B6" s="28"/>
      <c r="C6" s="37"/>
      <c r="D6" s="29"/>
      <c r="E6" s="28"/>
    </row>
    <row r="7" ht="30" customHeight="1" spans="1:5">
      <c r="A7" s="27" t="s">
        <v>711</v>
      </c>
      <c r="B7" s="28"/>
      <c r="C7" s="28"/>
      <c r="D7" s="29"/>
      <c r="E7" s="28"/>
    </row>
    <row r="8" ht="30" customHeight="1" spans="1:5">
      <c r="A8" s="27" t="s">
        <v>712</v>
      </c>
      <c r="B8" s="11"/>
      <c r="C8" s="11"/>
      <c r="D8" s="12"/>
      <c r="E8" s="12"/>
    </row>
    <row r="9" s="1" customFormat="1" ht="30" customHeight="1" spans="1:5">
      <c r="A9" s="33" t="s">
        <v>713</v>
      </c>
      <c r="B9" s="11"/>
      <c r="C9" s="11"/>
      <c r="D9" s="12"/>
      <c r="E9" s="12"/>
    </row>
    <row r="10" s="1" customFormat="1" ht="30" customHeight="1" spans="1:5">
      <c r="A10" s="33" t="s">
        <v>714</v>
      </c>
      <c r="B10" s="11"/>
      <c r="C10" s="11"/>
      <c r="D10" s="12"/>
      <c r="E10" s="12"/>
    </row>
    <row r="11" s="1" customFormat="1" ht="30" customHeight="1" spans="1:5">
      <c r="A11" s="33" t="s">
        <v>715</v>
      </c>
      <c r="B11" s="11"/>
      <c r="C11" s="11"/>
      <c r="D11" s="12"/>
      <c r="E11" s="12"/>
    </row>
    <row r="12" s="1" customFormat="1" ht="30" customHeight="1" spans="1:5">
      <c r="A12" s="33" t="s">
        <v>716</v>
      </c>
      <c r="B12" s="11"/>
      <c r="C12" s="11"/>
      <c r="D12" s="12"/>
      <c r="E12" s="12"/>
    </row>
    <row r="13" s="1" customFormat="1" ht="30" customHeight="1" spans="1:5">
      <c r="A13" s="33" t="s">
        <v>717</v>
      </c>
      <c r="B13" s="11"/>
      <c r="C13" s="11"/>
      <c r="D13" s="12"/>
      <c r="E13" s="12"/>
    </row>
    <row r="14" s="1" customFormat="1" ht="30" customHeight="1" spans="1:5">
      <c r="A14" s="27" t="s">
        <v>718</v>
      </c>
      <c r="B14" s="38"/>
      <c r="C14" s="31"/>
      <c r="D14" s="32"/>
      <c r="E14" s="31"/>
    </row>
    <row r="15" s="1" customFormat="1" ht="30" customHeight="1" spans="1:5">
      <c r="A15" s="27" t="s">
        <v>719</v>
      </c>
      <c r="B15" s="39"/>
      <c r="C15" s="31"/>
      <c r="D15" s="32"/>
      <c r="E15" s="31"/>
    </row>
    <row r="16" ht="30" customHeight="1" spans="1:5">
      <c r="A16" s="27" t="s">
        <v>720</v>
      </c>
      <c r="B16" s="40"/>
      <c r="C16" s="28"/>
      <c r="D16" s="29"/>
      <c r="E16" s="28"/>
    </row>
    <row r="17" ht="30" customHeight="1" spans="1:5">
      <c r="A17" s="27" t="s">
        <v>721</v>
      </c>
      <c r="B17" s="28"/>
      <c r="C17" s="28"/>
      <c r="D17" s="29"/>
      <c r="E17" s="28"/>
    </row>
    <row r="18" ht="30" customHeight="1" spans="1:5">
      <c r="A18" s="17" t="s">
        <v>535</v>
      </c>
      <c r="B18" s="17"/>
      <c r="C18" s="17"/>
      <c r="D18" s="17"/>
      <c r="E18" s="17"/>
    </row>
  </sheetData>
  <mergeCells count="2">
    <mergeCell ref="A2:E2"/>
    <mergeCell ref="A18:E18"/>
  </mergeCells>
  <dataValidations count="1">
    <dataValidation type="decimal" operator="between" allowBlank="1" showInputMessage="1" showErrorMessage="1" sqref="C9 C10 C11 C12 C13">
      <formula1>-99999999999999</formula1>
      <formula2>99999999999999</formula2>
    </dataValidation>
  </dataValidations>
  <pageMargins left="0.66875" right="0.200694444444444" top="1" bottom="1" header="0.511805555555556" footer="0.511805555555556"/>
  <pageSetup paperSize="9" orientation="portrait" horizontalDpi="600" verticalDpi="60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pane xSplit="1" ySplit="4" topLeftCell="B5" activePane="bottomRight" state="frozen"/>
      <selection/>
      <selection pane="topRight"/>
      <selection pane="bottomLeft"/>
      <selection pane="bottomRight" activeCell="A16" sqref="A16:E16"/>
    </sheetView>
  </sheetViews>
  <sheetFormatPr defaultColWidth="9" defaultRowHeight="14.25" outlineLevelCol="6"/>
  <cols>
    <col min="1" max="1" width="44.125" style="19" customWidth="1"/>
    <col min="2" max="2" width="8.625" style="1" customWidth="1"/>
    <col min="3" max="3" width="9" style="1" customWidth="1"/>
    <col min="4" max="4" width="11.625" style="3" customWidth="1"/>
    <col min="5" max="5" width="12.5" style="1" customWidth="1"/>
    <col min="6" max="6" width="9" style="1"/>
    <col min="7" max="7" width="9" style="1" hidden="1" customWidth="1"/>
    <col min="8" max="16384" width="9" style="1"/>
  </cols>
  <sheetData>
    <row r="1" ht="20.1" customHeight="1" spans="1:1">
      <c r="A1" s="20" t="s">
        <v>722</v>
      </c>
    </row>
    <row r="2" ht="33" customHeight="1" spans="1:5">
      <c r="A2" s="21" t="s">
        <v>39</v>
      </c>
      <c r="B2" s="21"/>
      <c r="C2" s="21"/>
      <c r="D2" s="21"/>
      <c r="E2" s="21"/>
    </row>
    <row r="3" ht="20.25" customHeight="1" spans="1:5">
      <c r="A3" s="22"/>
      <c r="B3" s="23"/>
      <c r="C3" s="23"/>
      <c r="D3" s="24"/>
      <c r="E3" s="25" t="s">
        <v>43</v>
      </c>
    </row>
    <row r="4" ht="54" customHeight="1" spans="1:7">
      <c r="A4" s="7" t="s">
        <v>723</v>
      </c>
      <c r="B4" s="8" t="s">
        <v>707</v>
      </c>
      <c r="C4" s="8" t="s">
        <v>46</v>
      </c>
      <c r="D4" s="9" t="s">
        <v>708</v>
      </c>
      <c r="E4" s="9" t="s">
        <v>48</v>
      </c>
      <c r="G4" s="1" t="s">
        <v>724</v>
      </c>
    </row>
    <row r="5" s="18" customFormat="1" ht="30" customHeight="1" spans="1:7">
      <c r="A5" s="26" t="s">
        <v>725</v>
      </c>
      <c r="B5" s="11"/>
      <c r="C5" s="11"/>
      <c r="D5" s="12"/>
      <c r="E5" s="12"/>
      <c r="G5" s="11">
        <f>G6+G7+G8+G12+G13+G14+G15</f>
        <v>35245</v>
      </c>
    </row>
    <row r="6" ht="30" customHeight="1" spans="1:7">
      <c r="A6" s="27" t="s">
        <v>726</v>
      </c>
      <c r="B6" s="28"/>
      <c r="C6" s="28"/>
      <c r="D6" s="29"/>
      <c r="E6" s="28"/>
      <c r="G6" s="30"/>
    </row>
    <row r="7" s="1" customFormat="1" ht="30" customHeight="1" spans="1:7">
      <c r="A7" s="27" t="s">
        <v>727</v>
      </c>
      <c r="B7" s="31"/>
      <c r="C7" s="31"/>
      <c r="D7" s="32"/>
      <c r="E7" s="31"/>
      <c r="G7" s="30"/>
    </row>
    <row r="8" s="1" customFormat="1" ht="30" customHeight="1" spans="1:7">
      <c r="A8" s="27" t="s">
        <v>728</v>
      </c>
      <c r="B8" s="11"/>
      <c r="C8" s="11"/>
      <c r="D8" s="12"/>
      <c r="E8" s="12"/>
      <c r="G8" s="30">
        <f>SUM(G9:G10)</f>
        <v>35245</v>
      </c>
    </row>
    <row r="9" ht="30" customHeight="1" spans="1:7">
      <c r="A9" s="33" t="s">
        <v>729</v>
      </c>
      <c r="B9" s="11"/>
      <c r="C9" s="11"/>
      <c r="D9" s="12"/>
      <c r="E9" s="12"/>
      <c r="G9" s="34">
        <v>35225</v>
      </c>
    </row>
    <row r="10" s="1" customFormat="1" ht="32" customHeight="1" spans="1:7">
      <c r="A10" s="33" t="s">
        <v>730</v>
      </c>
      <c r="B10" s="11"/>
      <c r="C10" s="11"/>
      <c r="D10" s="12"/>
      <c r="E10" s="12"/>
      <c r="G10" s="34">
        <v>20</v>
      </c>
    </row>
    <row r="11" s="1" customFormat="1" ht="32" customHeight="1" spans="1:7">
      <c r="A11" s="33" t="s">
        <v>731</v>
      </c>
      <c r="B11" s="31"/>
      <c r="C11" s="11"/>
      <c r="D11" s="12"/>
      <c r="E11" s="12"/>
      <c r="G11" s="30">
        <v>0</v>
      </c>
    </row>
    <row r="12" s="1" customFormat="1" ht="30" customHeight="1" spans="1:5">
      <c r="A12" s="27" t="s">
        <v>732</v>
      </c>
      <c r="B12" s="31"/>
      <c r="C12" s="31"/>
      <c r="D12" s="32"/>
      <c r="E12" s="35"/>
    </row>
    <row r="13" ht="30" customHeight="1" spans="1:5">
      <c r="A13" s="27" t="s">
        <v>733</v>
      </c>
      <c r="B13" s="28"/>
      <c r="C13" s="28"/>
      <c r="D13" s="29"/>
      <c r="E13" s="28"/>
    </row>
    <row r="14" s="1" customFormat="1" ht="30" customHeight="1" spans="1:5">
      <c r="A14" s="27" t="s">
        <v>734</v>
      </c>
      <c r="B14" s="31"/>
      <c r="C14" s="31"/>
      <c r="D14" s="32"/>
      <c r="E14" s="31"/>
    </row>
    <row r="15" s="1" customFormat="1" ht="30" customHeight="1" spans="1:5">
      <c r="A15" s="27" t="s">
        <v>735</v>
      </c>
      <c r="B15" s="31"/>
      <c r="C15" s="31"/>
      <c r="D15" s="32"/>
      <c r="E15" s="31"/>
    </row>
    <row r="16" ht="30" customHeight="1" spans="1:5">
      <c r="A16" s="17" t="s">
        <v>535</v>
      </c>
      <c r="B16" s="17"/>
      <c r="C16" s="17"/>
      <c r="D16" s="17"/>
      <c r="E16" s="17"/>
    </row>
  </sheetData>
  <mergeCells count="2">
    <mergeCell ref="A2:E2"/>
    <mergeCell ref="A16:E16"/>
  </mergeCells>
  <dataValidations count="1">
    <dataValidation type="decimal" operator="between" allowBlank="1" showInputMessage="1" showErrorMessage="1" sqref="C9 C10 C11">
      <formula1>-99999999999999</formula1>
      <formula2>99999999999999</formula2>
    </dataValidation>
  </dataValidations>
  <pageMargins left="0.751388888888889" right="0.389583333333333" top="1" bottom="1" header="0.511805555555556" footer="0.511805555555556"/>
  <pageSetup paperSize="9" scale="95" orientation="portrait" horizontalDpi="600" verticalDpi="60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H9" sqref="H9"/>
    </sheetView>
  </sheetViews>
  <sheetFormatPr defaultColWidth="9" defaultRowHeight="14.25" outlineLevelCol="4"/>
  <cols>
    <col min="1" max="1" width="49.75" style="2" customWidth="1"/>
    <col min="2" max="2" width="9.625" style="1" customWidth="1"/>
    <col min="3" max="3" width="10.375" style="1" customWidth="1"/>
    <col min="4" max="4" width="13.5" style="3" customWidth="1"/>
    <col min="5" max="16384" width="9" style="1"/>
  </cols>
  <sheetData>
    <row r="1" ht="23.1" customHeight="1" spans="1:1">
      <c r="A1" s="2" t="s">
        <v>736</v>
      </c>
    </row>
    <row r="2" ht="35.25" customHeight="1" spans="1:4">
      <c r="A2" s="4" t="s">
        <v>41</v>
      </c>
      <c r="B2" s="4"/>
      <c r="C2" s="4"/>
      <c r="D2" s="4"/>
    </row>
    <row r="3" ht="20.25" customHeight="1" spans="1:4">
      <c r="A3" s="5"/>
      <c r="D3" s="6" t="s">
        <v>43</v>
      </c>
    </row>
    <row r="4" ht="71.1" customHeight="1" spans="1:4">
      <c r="A4" s="7" t="s">
        <v>737</v>
      </c>
      <c r="B4" s="8" t="s">
        <v>707</v>
      </c>
      <c r="C4" s="8" t="s">
        <v>46</v>
      </c>
      <c r="D4" s="9" t="s">
        <v>708</v>
      </c>
    </row>
    <row r="5" ht="51" customHeight="1" spans="1:4">
      <c r="A5" s="10" t="s">
        <v>738</v>
      </c>
      <c r="B5" s="11"/>
      <c r="C5" s="11"/>
      <c r="D5" s="12"/>
    </row>
    <row r="6" s="1" customFormat="1" ht="51" customHeight="1" spans="1:4">
      <c r="A6" s="13" t="s">
        <v>739</v>
      </c>
      <c r="B6" s="14"/>
      <c r="C6" s="14"/>
      <c r="D6" s="15"/>
    </row>
    <row r="7" s="1" customFormat="1" ht="51" customHeight="1" spans="1:4">
      <c r="A7" s="16" t="s">
        <v>740</v>
      </c>
      <c r="B7" s="14"/>
      <c r="C7" s="14"/>
      <c r="D7" s="15"/>
    </row>
    <row r="8" s="1" customFormat="1" ht="51" customHeight="1" spans="1:4">
      <c r="A8" s="16" t="s">
        <v>741</v>
      </c>
      <c r="B8" s="11"/>
      <c r="C8" s="11"/>
      <c r="D8" s="12"/>
    </row>
    <row r="9" s="1" customFormat="1" ht="51" customHeight="1" spans="1:4">
      <c r="A9" s="16" t="s">
        <v>742</v>
      </c>
      <c r="B9" s="14"/>
      <c r="C9" s="14"/>
      <c r="D9" s="15"/>
    </row>
    <row r="10" s="1" customFormat="1" ht="51" customHeight="1" spans="1:4">
      <c r="A10" s="16" t="s">
        <v>743</v>
      </c>
      <c r="B10" s="14"/>
      <c r="C10" s="14"/>
      <c r="D10" s="15"/>
    </row>
    <row r="11" s="1" customFormat="1" ht="51" customHeight="1" spans="1:4">
      <c r="A11" s="16" t="s">
        <v>744</v>
      </c>
      <c r="B11" s="14"/>
      <c r="C11" s="14"/>
      <c r="D11" s="15"/>
    </row>
    <row r="12" s="1" customFormat="1" ht="51" customHeight="1" spans="1:4">
      <c r="A12" s="16" t="s">
        <v>745</v>
      </c>
      <c r="B12" s="14"/>
      <c r="C12" s="14"/>
      <c r="D12" s="15"/>
    </row>
    <row r="13" ht="22" customHeight="1" spans="1:5">
      <c r="A13" s="17" t="s">
        <v>535</v>
      </c>
      <c r="B13" s="17"/>
      <c r="C13" s="17"/>
      <c r="D13" s="17"/>
      <c r="E13" s="17"/>
    </row>
    <row r="14" ht="22" customHeight="1" spans="2:4">
      <c r="B14" s="2"/>
      <c r="C14" s="2"/>
      <c r="D14" s="2"/>
    </row>
  </sheetData>
  <mergeCells count="3">
    <mergeCell ref="A2:D2"/>
    <mergeCell ref="A13:E13"/>
    <mergeCell ref="A14:D14"/>
  </mergeCells>
  <pageMargins left="0.66875" right="0.35" top="1" bottom="1" header="0.511805555555556" footer="0.511805555555556"/>
  <pageSetup paperSize="9" orientation="portrait"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目录</vt:lpstr>
      <vt:lpstr>表1 一般公共预算收入决算表 </vt:lpstr>
      <vt:lpstr>表2-1一般公共预算支出决算表（体现区本级）</vt:lpstr>
      <vt:lpstr> 表2-2一般公共预算支出决算表（明细）  </vt:lpstr>
      <vt:lpstr> 表2-3一般公共预算本级支出决算表（明细）</vt:lpstr>
      <vt:lpstr>表3-1基本支出决算表 </vt:lpstr>
      <vt:lpstr>表3-2本级基本支出决算表</vt:lpstr>
      <vt:lpstr>表4 一般公共预算转移支付补助分地区分项目</vt:lpstr>
      <vt:lpstr>表5 政府性基金收入决算表</vt:lpstr>
      <vt:lpstr>表6-1 政府性基金支出决算表 </vt:lpstr>
      <vt:lpstr>表6-2 政府性基金本级支出决算表</vt:lpstr>
      <vt:lpstr>表7 政府性基金转移支付补助分地区分项目</vt:lpstr>
      <vt:lpstr>表8-1 政府债务余额及限额表 </vt:lpstr>
      <vt:lpstr>表8-2 地方政府债务相关情况决算表 </vt:lpstr>
      <vt:lpstr>表8-3 地方政府债券使用情况表 </vt:lpstr>
      <vt:lpstr>表9 国有资本经营收入决算表</vt:lpstr>
      <vt:lpstr>表10 -1国有资本经营支出决算表 </vt:lpstr>
      <vt:lpstr>表11 社保基金收入决算表</vt:lpstr>
      <vt:lpstr>表12 社保基金支出决算表</vt:lpstr>
      <vt:lpstr>表13 社保基金预算结余表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2025-09-29T05:49:10Z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FF6AB57DD9FA4A17A2478EB669313EA7_12</vt:lpwstr>
  </property>
  <property fmtid="{D5CDD505-2E9C-101B-9397-08002B2CF9AE}" pid="4" name="KSOReadingLayout">
    <vt:bool>false</vt:bool>
  </property>
</Properties>
</file>