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5480" windowHeight="11640" tabRatio="946" activeTab="5"/>
  </bookViews>
  <sheets>
    <sheet name="附表16、2019年全县收入完成情况（完）" sheetId="1" r:id="rId1"/>
    <sheet name="附表17、2019年全县支出完成情况（完）" sheetId="2" r:id="rId2"/>
    <sheet name="附表18、2019年全县结余情况（完）" sheetId="3" r:id="rId3"/>
    <sheet name="附表19、2020年全县收入预算（完）" sheetId="4" r:id="rId4"/>
    <sheet name="附表20、2020年全县支出预算（完） " sheetId="5" r:id="rId5"/>
    <sheet name="附表21、2020年结余预算表（完）" sheetId="6" r:id="rId6"/>
  </sheets>
  <definedNames>
    <definedName name="_xlnm.Print_Area" localSheetId="0">'附表16、2019年全县收入完成情况（完）'!$A$1:$F$19</definedName>
    <definedName name="_xlnm.Print_Area" localSheetId="1">'附表17、2019年全县支出完成情况（完）'!$A$1:$F$14</definedName>
    <definedName name="_xlnm.Print_Area" localSheetId="3">'附表19、2020年全县收入预算（完）'!$A$1:$F$19</definedName>
    <definedName name="_xlnm.Print_Area" localSheetId="4">'附表20、2020年全县支出预算（完） '!$A$1:$F$14</definedName>
    <definedName name="_xlnm.Print_Titles" localSheetId="0">'附表16、2019年全县收入完成情况（完）'!$1:$6</definedName>
    <definedName name="_xlnm.Print_Titles" localSheetId="4">'附表20、2020年全县支出预算（完） '!$1:$6</definedName>
  </definedNames>
  <calcPr calcId="125725"/>
</workbook>
</file>

<file path=xl/calcChain.xml><?xml version="1.0" encoding="utf-8"?>
<calcChain xmlns="http://schemas.openxmlformats.org/spreadsheetml/2006/main">
  <c r="C7" i="1"/>
  <c r="B7"/>
  <c r="D7" i="6"/>
  <c r="C7"/>
  <c r="B7"/>
  <c r="C7" i="5"/>
  <c r="B7"/>
  <c r="C7" i="4"/>
  <c r="B7"/>
  <c r="C7" i="2"/>
  <c r="B7"/>
  <c r="C14" i="1"/>
  <c r="E9" i="6"/>
  <c r="D9"/>
  <c r="E8"/>
  <c r="D8"/>
  <c r="E14" i="5"/>
  <c r="D14"/>
  <c r="E13"/>
  <c r="D13"/>
  <c r="E12"/>
  <c r="D12"/>
  <c r="E11"/>
  <c r="D11"/>
  <c r="E10"/>
  <c r="D10"/>
  <c r="E9"/>
  <c r="D9"/>
  <c r="C8"/>
  <c r="B8"/>
  <c r="E19" i="4"/>
  <c r="D19"/>
  <c r="E18"/>
  <c r="E17"/>
  <c r="D17"/>
  <c r="E16"/>
  <c r="D16"/>
  <c r="E15"/>
  <c r="D15"/>
  <c r="C14"/>
  <c r="B14"/>
  <c r="E13"/>
  <c r="D13"/>
  <c r="E12"/>
  <c r="D12"/>
  <c r="E11"/>
  <c r="D11"/>
  <c r="E10"/>
  <c r="D10"/>
  <c r="E9"/>
  <c r="D9"/>
  <c r="C8"/>
  <c r="B8"/>
  <c r="E9" i="3"/>
  <c r="D9"/>
  <c r="E8"/>
  <c r="D8"/>
  <c r="C7"/>
  <c r="B7"/>
  <c r="E14" i="2"/>
  <c r="D14"/>
  <c r="E13"/>
  <c r="D13"/>
  <c r="E12"/>
  <c r="D12"/>
  <c r="E11"/>
  <c r="D11"/>
  <c r="E10"/>
  <c r="D10"/>
  <c r="E9"/>
  <c r="D9"/>
  <c r="C8"/>
  <c r="B8"/>
  <c r="E19" i="1"/>
  <c r="E18"/>
  <c r="D18"/>
  <c r="E17"/>
  <c r="D17"/>
  <c r="E16"/>
  <c r="D16"/>
  <c r="E15"/>
  <c r="D15"/>
  <c r="B14"/>
  <c r="E13"/>
  <c r="D13"/>
  <c r="E12"/>
  <c r="D12"/>
  <c r="E11"/>
  <c r="D11"/>
  <c r="E10"/>
  <c r="D10"/>
  <c r="E9"/>
  <c r="D9"/>
  <c r="C8"/>
  <c r="B8"/>
  <c r="D7" i="3" l="1"/>
  <c r="E7"/>
  <c r="D8" i="2"/>
  <c r="E8"/>
  <c r="E7"/>
  <c r="D7"/>
  <c r="E14" i="1"/>
  <c r="E8"/>
  <c r="D14"/>
  <c r="D8"/>
  <c r="E7"/>
  <c r="E7" i="6"/>
  <c r="D8" i="5"/>
  <c r="E8"/>
  <c r="E7"/>
  <c r="D8" i="4"/>
  <c r="D14"/>
  <c r="E14"/>
  <c r="E8"/>
  <c r="D7" i="1" l="1"/>
  <c r="D7" i="5"/>
  <c r="D7" i="4"/>
  <c r="E7"/>
</calcChain>
</file>

<file path=xl/sharedStrings.xml><?xml version="1.0" encoding="utf-8"?>
<sst xmlns="http://schemas.openxmlformats.org/spreadsheetml/2006/main" count="134" uniqueCount="69">
  <si>
    <t>单位：万元</t>
  </si>
  <si>
    <t>项目名称</t>
  </si>
  <si>
    <t>备注</t>
  </si>
  <si>
    <t>栏次关系</t>
  </si>
  <si>
    <t>1</t>
  </si>
  <si>
    <t>2</t>
  </si>
  <si>
    <t>3=1/2</t>
  </si>
  <si>
    <t>4=1-2</t>
  </si>
  <si>
    <t>5</t>
  </si>
  <si>
    <t>收    入    合   计</t>
  </si>
  <si>
    <t xml:space="preserve">      利息收入</t>
  </si>
  <si>
    <t xml:space="preserve">      转移收入</t>
  </si>
  <si>
    <t xml:space="preserve">      财政补贴收入</t>
  </si>
  <si>
    <t>其中：保险费收入</t>
  </si>
  <si>
    <t xml:space="preserve">      其他收入</t>
  </si>
  <si>
    <t xml:space="preserve">      其他基本养老保险基金收入</t>
  </si>
  <si>
    <r>
      <rPr>
        <b/>
        <sz val="12"/>
        <color rgb="FF000000"/>
        <rFont val="宋体"/>
        <family val="3"/>
        <charset val="134"/>
      </rPr>
      <t>支</t>
    </r>
    <r>
      <rPr>
        <b/>
        <sz val="12"/>
        <color rgb="FF000000"/>
        <rFont val="宋体"/>
        <family val="3"/>
        <charset val="134"/>
      </rPr>
      <t xml:space="preserve">    </t>
    </r>
    <r>
      <rPr>
        <b/>
        <sz val="12"/>
        <color rgb="FF000000"/>
        <rFont val="宋体"/>
        <family val="3"/>
        <charset val="134"/>
      </rPr>
      <t>出</t>
    </r>
    <r>
      <rPr>
        <b/>
        <sz val="12"/>
        <color rgb="FF000000"/>
        <rFont val="宋体"/>
        <family val="3"/>
        <charset val="134"/>
      </rPr>
      <t xml:space="preserve">    </t>
    </r>
    <r>
      <rPr>
        <b/>
        <sz val="12"/>
        <color rgb="FF000000"/>
        <rFont val="宋体"/>
        <family val="3"/>
        <charset val="134"/>
      </rPr>
      <t>合</t>
    </r>
    <r>
      <rPr>
        <b/>
        <sz val="12"/>
        <color rgb="FF000000"/>
        <rFont val="Arial "/>
        <family val="2"/>
      </rPr>
      <t xml:space="preserve">       </t>
    </r>
    <r>
      <rPr>
        <b/>
        <sz val="12"/>
        <color rgb="FF000000"/>
        <rFont val="宋体"/>
        <family val="3"/>
        <charset val="134"/>
      </rPr>
      <t>计</t>
    </r>
    <r>
      <rPr>
        <b/>
        <sz val="12"/>
        <color rgb="FF000000"/>
        <rFont val="宋体"/>
        <family val="3"/>
        <charset val="134"/>
      </rPr>
      <t>_x000D_</t>
    </r>
  </si>
  <si>
    <t>其中：基础养老金支出</t>
  </si>
  <si>
    <t xml:space="preserve">               个人账户养老金支出</t>
  </si>
  <si>
    <t xml:space="preserve">               丧葬补助金支出</t>
  </si>
  <si>
    <t xml:space="preserve">               转移支出</t>
  </si>
  <si>
    <t>其中：基本养老金支出</t>
  </si>
  <si>
    <t>项目</t>
  </si>
  <si>
    <t>合    计</t>
  </si>
  <si>
    <t>3=2/1</t>
  </si>
  <si>
    <t>4=2-1</t>
  </si>
  <si>
    <r>
      <t>201</t>
    </r>
    <r>
      <rPr>
        <b/>
        <sz val="12"/>
        <color rgb="FF000000"/>
        <rFont val="宋体"/>
        <family val="3"/>
        <charset val="134"/>
      </rPr>
      <t>9</t>
    </r>
    <r>
      <rPr>
        <b/>
        <sz val="12"/>
        <color rgb="FF000000"/>
        <rFont val="宋体"/>
        <family val="3"/>
        <charset val="134"/>
      </rPr>
      <t>年
完成数</t>
    </r>
    <phoneticPr fontId="14" type="noConversion"/>
  </si>
  <si>
    <r>
      <t>20</t>
    </r>
    <r>
      <rPr>
        <b/>
        <sz val="12"/>
        <color rgb="FF000000"/>
        <rFont val="宋体"/>
        <family val="3"/>
        <charset val="134"/>
      </rPr>
      <t>20</t>
    </r>
    <r>
      <rPr>
        <b/>
        <sz val="12"/>
        <color rgb="FF000000"/>
        <rFont val="宋体"/>
        <family val="3"/>
        <charset val="134"/>
      </rPr>
      <t>年
预算数</t>
    </r>
    <phoneticPr fontId="14" type="noConversion"/>
  </si>
  <si>
    <r>
      <t>20</t>
    </r>
    <r>
      <rPr>
        <b/>
        <sz val="12"/>
        <color rgb="FF000000"/>
        <rFont val="宋体"/>
        <family val="3"/>
        <charset val="134"/>
      </rPr>
      <t>20</t>
    </r>
    <r>
      <rPr>
        <b/>
        <sz val="12"/>
        <color rgb="FF000000"/>
        <rFont val="宋体"/>
        <family val="3"/>
        <charset val="134"/>
      </rPr>
      <t>年预算数为201</t>
    </r>
    <r>
      <rPr>
        <b/>
        <sz val="12"/>
        <color rgb="FF000000"/>
        <rFont val="宋体"/>
        <family val="3"/>
        <charset val="134"/>
      </rPr>
      <t>9</t>
    </r>
    <r>
      <rPr>
        <b/>
        <sz val="12"/>
        <color rgb="FF000000"/>
        <rFont val="宋体"/>
        <family val="3"/>
        <charset val="134"/>
      </rPr>
      <t>年完成数%</t>
    </r>
    <phoneticPr fontId="14" type="noConversion"/>
  </si>
  <si>
    <r>
      <t>20</t>
    </r>
    <r>
      <rPr>
        <b/>
        <sz val="12"/>
        <color rgb="FF000000"/>
        <rFont val="宋体"/>
        <family val="3"/>
        <charset val="134"/>
      </rPr>
      <t>20</t>
    </r>
    <r>
      <rPr>
        <b/>
        <sz val="12"/>
        <color rgb="FF000000"/>
        <rFont val="宋体"/>
        <family val="3"/>
        <charset val="134"/>
      </rPr>
      <t>年比201</t>
    </r>
    <r>
      <rPr>
        <b/>
        <sz val="12"/>
        <color rgb="FF000000"/>
        <rFont val="宋体"/>
        <family val="3"/>
        <charset val="134"/>
      </rPr>
      <t>9</t>
    </r>
    <r>
      <rPr>
        <b/>
        <sz val="12"/>
        <color rgb="FF000000"/>
        <rFont val="宋体"/>
        <family val="3"/>
        <charset val="134"/>
      </rPr>
      <t>年
增减额</t>
    </r>
    <phoneticPr fontId="14" type="noConversion"/>
  </si>
  <si>
    <t>2019年
完成数</t>
    <phoneticPr fontId="14" type="noConversion"/>
  </si>
  <si>
    <t>2020年
预算数</t>
    <phoneticPr fontId="14" type="noConversion"/>
  </si>
  <si>
    <t>2020年预算数为2019年完成数%</t>
    <phoneticPr fontId="14" type="noConversion"/>
  </si>
  <si>
    <t>2020年比2019年
增减额</t>
    <phoneticPr fontId="14" type="noConversion"/>
  </si>
  <si>
    <r>
      <t>2018</t>
    </r>
    <r>
      <rPr>
        <b/>
        <sz val="12"/>
        <color rgb="FF000000"/>
        <rFont val="宋体"/>
        <family val="3"/>
        <charset val="134"/>
      </rPr>
      <t>年
完成数</t>
    </r>
    <phoneticPr fontId="14" type="noConversion"/>
  </si>
  <si>
    <r>
      <t>2019</t>
    </r>
    <r>
      <rPr>
        <b/>
        <sz val="12"/>
        <color rgb="FF000000"/>
        <rFont val="宋体"/>
        <family val="3"/>
        <charset val="134"/>
      </rPr>
      <t>年
完成数</t>
    </r>
    <phoneticPr fontId="14" type="noConversion"/>
  </si>
  <si>
    <r>
      <t>2019</t>
    </r>
    <r>
      <rPr>
        <b/>
        <sz val="12"/>
        <color rgb="FF000000"/>
        <rFont val="宋体"/>
        <family val="3"/>
        <charset val="134"/>
      </rPr>
      <t xml:space="preserve">年为
</t>
    </r>
    <r>
      <rPr>
        <b/>
        <sz val="12"/>
        <color rgb="FF000000"/>
        <rFont val="Arial"/>
        <family val="2"/>
      </rPr>
      <t>2018</t>
    </r>
    <r>
      <rPr>
        <b/>
        <sz val="12"/>
        <color rgb="FF000000"/>
        <rFont val="宋体"/>
        <family val="3"/>
        <charset val="134"/>
      </rPr>
      <t>年</t>
    </r>
    <r>
      <rPr>
        <b/>
        <sz val="12"/>
        <color rgb="FF000000"/>
        <rFont val="Arial"/>
        <family val="2"/>
      </rPr>
      <t>%</t>
    </r>
    <phoneticPr fontId="14" type="noConversion"/>
  </si>
  <si>
    <r>
      <t>2019</t>
    </r>
    <r>
      <rPr>
        <b/>
        <sz val="12"/>
        <color rgb="FF000000"/>
        <rFont val="宋体"/>
        <family val="3"/>
        <charset val="134"/>
      </rPr>
      <t>年
比</t>
    </r>
    <r>
      <rPr>
        <b/>
        <sz val="12"/>
        <color rgb="FF000000"/>
        <rFont val="Arial"/>
        <family val="2"/>
      </rPr>
      <t>2018</t>
    </r>
    <r>
      <rPr>
        <b/>
        <sz val="12"/>
        <color rgb="FF000000"/>
        <rFont val="宋体"/>
        <family val="3"/>
        <charset val="134"/>
      </rPr>
      <t>年
增减额</t>
    </r>
    <phoneticPr fontId="14" type="noConversion"/>
  </si>
  <si>
    <r>
      <t>与201</t>
    </r>
    <r>
      <rPr>
        <b/>
        <sz val="12"/>
        <color rgb="FF000000"/>
        <rFont val="宋体"/>
        <family val="3"/>
        <charset val="134"/>
      </rPr>
      <t>8</t>
    </r>
    <r>
      <rPr>
        <b/>
        <sz val="12"/>
        <color rgb="FF000000"/>
        <rFont val="宋体"/>
        <family val="3"/>
        <charset val="134"/>
      </rPr>
      <t>年比较情况</t>
    </r>
    <phoneticPr fontId="14" type="noConversion"/>
  </si>
  <si>
    <t>2019年
完成数</t>
    <phoneticPr fontId="14" type="noConversion"/>
  </si>
  <si>
    <t>2018年
完成数</t>
    <phoneticPr fontId="14" type="noConversion"/>
  </si>
  <si>
    <t>与2018年比较情况</t>
    <phoneticPr fontId="14" type="noConversion"/>
  </si>
  <si>
    <t>2019年为
2018年%</t>
    <phoneticPr fontId="14" type="noConversion"/>
  </si>
  <si>
    <t>2019年
比2018年
增减额</t>
    <phoneticPr fontId="14" type="noConversion"/>
  </si>
  <si>
    <r>
      <t>2019</t>
    </r>
    <r>
      <rPr>
        <b/>
        <sz val="12"/>
        <color rgb="FF000000"/>
        <rFont val="宋体"/>
        <family val="3"/>
        <charset val="134"/>
      </rPr>
      <t>年为</t>
    </r>
    <r>
      <rPr>
        <b/>
        <sz val="12"/>
        <color rgb="FF000000"/>
        <rFont val="Arial"/>
        <family val="2"/>
      </rPr>
      <t>2018</t>
    </r>
    <r>
      <rPr>
        <b/>
        <sz val="12"/>
        <color rgb="FF000000"/>
        <rFont val="宋体"/>
        <family val="3"/>
        <charset val="134"/>
      </rPr>
      <t>年</t>
    </r>
    <r>
      <rPr>
        <b/>
        <sz val="12"/>
        <color rgb="FF000000"/>
        <rFont val="Arial"/>
        <family val="2"/>
      </rPr>
      <t>%</t>
    </r>
    <phoneticPr fontId="14" type="noConversion"/>
  </si>
  <si>
    <t>一、城乡居民基本养老保险基金支出</t>
    <phoneticPr fontId="14" type="noConversion"/>
  </si>
  <si>
    <t>二、机关事业单位基本养老保险基金支出</t>
    <phoneticPr fontId="14" type="noConversion"/>
  </si>
  <si>
    <t>一、城乡居民基本养老保险基金收入</t>
    <phoneticPr fontId="14" type="noConversion"/>
  </si>
  <si>
    <t>二、机关事业单位基本养老保险基金收入</t>
    <phoneticPr fontId="14" type="noConversion"/>
  </si>
  <si>
    <t>一、城乡居民基本养老保险基金支出</t>
    <phoneticPr fontId="14" type="noConversion"/>
  </si>
  <si>
    <t>二、机关事业单位基本养老保险基金支出</t>
    <phoneticPr fontId="14" type="noConversion"/>
  </si>
  <si>
    <t>一、城乡居民基本养老保险基金年末滚存结余</t>
    <phoneticPr fontId="14" type="noConversion"/>
  </si>
  <si>
    <t>二、机关事业单位基本养老保险基金年末滚存结余</t>
    <phoneticPr fontId="14" type="noConversion"/>
  </si>
  <si>
    <t>一、城乡居民基本养老保险基金收入</t>
    <phoneticPr fontId="14" type="noConversion"/>
  </si>
  <si>
    <t>二、机关事业单位基本养老保险基金收入</t>
    <phoneticPr fontId="14" type="noConversion"/>
  </si>
  <si>
    <t>表16：</t>
    <phoneticPr fontId="14" type="noConversion"/>
  </si>
  <si>
    <t>表17：</t>
    <phoneticPr fontId="14" type="noConversion"/>
  </si>
  <si>
    <t>表18：</t>
    <phoneticPr fontId="14" type="noConversion"/>
  </si>
  <si>
    <t>表19：</t>
    <phoneticPr fontId="14" type="noConversion"/>
  </si>
  <si>
    <t>表20：</t>
    <phoneticPr fontId="14" type="noConversion"/>
  </si>
  <si>
    <t>表21：</t>
    <phoneticPr fontId="14" type="noConversion"/>
  </si>
  <si>
    <t>修文县2019年社会保险基金预算收入完成情况表</t>
    <phoneticPr fontId="14" type="noConversion"/>
  </si>
  <si>
    <t>修文县2019年社会保险基金预算支出完成情况表</t>
    <phoneticPr fontId="14" type="noConversion"/>
  </si>
  <si>
    <t>修文县2019年社会保险基金预算结余情况表</t>
    <phoneticPr fontId="14" type="noConversion"/>
  </si>
  <si>
    <t>修文县2020年社会保险基金预算收入预算表（草案）</t>
    <phoneticPr fontId="14" type="noConversion"/>
  </si>
  <si>
    <t>修文县2020年社会保险基金预算支出预算表（草案）</t>
    <phoneticPr fontId="14" type="noConversion"/>
  </si>
  <si>
    <t>修文县2020年社会保险基金预算结余预算表（草案）</t>
    <phoneticPr fontId="14" type="noConversion"/>
  </si>
  <si>
    <t>一、城乡居民基本养老保险基金年末滚存结余</t>
    <phoneticPr fontId="14" type="noConversion"/>
  </si>
  <si>
    <t>二、机关事业单位基本养老保险基金年末滚存结余</t>
    <phoneticPr fontId="14" type="noConversion"/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</si>
</sst>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.0%"/>
    <numFmt numFmtId="178" formatCode="#,##0_ "/>
    <numFmt numFmtId="179" formatCode="#,##0_ ;\-#,##0"/>
    <numFmt numFmtId="180" formatCode="0_ "/>
    <numFmt numFmtId="181" formatCode="#,##0_ ;[Red]\-#,##0\ "/>
    <numFmt numFmtId="182" formatCode="#,##0.00_ ;\-#,##0.00;;"/>
  </numFmts>
  <fonts count="18"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FF0000"/>
      <name val="宋体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000000"/>
      <name val="仿宋"/>
      <charset val="134"/>
    </font>
    <font>
      <sz val="10.5"/>
      <color rgb="FF000000"/>
      <name val="仿宋"/>
      <charset val="134"/>
    </font>
    <font>
      <b/>
      <sz val="12"/>
      <color rgb="FF000000"/>
      <name val="Arial "/>
      <family val="2"/>
    </font>
    <font>
      <sz val="11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12" fillId="0" borderId="0"/>
  </cellStyleXfs>
  <cellXfs count="105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10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right" vertical="center" shrinkToFit="1"/>
    </xf>
    <xf numFmtId="10" fontId="5" fillId="0" borderId="1" xfId="0" applyNumberFormat="1" applyFont="1" applyBorder="1" applyAlignment="1">
      <alignment horizontal="right" vertical="center" shrinkToFit="1"/>
    </xf>
    <xf numFmtId="179" fontId="4" fillId="2" borderId="5" xfId="0" applyNumberFormat="1" applyFont="1" applyFill="1" applyBorder="1" applyAlignment="1">
      <alignment horizontal="right" vertical="center"/>
    </xf>
    <xf numFmtId="9" fontId="4" fillId="0" borderId="1" xfId="0" applyNumberFormat="1" applyFont="1" applyBorder="1" applyAlignment="1">
      <alignment horizontal="right" vertical="center" shrinkToFit="1"/>
    </xf>
    <xf numFmtId="179" fontId="4" fillId="0" borderId="1" xfId="0" applyNumberFormat="1" applyFont="1" applyBorder="1" applyAlignment="1">
      <alignment horizontal="right" vertical="center" shrinkToFit="1"/>
    </xf>
    <xf numFmtId="17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79" fontId="4" fillId="0" borderId="1" xfId="0" applyNumberFormat="1" applyFont="1" applyBorder="1" applyAlignment="1">
      <alignment horizontal="right" vertical="center"/>
    </xf>
    <xf numFmtId="179" fontId="4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177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0" fontId="4" fillId="0" borderId="1" xfId="0" applyNumberFormat="1" applyFont="1" applyBorder="1" applyAlignment="1">
      <alignment horizontal="right" vertical="center" shrinkToFit="1"/>
    </xf>
    <xf numFmtId="178" fontId="4" fillId="0" borderId="1" xfId="0" applyNumberFormat="1" applyFont="1" applyBorder="1" applyAlignment="1">
      <alignment horizontal="right" vertical="center" shrinkToFit="1"/>
    </xf>
    <xf numFmtId="0" fontId="1" fillId="0" borderId="1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vertical="center"/>
    </xf>
    <xf numFmtId="179" fontId="4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 shrinkToFit="1"/>
    </xf>
    <xf numFmtId="179" fontId="4" fillId="2" borderId="7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179" fontId="4" fillId="2" borderId="6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0" fontId="4" fillId="0" borderId="1" xfId="0" applyNumberFormat="1" applyFont="1" applyBorder="1" applyAlignment="1">
      <alignment horizontal="right" vertical="center" shrinkToFit="1"/>
    </xf>
    <xf numFmtId="0" fontId="4" fillId="0" borderId="2" xfId="0" applyFont="1" applyBorder="1" applyAlignment="1">
      <alignment vertical="center"/>
    </xf>
    <xf numFmtId="181" fontId="1" fillId="0" borderId="0" xfId="0" applyNumberFormat="1" applyFont="1" applyAlignment="1">
      <alignment horizontal="right" vertical="center" shrinkToFit="1"/>
    </xf>
    <xf numFmtId="178" fontId="4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178" fontId="4" fillId="0" borderId="3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 indent="2"/>
    </xf>
    <xf numFmtId="178" fontId="4" fillId="2" borderId="2" xfId="0" applyNumberFormat="1" applyFont="1" applyFill="1" applyBorder="1" applyAlignment="1">
      <alignment horizontal="right" vertical="center" shrinkToFit="1"/>
    </xf>
    <xf numFmtId="0" fontId="1" fillId="0" borderId="1" xfId="0" applyFont="1" applyBorder="1" applyAlignment="1">
      <alignment vertical="center"/>
    </xf>
    <xf numFmtId="178" fontId="4" fillId="0" borderId="6" xfId="0" applyNumberFormat="1" applyFont="1" applyBorder="1" applyAlignment="1">
      <alignment horizontal="right" vertical="center"/>
    </xf>
    <xf numFmtId="178" fontId="4" fillId="0" borderId="9" xfId="0" applyNumberFormat="1" applyFont="1" applyBorder="1" applyAlignment="1">
      <alignment horizontal="right" vertical="center"/>
    </xf>
    <xf numFmtId="179" fontId="1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81" fontId="5" fillId="0" borderId="1" xfId="0" applyNumberFormat="1" applyFont="1" applyBorder="1" applyAlignment="1">
      <alignment horizontal="right" vertical="center" shrinkToFit="1"/>
    </xf>
    <xf numFmtId="181" fontId="4" fillId="0" borderId="1" xfId="0" applyNumberFormat="1" applyFont="1" applyBorder="1" applyAlignment="1">
      <alignment horizontal="right" vertical="center" shrinkToFit="1"/>
    </xf>
    <xf numFmtId="10" fontId="3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0" fontId="5" fillId="0" borderId="1" xfId="1" applyNumberFormat="1" applyFont="1" applyBorder="1" applyAlignment="1">
      <alignment horizontal="right" vertical="center" shrinkToFit="1"/>
    </xf>
    <xf numFmtId="10" fontId="4" fillId="0" borderId="1" xfId="1" applyNumberFormat="1" applyFont="1" applyBorder="1" applyAlignment="1">
      <alignment horizontal="right" vertical="center" shrinkToFit="1"/>
    </xf>
    <xf numFmtId="178" fontId="4" fillId="0" borderId="3" xfId="0" applyNumberFormat="1" applyFont="1" applyBorder="1" applyAlignment="1">
      <alignment horizontal="right" vertical="center" shrinkToFit="1"/>
    </xf>
    <xf numFmtId="182" fontId="4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shrinkToFit="1"/>
    </xf>
    <xf numFmtId="178" fontId="10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1" xfId="0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F36"/>
  <sheetViews>
    <sheetView workbookViewId="0">
      <pane xSplit="1" ySplit="6" topLeftCell="B7" activePane="bottomRight" state="frozen"/>
      <selection pane="topRight"/>
      <selection pane="bottomLeft"/>
      <selection pane="bottomRight" activeCell="A2" sqref="A2:F2"/>
    </sheetView>
  </sheetViews>
  <sheetFormatPr defaultColWidth="9" defaultRowHeight="14.25"/>
  <cols>
    <col min="1" max="1" width="39.5" style="3" customWidth="1"/>
    <col min="2" max="2" width="14.75" style="22" customWidth="1"/>
    <col min="3" max="3" width="14" style="22" customWidth="1"/>
    <col min="4" max="4" width="10.875" style="23" customWidth="1"/>
    <col min="5" max="5" width="11.75" style="22" customWidth="1"/>
    <col min="6" max="6" width="17.75" style="22" customWidth="1"/>
    <col min="7" max="7" width="11.625" style="22" customWidth="1"/>
    <col min="8" max="16384" width="9" style="22"/>
  </cols>
  <sheetData>
    <row r="1" spans="1:6">
      <c r="A1" s="82" t="s">
        <v>55</v>
      </c>
    </row>
    <row r="2" spans="1:6" ht="33" customHeight="1">
      <c r="A2" s="83" t="s">
        <v>61</v>
      </c>
      <c r="B2" s="84"/>
      <c r="C2" s="84"/>
      <c r="D2" s="84"/>
      <c r="E2" s="84"/>
      <c r="F2" s="84"/>
    </row>
    <row r="3" spans="1:6" ht="20.25" customHeight="1">
      <c r="A3" s="24"/>
      <c r="F3" s="25" t="s">
        <v>0</v>
      </c>
    </row>
    <row r="4" spans="1:6" s="43" customFormat="1" ht="33.75" customHeight="1">
      <c r="A4" s="87" t="s">
        <v>1</v>
      </c>
      <c r="B4" s="88" t="s">
        <v>35</v>
      </c>
      <c r="C4" s="85" t="s">
        <v>38</v>
      </c>
      <c r="D4" s="86"/>
      <c r="E4" s="86"/>
      <c r="F4" s="89" t="s">
        <v>2</v>
      </c>
    </row>
    <row r="5" spans="1:6" s="43" customFormat="1" ht="48" customHeight="1">
      <c r="A5" s="87"/>
      <c r="B5" s="86"/>
      <c r="C5" s="71" t="s">
        <v>34</v>
      </c>
      <c r="D5" s="73" t="s">
        <v>36</v>
      </c>
      <c r="E5" s="64" t="s">
        <v>37</v>
      </c>
      <c r="F5" s="89"/>
    </row>
    <row r="6" spans="1:6" s="43" customFormat="1" ht="15.75" customHeight="1">
      <c r="A6" s="65" t="s">
        <v>3</v>
      </c>
      <c r="B6" s="66" t="s">
        <v>4</v>
      </c>
      <c r="C6" s="66" t="s">
        <v>5</v>
      </c>
      <c r="D6" s="66" t="s">
        <v>6</v>
      </c>
      <c r="E6" s="66" t="s">
        <v>7</v>
      </c>
      <c r="F6" s="66" t="s">
        <v>8</v>
      </c>
    </row>
    <row r="7" spans="1:6" s="44" customFormat="1" ht="15.95" customHeight="1">
      <c r="A7" s="6" t="s">
        <v>9</v>
      </c>
      <c r="B7" s="12">
        <f>B8+B14</f>
        <v>20176</v>
      </c>
      <c r="C7" s="12">
        <f>C8+C14</f>
        <v>16877</v>
      </c>
      <c r="D7" s="67">
        <f t="shared" ref="D7:D18" si="0">B7/C7</f>
        <v>1.195473129110624</v>
      </c>
      <c r="E7" s="12">
        <f t="shared" ref="E7:E19" si="1">B7-C7</f>
        <v>3299</v>
      </c>
      <c r="F7" s="80"/>
    </row>
    <row r="8" spans="1:6" ht="15.95" customHeight="1">
      <c r="A8" s="78" t="s">
        <v>53</v>
      </c>
      <c r="B8" s="34">
        <f>SUM(B9:B13)</f>
        <v>7712</v>
      </c>
      <c r="C8" s="34">
        <f>SUM(C9:C13)</f>
        <v>8815</v>
      </c>
      <c r="D8" s="68">
        <f t="shared" si="0"/>
        <v>0.87487237663074302</v>
      </c>
      <c r="E8" s="31">
        <f t="shared" si="1"/>
        <v>-1103</v>
      </c>
      <c r="F8" s="31"/>
    </row>
    <row r="9" spans="1:6" ht="15.95" customHeight="1">
      <c r="A9" s="32" t="s">
        <v>13</v>
      </c>
      <c r="B9" s="48">
        <v>1560</v>
      </c>
      <c r="C9" s="31">
        <v>2008</v>
      </c>
      <c r="D9" s="68">
        <f t="shared" si="0"/>
        <v>0.77689243027888444</v>
      </c>
      <c r="E9" s="31">
        <f t="shared" si="1"/>
        <v>-448</v>
      </c>
      <c r="F9" s="31"/>
    </row>
    <row r="10" spans="1:6" ht="15.95" customHeight="1">
      <c r="A10" s="50" t="s">
        <v>12</v>
      </c>
      <c r="B10" s="51">
        <v>6100</v>
      </c>
      <c r="C10" s="69">
        <v>6161</v>
      </c>
      <c r="D10" s="68">
        <f t="shared" si="0"/>
        <v>0.99009900990099009</v>
      </c>
      <c r="E10" s="31">
        <f t="shared" si="1"/>
        <v>-61</v>
      </c>
      <c r="F10" s="69"/>
    </row>
    <row r="11" spans="1:6" ht="15.95" customHeight="1">
      <c r="A11" s="32" t="s">
        <v>10</v>
      </c>
      <c r="B11" s="48">
        <v>46</v>
      </c>
      <c r="C11" s="31">
        <v>643</v>
      </c>
      <c r="D11" s="68">
        <f t="shared" si="0"/>
        <v>7.1539657853810265E-2</v>
      </c>
      <c r="E11" s="31">
        <f t="shared" si="1"/>
        <v>-597</v>
      </c>
      <c r="F11" s="31"/>
    </row>
    <row r="12" spans="1:6" ht="15.95" customHeight="1">
      <c r="A12" s="32" t="s">
        <v>11</v>
      </c>
      <c r="B12" s="48">
        <v>6</v>
      </c>
      <c r="C12" s="31">
        <v>3</v>
      </c>
      <c r="D12" s="68">
        <f t="shared" si="0"/>
        <v>2</v>
      </c>
      <c r="E12" s="31">
        <f t="shared" si="1"/>
        <v>3</v>
      </c>
      <c r="F12" s="31"/>
    </row>
    <row r="13" spans="1:6" ht="15.95" customHeight="1">
      <c r="A13" s="32" t="s">
        <v>15</v>
      </c>
      <c r="B13" s="31">
        <v>0</v>
      </c>
      <c r="C13" s="31">
        <v>0</v>
      </c>
      <c r="D13" s="68" t="e">
        <f t="shared" si="0"/>
        <v>#DIV/0!</v>
      </c>
      <c r="E13" s="31">
        <f t="shared" si="1"/>
        <v>0</v>
      </c>
      <c r="F13" s="70"/>
    </row>
    <row r="14" spans="1:6" ht="15.95" customHeight="1">
      <c r="A14" s="81" t="s">
        <v>54</v>
      </c>
      <c r="B14" s="34">
        <f>SUM(B15:B19)</f>
        <v>12464</v>
      </c>
      <c r="C14" s="34">
        <f>SUM(C15:C19)</f>
        <v>8062</v>
      </c>
      <c r="D14" s="68">
        <f t="shared" si="0"/>
        <v>1.546018357727611</v>
      </c>
      <c r="E14" s="31">
        <f t="shared" si="1"/>
        <v>4402</v>
      </c>
      <c r="F14" s="70"/>
    </row>
    <row r="15" spans="1:6" ht="15.95" customHeight="1">
      <c r="A15" s="32" t="s">
        <v>13</v>
      </c>
      <c r="B15" s="55">
        <v>8623</v>
      </c>
      <c r="C15" s="31">
        <v>10886</v>
      </c>
      <c r="D15" s="68">
        <f t="shared" si="0"/>
        <v>0.79211831710453795</v>
      </c>
      <c r="E15" s="31">
        <f t="shared" si="1"/>
        <v>-2263</v>
      </c>
      <c r="F15" s="70"/>
    </row>
    <row r="16" spans="1:6" ht="15.95" customHeight="1">
      <c r="A16" s="32" t="s">
        <v>10</v>
      </c>
      <c r="B16" s="55">
        <v>3</v>
      </c>
      <c r="C16" s="31">
        <v>13</v>
      </c>
      <c r="D16" s="68">
        <f t="shared" si="0"/>
        <v>0.23076923076923078</v>
      </c>
      <c r="E16" s="31">
        <f t="shared" si="1"/>
        <v>-10</v>
      </c>
      <c r="F16" s="70"/>
    </row>
    <row r="17" spans="1:6" ht="15.95" customHeight="1">
      <c r="A17" s="32" t="s">
        <v>12</v>
      </c>
      <c r="B17" s="55">
        <v>3834</v>
      </c>
      <c r="C17" s="31">
        <v>-2837</v>
      </c>
      <c r="D17" s="68">
        <f t="shared" si="0"/>
        <v>-1.3514275643285161</v>
      </c>
      <c r="E17" s="31">
        <f t="shared" si="1"/>
        <v>6671</v>
      </c>
      <c r="F17" s="31"/>
    </row>
    <row r="18" spans="1:6" ht="15.95" customHeight="1">
      <c r="A18" s="32" t="s">
        <v>11</v>
      </c>
      <c r="B18" s="56"/>
      <c r="C18" s="31">
        <v>0</v>
      </c>
      <c r="D18" s="68" t="e">
        <f t="shared" si="0"/>
        <v>#DIV/0!</v>
      </c>
      <c r="E18" s="31">
        <f t="shared" si="1"/>
        <v>0</v>
      </c>
      <c r="F18" s="31"/>
    </row>
    <row r="19" spans="1:6" ht="15.95" customHeight="1">
      <c r="A19" s="32" t="s">
        <v>14</v>
      </c>
      <c r="B19" s="56">
        <v>4</v>
      </c>
      <c r="C19" s="31">
        <v>0</v>
      </c>
      <c r="D19" s="68"/>
      <c r="E19" s="31">
        <f t="shared" si="1"/>
        <v>4</v>
      </c>
      <c r="F19" s="31"/>
    </row>
    <row r="36" ht="13.5" customHeight="1"/>
  </sheetData>
  <mergeCells count="5">
    <mergeCell ref="A2:F2"/>
    <mergeCell ref="C4:E4"/>
    <mergeCell ref="A4:A5"/>
    <mergeCell ref="B4:B5"/>
    <mergeCell ref="F4:F5"/>
  </mergeCells>
  <phoneticPr fontId="14" type="noConversion"/>
  <pageMargins left="0.74791666666666701" right="0.74791666666666701" top="0.4" bottom="0.21" header="0.31" footer="0.28999999999999998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H35"/>
  <sheetViews>
    <sheetView workbookViewId="0">
      <pane xSplit="1" ySplit="6" topLeftCell="B7" activePane="bottomRight" state="frozen"/>
      <selection pane="topRight"/>
      <selection pane="bottomLeft"/>
      <selection pane="bottomRight" activeCell="E31" sqref="E31"/>
    </sheetView>
  </sheetViews>
  <sheetFormatPr defaultColWidth="9" defaultRowHeight="14.25"/>
  <cols>
    <col min="1" max="1" width="39.875" style="21" customWidth="1"/>
    <col min="2" max="2" width="13.625" style="22" customWidth="1"/>
    <col min="3" max="3" width="15.875" style="22" customWidth="1"/>
    <col min="4" max="4" width="10.75" style="23" customWidth="1"/>
    <col min="5" max="5" width="12.25" style="22" customWidth="1"/>
    <col min="6" max="6" width="18.625" style="22" customWidth="1"/>
    <col min="7" max="16384" width="9" style="22"/>
  </cols>
  <sheetData>
    <row r="1" spans="1:8">
      <c r="A1" s="82" t="s">
        <v>56</v>
      </c>
    </row>
    <row r="2" spans="1:8" ht="33" customHeight="1">
      <c r="A2" s="83" t="s">
        <v>62</v>
      </c>
      <c r="B2" s="84"/>
      <c r="C2" s="84"/>
      <c r="D2" s="84"/>
      <c r="E2" s="84"/>
      <c r="F2" s="84"/>
    </row>
    <row r="3" spans="1:8" ht="20.25" customHeight="1">
      <c r="A3" s="24"/>
      <c r="F3" s="25" t="s">
        <v>0</v>
      </c>
    </row>
    <row r="4" spans="1:8" ht="54" customHeight="1">
      <c r="A4" s="87" t="s">
        <v>1</v>
      </c>
      <c r="B4" s="90" t="s">
        <v>39</v>
      </c>
      <c r="C4" s="86" t="s">
        <v>41</v>
      </c>
      <c r="D4" s="86"/>
      <c r="E4" s="86"/>
      <c r="F4" s="89" t="s">
        <v>2</v>
      </c>
      <c r="H4" s="26"/>
    </row>
    <row r="5" spans="1:8" ht="54" customHeight="1">
      <c r="A5" s="87"/>
      <c r="B5" s="86"/>
      <c r="C5" s="72" t="s">
        <v>40</v>
      </c>
      <c r="D5" s="74" t="s">
        <v>42</v>
      </c>
      <c r="E5" s="63" t="s">
        <v>43</v>
      </c>
      <c r="F5" s="89"/>
    </row>
    <row r="6" spans="1:8" ht="24" customHeight="1">
      <c r="A6" s="27" t="s">
        <v>3</v>
      </c>
      <c r="B6" s="28" t="s">
        <v>4</v>
      </c>
      <c r="C6" s="28" t="s">
        <v>5</v>
      </c>
      <c r="D6" s="28" t="s">
        <v>6</v>
      </c>
      <c r="E6" s="28" t="s">
        <v>7</v>
      </c>
      <c r="F6" s="28" t="s">
        <v>8</v>
      </c>
    </row>
    <row r="7" spans="1:8" ht="21" customHeight="1">
      <c r="A7" s="6" t="s">
        <v>16</v>
      </c>
      <c r="B7" s="12">
        <f>B8+B13</f>
        <v>21225</v>
      </c>
      <c r="C7" s="12">
        <f>C8+C13</f>
        <v>22136</v>
      </c>
      <c r="D7" s="13">
        <f t="shared" ref="D7:D14" si="0">B7/C7</f>
        <v>0.95884531984098298</v>
      </c>
      <c r="E7" s="12">
        <f t="shared" ref="E7:E14" si="1">B7-C7</f>
        <v>-911</v>
      </c>
      <c r="F7" s="29"/>
    </row>
    <row r="8" spans="1:8" ht="21" customHeight="1">
      <c r="A8" s="78" t="s">
        <v>45</v>
      </c>
      <c r="B8" s="14">
        <f>SUM(B9:B12)</f>
        <v>7843</v>
      </c>
      <c r="C8" s="14">
        <f>SUM(C9:C12)</f>
        <v>8230</v>
      </c>
      <c r="D8" s="30">
        <f t="shared" si="0"/>
        <v>0.95297691373025517</v>
      </c>
      <c r="E8" s="31">
        <f t="shared" si="1"/>
        <v>-387</v>
      </c>
      <c r="F8" s="40"/>
    </row>
    <row r="9" spans="1:8" ht="21" customHeight="1">
      <c r="A9" s="39" t="s">
        <v>17</v>
      </c>
      <c r="B9" s="35">
        <v>6388</v>
      </c>
      <c r="C9" s="34">
        <v>6477</v>
      </c>
      <c r="D9" s="30">
        <f t="shared" si="0"/>
        <v>0.98625907055735684</v>
      </c>
      <c r="E9" s="31">
        <f t="shared" si="1"/>
        <v>-89</v>
      </c>
      <c r="F9" s="40"/>
    </row>
    <row r="10" spans="1:8" ht="21" customHeight="1">
      <c r="A10" s="41" t="s">
        <v>18</v>
      </c>
      <c r="B10" s="35">
        <v>1336</v>
      </c>
      <c r="C10" s="34">
        <v>1637</v>
      </c>
      <c r="D10" s="30">
        <f t="shared" si="0"/>
        <v>0.81612706169822846</v>
      </c>
      <c r="E10" s="31">
        <f t="shared" si="1"/>
        <v>-301</v>
      </c>
      <c r="F10" s="40"/>
    </row>
    <row r="11" spans="1:8" ht="21" customHeight="1">
      <c r="A11" s="41" t="s">
        <v>19</v>
      </c>
      <c r="B11" s="35">
        <v>115</v>
      </c>
      <c r="C11" s="34">
        <v>113</v>
      </c>
      <c r="D11" s="30">
        <f t="shared" si="0"/>
        <v>1.0176991150442478</v>
      </c>
      <c r="E11" s="31">
        <f t="shared" si="1"/>
        <v>2</v>
      </c>
      <c r="F11" s="40"/>
    </row>
    <row r="12" spans="1:8" ht="21" customHeight="1">
      <c r="A12" s="36" t="s">
        <v>20</v>
      </c>
      <c r="B12" s="17">
        <v>4</v>
      </c>
      <c r="C12" s="34">
        <v>3</v>
      </c>
      <c r="D12" s="30">
        <f t="shared" si="0"/>
        <v>1.3333333333333333</v>
      </c>
      <c r="E12" s="31">
        <f t="shared" si="1"/>
        <v>1</v>
      </c>
      <c r="F12" s="40"/>
    </row>
    <row r="13" spans="1:8" ht="21" customHeight="1">
      <c r="A13" s="79" t="s">
        <v>46</v>
      </c>
      <c r="B13" s="42">
        <v>13382</v>
      </c>
      <c r="C13" s="31">
        <v>13906</v>
      </c>
      <c r="D13" s="30">
        <f t="shared" si="0"/>
        <v>0.96231842370199916</v>
      </c>
      <c r="E13" s="31">
        <f t="shared" si="1"/>
        <v>-524</v>
      </c>
      <c r="F13" s="18"/>
    </row>
    <row r="14" spans="1:8" ht="21" customHeight="1">
      <c r="A14" s="33" t="s">
        <v>21</v>
      </c>
      <c r="B14" s="42">
        <v>13382</v>
      </c>
      <c r="C14" s="31">
        <v>13906</v>
      </c>
      <c r="D14" s="30">
        <f t="shared" si="0"/>
        <v>0.96231842370199916</v>
      </c>
      <c r="E14" s="31">
        <f t="shared" si="1"/>
        <v>-524</v>
      </c>
      <c r="F14" s="18"/>
    </row>
    <row r="35" ht="13.5" customHeight="1"/>
  </sheetData>
  <mergeCells count="5">
    <mergeCell ref="A2:F2"/>
    <mergeCell ref="C4:E4"/>
    <mergeCell ref="A4:A5"/>
    <mergeCell ref="B4:B5"/>
    <mergeCell ref="F4:F5"/>
  </mergeCells>
  <phoneticPr fontId="14" type="noConversion"/>
  <printOptions horizontalCentered="1"/>
  <pageMargins left="0.749305555555556" right="0.749305555555556" top="0.48" bottom="0.23" header="0.33" footer="0.31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IV9"/>
  <sheetViews>
    <sheetView workbookViewId="0">
      <selection activeCell="A19" sqref="A19"/>
    </sheetView>
  </sheetViews>
  <sheetFormatPr defaultColWidth="9" defaultRowHeight="13.5"/>
  <cols>
    <col min="1" max="1" width="48" style="1" customWidth="1"/>
    <col min="2" max="2" width="14.125" style="1" customWidth="1"/>
    <col min="3" max="3" width="11.625" customWidth="1"/>
    <col min="4" max="4" width="10.125" style="2" customWidth="1"/>
    <col min="5" max="5" width="11.125" style="2" customWidth="1"/>
    <col min="6" max="6" width="19.375" style="1" customWidth="1"/>
  </cols>
  <sheetData>
    <row r="1" spans="1:256" ht="14.25" customHeight="1">
      <c r="A1" s="82" t="s">
        <v>57</v>
      </c>
      <c r="B1" s="22"/>
      <c r="C1" s="22"/>
      <c r="D1" s="23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</row>
    <row r="2" spans="1:256" ht="39.75" customHeight="1">
      <c r="A2" s="91" t="s">
        <v>63</v>
      </c>
      <c r="B2" s="92"/>
      <c r="C2" s="92"/>
      <c r="D2" s="92"/>
      <c r="E2" s="92"/>
      <c r="F2" s="92"/>
    </row>
    <row r="3" spans="1:256" ht="24.75" customHeight="1">
      <c r="A3" s="4"/>
      <c r="B3" s="4"/>
      <c r="F3" s="5" t="s">
        <v>0</v>
      </c>
    </row>
    <row r="4" spans="1:256" ht="24.75" customHeight="1">
      <c r="A4" s="89" t="s">
        <v>22</v>
      </c>
      <c r="B4" s="93" t="s">
        <v>35</v>
      </c>
      <c r="C4" s="93" t="s">
        <v>34</v>
      </c>
      <c r="D4" s="96" t="s">
        <v>44</v>
      </c>
      <c r="E4" s="96" t="s">
        <v>37</v>
      </c>
      <c r="F4" s="89" t="s">
        <v>2</v>
      </c>
    </row>
    <row r="5" spans="1:256" ht="24.75" customHeight="1">
      <c r="A5" s="89"/>
      <c r="B5" s="94"/>
      <c r="C5" s="95"/>
      <c r="D5" s="97"/>
      <c r="E5" s="97"/>
      <c r="F5" s="89"/>
    </row>
    <row r="6" spans="1:256" ht="24.75" customHeight="1">
      <c r="A6" s="33" t="s">
        <v>3</v>
      </c>
      <c r="B6" s="58">
        <v>1</v>
      </c>
      <c r="C6" s="59">
        <v>2</v>
      </c>
      <c r="D6" s="59" t="s">
        <v>6</v>
      </c>
      <c r="E6" s="59" t="s">
        <v>7</v>
      </c>
      <c r="F6" s="60">
        <v>5</v>
      </c>
    </row>
    <row r="7" spans="1:256" ht="38.25" customHeight="1">
      <c r="A7" s="6" t="s">
        <v>23</v>
      </c>
      <c r="B7" s="61">
        <f>SUM(B8:B9)</f>
        <v>20091</v>
      </c>
      <c r="C7" s="61">
        <f>SUM(C8:C9)</f>
        <v>21141</v>
      </c>
      <c r="D7" s="13">
        <f t="shared" ref="D7:D9" si="0">B7/C7</f>
        <v>0.95033347523768985</v>
      </c>
      <c r="E7" s="12">
        <f t="shared" ref="E7:E9" si="1">B7-C7</f>
        <v>-1050</v>
      </c>
      <c r="F7" s="75"/>
    </row>
    <row r="8" spans="1:256" ht="38.25" customHeight="1">
      <c r="A8" s="103" t="s">
        <v>67</v>
      </c>
      <c r="B8" s="35">
        <v>20080</v>
      </c>
      <c r="C8" s="62">
        <v>20211</v>
      </c>
      <c r="D8" s="30">
        <f t="shared" si="0"/>
        <v>0.9935183810796101</v>
      </c>
      <c r="E8" s="31">
        <f t="shared" si="1"/>
        <v>-131</v>
      </c>
      <c r="F8" s="40"/>
    </row>
    <row r="9" spans="1:256" ht="38.25" customHeight="1">
      <c r="A9" s="104" t="s">
        <v>68</v>
      </c>
      <c r="B9" s="42">
        <v>11</v>
      </c>
      <c r="C9" s="62">
        <v>930</v>
      </c>
      <c r="D9" s="30">
        <f t="shared" si="0"/>
        <v>1.1827956989247311E-2</v>
      </c>
      <c r="E9" s="31">
        <f t="shared" si="1"/>
        <v>-919</v>
      </c>
      <c r="F9" s="18"/>
    </row>
  </sheetData>
  <mergeCells count="7">
    <mergeCell ref="A2:F2"/>
    <mergeCell ref="A4:A5"/>
    <mergeCell ref="B4:B5"/>
    <mergeCell ref="C4:C5"/>
    <mergeCell ref="D4:D5"/>
    <mergeCell ref="E4:E5"/>
    <mergeCell ref="F4:F5"/>
  </mergeCells>
  <phoneticPr fontId="14" type="noConversion"/>
  <pageMargins left="0.749305555555556" right="0.749305555555556" top="0.999305555555556" bottom="0.999305555555556" header="0.50902777777777797" footer="0.50902777777777797"/>
  <pageSetup paperSize="9"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XFC36"/>
  <sheetViews>
    <sheetView workbookViewId="0">
      <pane xSplit="1" ySplit="6" topLeftCell="B7" activePane="bottomRight" state="frozen"/>
      <selection pane="topRight"/>
      <selection pane="bottomLeft"/>
      <selection pane="bottomRight" activeCell="A2" sqref="A2:F2"/>
    </sheetView>
  </sheetViews>
  <sheetFormatPr defaultColWidth="9" defaultRowHeight="14.25"/>
  <cols>
    <col min="1" max="1" width="43.25" style="3" customWidth="1"/>
    <col min="2" max="2" width="13.5" style="22" customWidth="1"/>
    <col min="3" max="3" width="12.5" style="22" customWidth="1"/>
    <col min="4" max="4" width="11.875" style="23" customWidth="1"/>
    <col min="5" max="5" width="12" style="22" customWidth="1"/>
    <col min="6" max="6" width="19.625" style="22" customWidth="1"/>
    <col min="7" max="7" width="36" style="22" customWidth="1"/>
    <col min="8" max="16383" width="9" style="22"/>
  </cols>
  <sheetData>
    <row r="1" spans="1:8" ht="12.75" customHeight="1">
      <c r="A1" s="82" t="s">
        <v>58</v>
      </c>
    </row>
    <row r="2" spans="1:8" ht="20.25" customHeight="1">
      <c r="A2" s="83" t="s">
        <v>64</v>
      </c>
      <c r="B2" s="84"/>
      <c r="C2" s="84"/>
      <c r="D2" s="84"/>
      <c r="E2" s="84"/>
      <c r="F2" s="84"/>
    </row>
    <row r="3" spans="1:8" ht="24.75" customHeight="1">
      <c r="A3" s="24"/>
      <c r="F3" s="25" t="s">
        <v>0</v>
      </c>
    </row>
    <row r="4" spans="1:8" s="43" customFormat="1" ht="33" customHeight="1">
      <c r="A4" s="87" t="s">
        <v>1</v>
      </c>
      <c r="B4" s="98" t="s">
        <v>26</v>
      </c>
      <c r="C4" s="99" t="s">
        <v>27</v>
      </c>
      <c r="D4" s="100" t="s">
        <v>28</v>
      </c>
      <c r="E4" s="100" t="s">
        <v>29</v>
      </c>
      <c r="F4" s="89" t="s">
        <v>2</v>
      </c>
    </row>
    <row r="5" spans="1:8" s="43" customFormat="1" ht="33" customHeight="1">
      <c r="A5" s="87"/>
      <c r="B5" s="86"/>
      <c r="C5" s="87"/>
      <c r="D5" s="97"/>
      <c r="E5" s="97"/>
      <c r="F5" s="89"/>
    </row>
    <row r="6" spans="1:8" s="43" customFormat="1" ht="24" customHeight="1">
      <c r="A6" s="27" t="s">
        <v>3</v>
      </c>
      <c r="B6" s="28" t="s">
        <v>4</v>
      </c>
      <c r="C6" s="28" t="s">
        <v>5</v>
      </c>
      <c r="D6" s="28" t="s">
        <v>24</v>
      </c>
      <c r="E6" s="28" t="s">
        <v>25</v>
      </c>
      <c r="F6" s="28" t="s">
        <v>8</v>
      </c>
    </row>
    <row r="7" spans="1:8" s="44" customFormat="1" ht="18.75" customHeight="1">
      <c r="A7" s="6" t="s">
        <v>9</v>
      </c>
      <c r="B7" s="12">
        <f>B8+B14</f>
        <v>20176</v>
      </c>
      <c r="C7" s="12">
        <f>C8+C14</f>
        <v>22211</v>
      </c>
      <c r="D7" s="13">
        <f t="shared" ref="D7:D19" si="0">C7/B7</f>
        <v>1.1008624107850913</v>
      </c>
      <c r="E7" s="12">
        <f t="shared" ref="E7:E19" si="1">C7-B7</f>
        <v>2035</v>
      </c>
      <c r="F7" s="77"/>
    </row>
    <row r="8" spans="1:8" ht="18.75" customHeight="1">
      <c r="A8" s="78" t="s">
        <v>47</v>
      </c>
      <c r="B8" s="34">
        <f>SUM(B9:B13)</f>
        <v>7712</v>
      </c>
      <c r="C8" s="34">
        <f>SUM(C9:C13)</f>
        <v>8688</v>
      </c>
      <c r="D8" s="30">
        <f t="shared" si="0"/>
        <v>1.1265560165975104</v>
      </c>
      <c r="E8" s="31">
        <f t="shared" si="1"/>
        <v>976</v>
      </c>
      <c r="F8" s="40"/>
      <c r="G8" s="3"/>
      <c r="H8" s="47"/>
    </row>
    <row r="9" spans="1:8" ht="18.75" customHeight="1">
      <c r="A9" s="32" t="s">
        <v>13</v>
      </c>
      <c r="B9" s="48">
        <v>1560</v>
      </c>
      <c r="C9" s="45">
        <v>1700</v>
      </c>
      <c r="D9" s="30">
        <f t="shared" si="0"/>
        <v>1.0897435897435896</v>
      </c>
      <c r="E9" s="31">
        <f t="shared" si="1"/>
        <v>140</v>
      </c>
      <c r="F9" s="40"/>
      <c r="G9" s="49"/>
      <c r="H9" s="47"/>
    </row>
    <row r="10" spans="1:8" ht="18.75" customHeight="1">
      <c r="A10" s="50" t="s">
        <v>12</v>
      </c>
      <c r="B10" s="51">
        <v>6100</v>
      </c>
      <c r="C10" s="45">
        <v>6930</v>
      </c>
      <c r="D10" s="30">
        <f t="shared" si="0"/>
        <v>1.1360655737704919</v>
      </c>
      <c r="E10" s="31">
        <f t="shared" si="1"/>
        <v>830</v>
      </c>
      <c r="F10" s="40"/>
      <c r="G10" s="49"/>
      <c r="H10" s="47"/>
    </row>
    <row r="11" spans="1:8" ht="18.75" customHeight="1">
      <c r="A11" s="32" t="s">
        <v>10</v>
      </c>
      <c r="B11" s="48">
        <v>46</v>
      </c>
      <c r="C11" s="45">
        <v>50</v>
      </c>
      <c r="D11" s="30">
        <f t="shared" si="0"/>
        <v>1.0869565217391304</v>
      </c>
      <c r="E11" s="31">
        <f t="shared" si="1"/>
        <v>4</v>
      </c>
      <c r="F11" s="46"/>
      <c r="G11" s="49"/>
      <c r="H11" s="47"/>
    </row>
    <row r="12" spans="1:8" ht="23.1" customHeight="1">
      <c r="A12" s="52" t="s">
        <v>11</v>
      </c>
      <c r="B12" s="48">
        <v>6</v>
      </c>
      <c r="C12" s="53">
        <v>8</v>
      </c>
      <c r="D12" s="30">
        <f t="shared" si="0"/>
        <v>1.3333333333333333</v>
      </c>
      <c r="E12" s="31">
        <f t="shared" si="1"/>
        <v>2</v>
      </c>
      <c r="F12" s="40"/>
    </row>
    <row r="13" spans="1:8" ht="19.5" customHeight="1">
      <c r="A13" s="32" t="s">
        <v>15</v>
      </c>
      <c r="B13" s="31">
        <v>0</v>
      </c>
      <c r="C13" s="40">
        <v>0</v>
      </c>
      <c r="D13" s="30" t="e">
        <f t="shared" si="0"/>
        <v>#DIV/0!</v>
      </c>
      <c r="E13" s="31">
        <f t="shared" si="1"/>
        <v>0</v>
      </c>
      <c r="F13" s="54"/>
    </row>
    <row r="14" spans="1:8" ht="19.5" customHeight="1">
      <c r="A14" s="81" t="s">
        <v>48</v>
      </c>
      <c r="B14" s="34">
        <f>SUM(B15:B19)</f>
        <v>12464</v>
      </c>
      <c r="C14" s="34">
        <f>SUM(C15:C19)</f>
        <v>13523</v>
      </c>
      <c r="D14" s="30">
        <f t="shared" si="0"/>
        <v>1.0849646983311938</v>
      </c>
      <c r="E14" s="31">
        <f t="shared" si="1"/>
        <v>1059</v>
      </c>
      <c r="F14" s="54"/>
    </row>
    <row r="15" spans="1:8" ht="19.5" customHeight="1">
      <c r="A15" s="32" t="s">
        <v>13</v>
      </c>
      <c r="B15" s="55">
        <v>8623</v>
      </c>
      <c r="C15" s="40">
        <v>8940</v>
      </c>
      <c r="D15" s="30">
        <f t="shared" si="0"/>
        <v>1.0367621477444044</v>
      </c>
      <c r="E15" s="31">
        <f t="shared" si="1"/>
        <v>317</v>
      </c>
      <c r="F15" s="54"/>
    </row>
    <row r="16" spans="1:8" ht="19.5" customHeight="1">
      <c r="A16" s="32" t="s">
        <v>10</v>
      </c>
      <c r="B16" s="55">
        <v>3</v>
      </c>
      <c r="C16" s="40">
        <v>10</v>
      </c>
      <c r="D16" s="30">
        <f t="shared" si="0"/>
        <v>3.3333333333333335</v>
      </c>
      <c r="E16" s="31">
        <f t="shared" si="1"/>
        <v>7</v>
      </c>
      <c r="F16" s="54"/>
    </row>
    <row r="17" spans="1:6" ht="19.5" customHeight="1">
      <c r="A17" s="32" t="s">
        <v>12</v>
      </c>
      <c r="B17" s="55">
        <v>3834</v>
      </c>
      <c r="C17" s="40">
        <v>4573</v>
      </c>
      <c r="D17" s="30">
        <f t="shared" si="0"/>
        <v>1.1927490871152844</v>
      </c>
      <c r="E17" s="31">
        <f t="shared" si="1"/>
        <v>739</v>
      </c>
      <c r="F17" s="54"/>
    </row>
    <row r="18" spans="1:6" ht="19.5" customHeight="1">
      <c r="A18" s="32" t="s">
        <v>11</v>
      </c>
      <c r="B18" s="56"/>
      <c r="C18" s="40"/>
      <c r="D18" s="30"/>
      <c r="E18" s="31">
        <f t="shared" si="1"/>
        <v>0</v>
      </c>
      <c r="F18" s="54"/>
    </row>
    <row r="19" spans="1:6" ht="19.5" customHeight="1">
      <c r="A19" s="32" t="s">
        <v>14</v>
      </c>
      <c r="B19" s="56">
        <v>4</v>
      </c>
      <c r="C19" s="40"/>
      <c r="D19" s="30">
        <f t="shared" si="0"/>
        <v>0</v>
      </c>
      <c r="E19" s="31">
        <f t="shared" si="1"/>
        <v>-4</v>
      </c>
      <c r="F19" s="54"/>
    </row>
    <row r="20" spans="1:6">
      <c r="B20" s="57"/>
    </row>
    <row r="21" spans="1:6">
      <c r="B21" s="57"/>
    </row>
    <row r="22" spans="1:6">
      <c r="B22" s="57"/>
    </row>
    <row r="23" spans="1:6">
      <c r="B23" s="57"/>
    </row>
    <row r="24" spans="1:6">
      <c r="B24" s="57"/>
    </row>
    <row r="25" spans="1:6">
      <c r="B25" s="57"/>
    </row>
    <row r="26" spans="1:6">
      <c r="B26" s="57"/>
    </row>
    <row r="27" spans="1:6">
      <c r="B27" s="57"/>
    </row>
    <row r="28" spans="1:6">
      <c r="B28" s="57"/>
    </row>
    <row r="29" spans="1:6">
      <c r="B29" s="57"/>
    </row>
    <row r="30" spans="1:6">
      <c r="B30" s="57"/>
    </row>
    <row r="31" spans="1:6">
      <c r="B31" s="57"/>
    </row>
    <row r="32" spans="1:6">
      <c r="B32" s="57"/>
    </row>
    <row r="33" spans="2:2">
      <c r="B33" s="57"/>
    </row>
    <row r="34" spans="2:2">
      <c r="B34" s="57"/>
    </row>
    <row r="35" spans="2:2">
      <c r="B35" s="57"/>
    </row>
    <row r="36" spans="2:2">
      <c r="B36" s="57"/>
    </row>
  </sheetData>
  <mergeCells count="7">
    <mergeCell ref="A2:F2"/>
    <mergeCell ref="A4:A5"/>
    <mergeCell ref="B4:B5"/>
    <mergeCell ref="C4:C5"/>
    <mergeCell ref="D4:D5"/>
    <mergeCell ref="E4:E5"/>
    <mergeCell ref="F4:F5"/>
  </mergeCells>
  <phoneticPr fontId="14" type="noConversion"/>
  <printOptions horizontalCentered="1"/>
  <pageMargins left="0.54861111111111105" right="0.54861111111111105" top="0.33" bottom="0.21" header="0.24" footer="0.28999999999999998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IV45"/>
  <sheetViews>
    <sheetView workbookViewId="0">
      <pane xSplit="1" ySplit="6" topLeftCell="B7" activePane="bottomRight" state="frozen"/>
      <selection pane="topRight"/>
      <selection pane="bottomLeft"/>
      <selection pane="bottomRight" activeCell="A2" sqref="A2:F2"/>
    </sheetView>
  </sheetViews>
  <sheetFormatPr defaultColWidth="9" defaultRowHeight="14.25"/>
  <cols>
    <col min="1" max="1" width="40.125" style="21" customWidth="1"/>
    <col min="2" max="2" width="11.875" style="22" customWidth="1"/>
    <col min="3" max="3" width="11" style="22" customWidth="1"/>
    <col min="4" max="4" width="10.875" style="23" customWidth="1"/>
    <col min="5" max="5" width="11.75" style="22" customWidth="1"/>
    <col min="6" max="6" width="18" style="22" customWidth="1"/>
    <col min="7" max="16384" width="9" style="22"/>
  </cols>
  <sheetData>
    <row r="1" spans="1:256">
      <c r="A1" s="82" t="s">
        <v>59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33" customHeight="1">
      <c r="A2" s="91" t="s">
        <v>65</v>
      </c>
      <c r="B2" s="92"/>
      <c r="C2" s="92"/>
      <c r="D2" s="92"/>
      <c r="E2" s="92"/>
      <c r="F2" s="92"/>
    </row>
    <row r="3" spans="1:256" ht="20.25" customHeight="1">
      <c r="A3" s="24"/>
      <c r="F3" s="25" t="s">
        <v>0</v>
      </c>
    </row>
    <row r="4" spans="1:256" ht="36.950000000000003" customHeight="1">
      <c r="A4" s="87" t="s">
        <v>1</v>
      </c>
      <c r="B4" s="90" t="s">
        <v>30</v>
      </c>
      <c r="C4" s="90" t="s">
        <v>31</v>
      </c>
      <c r="D4" s="90" t="s">
        <v>32</v>
      </c>
      <c r="E4" s="97" t="s">
        <v>33</v>
      </c>
      <c r="F4" s="89" t="s">
        <v>2</v>
      </c>
    </row>
    <row r="5" spans="1:256" ht="36.950000000000003" customHeight="1">
      <c r="A5" s="87"/>
      <c r="B5" s="86"/>
      <c r="C5" s="86"/>
      <c r="D5" s="101"/>
      <c r="E5" s="97"/>
      <c r="F5" s="89"/>
      <c r="H5" s="26"/>
    </row>
    <row r="6" spans="1:256" ht="22.5" customHeight="1">
      <c r="A6" s="27" t="s">
        <v>3</v>
      </c>
      <c r="B6" s="28" t="s">
        <v>4</v>
      </c>
      <c r="C6" s="28" t="s">
        <v>5</v>
      </c>
      <c r="D6" s="28" t="s">
        <v>24</v>
      </c>
      <c r="E6" s="28" t="s">
        <v>25</v>
      </c>
      <c r="F6" s="28" t="s">
        <v>8</v>
      </c>
    </row>
    <row r="7" spans="1:256" ht="20.25" customHeight="1">
      <c r="A7" s="6" t="s">
        <v>16</v>
      </c>
      <c r="B7" s="12">
        <f>B8+B13</f>
        <v>21225</v>
      </c>
      <c r="C7" s="12">
        <f>C8+C13</f>
        <v>22088</v>
      </c>
      <c r="D7" s="13">
        <f t="shared" ref="D7:D14" si="0">C7/B7</f>
        <v>1.0406595995288574</v>
      </c>
      <c r="E7" s="12">
        <f t="shared" ref="E7:E14" si="1">C7-B7</f>
        <v>863</v>
      </c>
      <c r="F7" s="29"/>
    </row>
    <row r="8" spans="1:256" customFormat="1" ht="15.95" customHeight="1">
      <c r="A8" s="78" t="s">
        <v>49</v>
      </c>
      <c r="B8" s="14">
        <f>SUM(B9:B12)</f>
        <v>7843</v>
      </c>
      <c r="C8" s="37">
        <f>SUM(C9:C12)</f>
        <v>8348</v>
      </c>
      <c r="D8" s="30">
        <f t="shared" si="0"/>
        <v>1.064388626800969</v>
      </c>
      <c r="E8" s="31">
        <f t="shared" si="1"/>
        <v>505</v>
      </c>
      <c r="F8" s="38"/>
    </row>
    <row r="9" spans="1:256" ht="15">
      <c r="A9" s="39" t="s">
        <v>17</v>
      </c>
      <c r="B9" s="35">
        <v>6388</v>
      </c>
      <c r="C9" s="40">
        <v>6600</v>
      </c>
      <c r="D9" s="30">
        <f t="shared" si="0"/>
        <v>1.0331872260488415</v>
      </c>
      <c r="E9" s="31">
        <f t="shared" si="1"/>
        <v>212</v>
      </c>
      <c r="F9" s="40"/>
    </row>
    <row r="10" spans="1:256" ht="15">
      <c r="A10" s="41" t="s">
        <v>18</v>
      </c>
      <c r="B10" s="35">
        <v>1336</v>
      </c>
      <c r="C10" s="40">
        <v>1600</v>
      </c>
      <c r="D10" s="30">
        <f t="shared" si="0"/>
        <v>1.1976047904191616</v>
      </c>
      <c r="E10" s="31">
        <f t="shared" si="1"/>
        <v>264</v>
      </c>
      <c r="F10" s="40"/>
    </row>
    <row r="11" spans="1:256" ht="15">
      <c r="A11" s="41" t="s">
        <v>19</v>
      </c>
      <c r="B11" s="35">
        <v>115</v>
      </c>
      <c r="C11" s="40">
        <v>140</v>
      </c>
      <c r="D11" s="30">
        <f t="shared" si="0"/>
        <v>1.2173913043478262</v>
      </c>
      <c r="E11" s="31">
        <f t="shared" si="1"/>
        <v>25</v>
      </c>
      <c r="F11" s="40"/>
    </row>
    <row r="12" spans="1:256" ht="15">
      <c r="A12" s="36" t="s">
        <v>20</v>
      </c>
      <c r="B12" s="17">
        <v>4</v>
      </c>
      <c r="C12" s="40">
        <v>8</v>
      </c>
      <c r="D12" s="30">
        <f t="shared" si="0"/>
        <v>2</v>
      </c>
      <c r="E12" s="31">
        <f t="shared" si="1"/>
        <v>4</v>
      </c>
      <c r="F12" s="40"/>
    </row>
    <row r="13" spans="1:256" ht="15">
      <c r="A13" s="79" t="s">
        <v>50</v>
      </c>
      <c r="B13" s="42">
        <v>13382</v>
      </c>
      <c r="C13" s="40">
        <v>13740</v>
      </c>
      <c r="D13" s="30">
        <f t="shared" si="0"/>
        <v>1.026752353908235</v>
      </c>
      <c r="E13" s="31">
        <f t="shared" si="1"/>
        <v>358</v>
      </c>
      <c r="F13" s="40"/>
    </row>
    <row r="14" spans="1:256" ht="15">
      <c r="A14" s="33" t="s">
        <v>21</v>
      </c>
      <c r="B14" s="42">
        <v>13382</v>
      </c>
      <c r="C14" s="40">
        <v>13740</v>
      </c>
      <c r="D14" s="30">
        <f t="shared" si="0"/>
        <v>1.026752353908235</v>
      </c>
      <c r="E14" s="31">
        <f t="shared" si="1"/>
        <v>358</v>
      </c>
      <c r="F14" s="40"/>
    </row>
    <row r="45" ht="13.5" customHeight="1"/>
  </sheetData>
  <mergeCells count="7">
    <mergeCell ref="A2:F2"/>
    <mergeCell ref="A4:A5"/>
    <mergeCell ref="B4:B5"/>
    <mergeCell ref="C4:C5"/>
    <mergeCell ref="D4:D5"/>
    <mergeCell ref="E4:E5"/>
    <mergeCell ref="F4:F5"/>
  </mergeCells>
  <phoneticPr fontId="14" type="noConversion"/>
  <pageMargins left="0.74791666666666701" right="0.74791666666666701" top="0.68" bottom="0.40902777777777799" header="0.24" footer="0.50763888888888897"/>
  <pageSetup paperSize="9" scale="8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F9"/>
  <sheetViews>
    <sheetView tabSelected="1" workbookViewId="0">
      <pane xSplit="1" ySplit="6" topLeftCell="B7" activePane="bottomRight" state="frozen"/>
      <selection pane="topRight"/>
      <selection pane="bottomLeft"/>
      <selection pane="bottomRight" activeCell="L12" sqref="L12"/>
    </sheetView>
  </sheetViews>
  <sheetFormatPr defaultColWidth="9" defaultRowHeight="13.5"/>
  <cols>
    <col min="1" max="1" width="46.125" style="1" customWidth="1"/>
    <col min="2" max="2" width="13.5" customWidth="1"/>
    <col min="3" max="3" width="12.375" customWidth="1"/>
    <col min="4" max="4" width="12.5" style="2" customWidth="1"/>
    <col min="5" max="5" width="12.625" style="2" customWidth="1"/>
    <col min="6" max="6" width="13.5" style="1" customWidth="1"/>
  </cols>
  <sheetData>
    <row r="1" spans="1:6" ht="14.25" customHeight="1">
      <c r="A1" s="82" t="s">
        <v>60</v>
      </c>
      <c r="D1"/>
      <c r="E1"/>
      <c r="F1"/>
    </row>
    <row r="2" spans="1:6" ht="39.75" customHeight="1">
      <c r="A2" s="91" t="s">
        <v>66</v>
      </c>
      <c r="B2" s="92"/>
      <c r="C2" s="92"/>
      <c r="D2" s="92"/>
      <c r="E2" s="92"/>
      <c r="F2" s="92"/>
    </row>
    <row r="3" spans="1:6" ht="24.75" customHeight="1">
      <c r="A3" s="4"/>
      <c r="F3" s="5" t="s">
        <v>0</v>
      </c>
    </row>
    <row r="4" spans="1:6" ht="24.75" customHeight="1">
      <c r="A4" s="89" t="s">
        <v>22</v>
      </c>
      <c r="B4" s="102" t="s">
        <v>30</v>
      </c>
      <c r="C4" s="89" t="s">
        <v>31</v>
      </c>
      <c r="D4" s="97" t="s">
        <v>32</v>
      </c>
      <c r="E4" s="97" t="s">
        <v>33</v>
      </c>
      <c r="F4" s="89" t="s">
        <v>2</v>
      </c>
    </row>
    <row r="5" spans="1:6" ht="24.75" customHeight="1">
      <c r="A5" s="89"/>
      <c r="B5" s="94"/>
      <c r="C5" s="87"/>
      <c r="D5" s="97"/>
      <c r="E5" s="97"/>
      <c r="F5" s="89"/>
    </row>
    <row r="6" spans="1:6" ht="24.75" customHeight="1">
      <c r="A6" s="7" t="s">
        <v>3</v>
      </c>
      <c r="B6" s="8">
        <v>1</v>
      </c>
      <c r="C6" s="9">
        <v>2</v>
      </c>
      <c r="D6" s="9" t="s">
        <v>24</v>
      </c>
      <c r="E6" s="9" t="s">
        <v>25</v>
      </c>
      <c r="F6" s="10">
        <v>5</v>
      </c>
    </row>
    <row r="7" spans="1:6" ht="38.25" customHeight="1">
      <c r="A7" s="11" t="s">
        <v>23</v>
      </c>
      <c r="B7" s="12">
        <f>SUM(B8:B9)</f>
        <v>20091</v>
      </c>
      <c r="C7" s="12">
        <f>SUM(C8:C9)</f>
        <v>20214</v>
      </c>
      <c r="D7" s="13">
        <f>C7/B7</f>
        <v>1.0061221442436912</v>
      </c>
      <c r="E7" s="12">
        <f t="shared" ref="E7:E9" si="0">C7-B7</f>
        <v>123</v>
      </c>
      <c r="F7" s="76"/>
    </row>
    <row r="8" spans="1:6" ht="38.25" customHeight="1">
      <c r="A8" s="78" t="s">
        <v>51</v>
      </c>
      <c r="B8" s="19">
        <v>20080</v>
      </c>
      <c r="C8" s="17">
        <v>20420</v>
      </c>
      <c r="D8" s="15">
        <f t="shared" ref="D8:D9" si="1">C8/B8</f>
        <v>1.0169322709163346</v>
      </c>
      <c r="E8" s="16">
        <f t="shared" si="0"/>
        <v>340</v>
      </c>
      <c r="F8" s="18"/>
    </row>
    <row r="9" spans="1:6" ht="38.25" customHeight="1">
      <c r="A9" s="78" t="s">
        <v>52</v>
      </c>
      <c r="B9" s="20">
        <v>11</v>
      </c>
      <c r="C9" s="17">
        <v>-206</v>
      </c>
      <c r="D9" s="15">
        <f t="shared" si="1"/>
        <v>-18.727272727272727</v>
      </c>
      <c r="E9" s="16">
        <f t="shared" si="0"/>
        <v>-217</v>
      </c>
      <c r="F9" s="18"/>
    </row>
  </sheetData>
  <mergeCells count="7">
    <mergeCell ref="A2:F2"/>
    <mergeCell ref="A4:A5"/>
    <mergeCell ref="B4:B5"/>
    <mergeCell ref="C4:C5"/>
    <mergeCell ref="D4:D5"/>
    <mergeCell ref="E4:E5"/>
    <mergeCell ref="F4:F5"/>
  </mergeCells>
  <phoneticPr fontId="14" type="noConversion"/>
  <printOptions horizontalCentered="1"/>
  <pageMargins left="0.749305555555556" right="0.749305555555556" top="0.999305555555556" bottom="0.999305555555556" header="0.50902777777777797" footer="0.50902777777777797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附表16、2019年全县收入完成情况（完）</vt:lpstr>
      <vt:lpstr>附表17、2019年全县支出完成情况（完）</vt:lpstr>
      <vt:lpstr>附表18、2019年全县结余情况（完）</vt:lpstr>
      <vt:lpstr>附表19、2020年全县收入预算（完）</vt:lpstr>
      <vt:lpstr>附表20、2020年全县支出预算（完） </vt:lpstr>
      <vt:lpstr>附表21、2020年结余预算表（完）</vt:lpstr>
      <vt:lpstr>'附表16、2019年全县收入完成情况（完）'!Print_Area</vt:lpstr>
      <vt:lpstr>'附表17、2019年全县支出完成情况（完）'!Print_Area</vt:lpstr>
      <vt:lpstr>'附表19、2020年全县收入预算（完）'!Print_Area</vt:lpstr>
      <vt:lpstr>'附表20、2020年全县支出预算（完） '!Print_Area</vt:lpstr>
      <vt:lpstr>'附表16、2019年全县收入完成情况（完）'!Print_Titles</vt:lpstr>
      <vt:lpstr>'附表20、2020年全县支出预算（完）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Administrator</cp:lastModifiedBy>
  <cp:revision>1</cp:revision>
  <cp:lastPrinted>2020-02-02T01:44:43Z</cp:lastPrinted>
  <dcterms:created xsi:type="dcterms:W3CDTF">2017-01-19T06:41:00Z</dcterms:created>
  <dcterms:modified xsi:type="dcterms:W3CDTF">2020-02-02T01:45:00Z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