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90" firstSheet="8" activeTab="8"/>
  </bookViews>
  <sheets>
    <sheet name="目录" sheetId="13" r:id="rId1"/>
    <sheet name="公共预算收入完成情况表" sheetId="1" r:id="rId2"/>
    <sheet name="公共预算支出执行情况" sheetId="2" r:id="rId3"/>
    <sheet name="公共预算支出执行情况（政府经济科目）" sheetId="7" r:id="rId4"/>
    <sheet name="基金收入" sheetId="3" r:id="rId5"/>
    <sheet name="基金支出" sheetId="4" r:id="rId6"/>
    <sheet name="预备费使用情况" sheetId="8" r:id="rId7"/>
    <sheet name="县本级公共预算收入完成情况表" sheetId="9" r:id="rId8"/>
    <sheet name="县本级公共预算支出完成情况表" sheetId="10" r:id="rId9"/>
    <sheet name="县本级公共预算支出执行情况（政府经济科目）" sheetId="12" r:id="rId10"/>
    <sheet name="县本级公共预算基本支出执行情况" sheetId="14" r:id="rId11"/>
    <sheet name="一般公共预算税收返还和转移支付决算表" sheetId="15" r:id="rId12"/>
    <sheet name="政府一般债务限额和余额情况决算表" sheetId="16" r:id="rId13"/>
    <sheet name="政府性基金转移支付决算表" sheetId="17" r:id="rId14"/>
    <sheet name="国有资本经营预算收入决算表" sheetId="18" r:id="rId15"/>
    <sheet name="国有资本经营预算支出决算表" sheetId="19" r:id="rId16"/>
    <sheet name="社会保险基金收入决算表" sheetId="20" r:id="rId17"/>
  </sheets>
  <definedNames>
    <definedName name="_xlnm._FilterDatabase" localSheetId="2" hidden="1">公共预算支出执行情况!$A$6:$L$145</definedName>
    <definedName name="_xlnm._FilterDatabase" localSheetId="8" hidden="1">县本级公共预算支出完成情况表!$A$5:$L$621</definedName>
    <definedName name="_xlnm._FilterDatabase" localSheetId="3" hidden="1">'公共预算支出执行情况（政府经济科目）'!#REF!</definedName>
    <definedName name="_xlnm._FilterDatabase" localSheetId="5" hidden="1">基金支出!$A$5:$N$5</definedName>
    <definedName name="_xlnm._FilterDatabase" localSheetId="10" hidden="1">县本级公共预算基本支出执行情况!#REF!</definedName>
    <definedName name="_xlnm._FilterDatabase" localSheetId="9" hidden="1">'县本级公共预算支出执行情况（政府经济科目）'!#REF!</definedName>
    <definedName name="_xlnm.Print_Titles" localSheetId="1">公共预算收入完成情况表!$1:$4</definedName>
    <definedName name="_xlnm.Print_Titles" localSheetId="2">公共预算支出执行情况!$1:$5</definedName>
    <definedName name="_xlnm.Print_Titles" localSheetId="3">'公共预算支出执行情况（政府经济科目）'!$1:$3</definedName>
    <definedName name="_xlnm.Print_Titles" localSheetId="4">基金收入!$1:$4</definedName>
    <definedName name="_xlnm.Print_Titles" localSheetId="5">基金支出!$1:$5</definedName>
    <definedName name="_xlnm.Print_Titles" localSheetId="10">县本级公共预算基本支出执行情况!$1:$3</definedName>
    <definedName name="_xlnm.Print_Titles" localSheetId="8">县本级公共预算支出完成情况表!$1:$5</definedName>
    <definedName name="_xlnm.Print_Titles" localSheetId="9">'县本级公共预算支出执行情况（政府经济科目）'!$1:$3</definedName>
    <definedName name="_xlnm.Print_Titles" localSheetId="6">预备费使用情况!$1:$5</definedName>
    <definedName name="_xlnm._FilterDatabase" localSheetId="6" hidden="1">预备费使用情况!$A$1:$E$156</definedName>
  </definedNames>
  <calcPr calcId="144525"/>
</workbook>
</file>

<file path=xl/sharedStrings.xml><?xml version="1.0" encoding="utf-8"?>
<sst xmlns="http://schemas.openxmlformats.org/spreadsheetml/2006/main" count="1673" uniqueCount="1238">
  <si>
    <t>修文县2020年全县和县本级财政决算报告附表</t>
  </si>
  <si>
    <t>目   录</t>
  </si>
  <si>
    <t>附表1</t>
  </si>
  <si>
    <t>修文县2020年全县一般公共预算收入完成情况表</t>
  </si>
  <si>
    <t>附表2</t>
  </si>
  <si>
    <t>修文县2020年全县一般公共预算支出完成情况表</t>
  </si>
  <si>
    <t>附表3</t>
  </si>
  <si>
    <t>修文县2020年全县一般公共预算支出完成情况表（政府经济科目）</t>
  </si>
  <si>
    <t>附表4</t>
  </si>
  <si>
    <t>修文县2020年政府性基金预算收入完成情况表</t>
  </si>
  <si>
    <t>附表5</t>
  </si>
  <si>
    <t>修文县2020年政府性基金支出完成情况表</t>
  </si>
  <si>
    <t>附表6</t>
  </si>
  <si>
    <t>修文县2020年预备费使用情况表</t>
  </si>
  <si>
    <t>附表7</t>
  </si>
  <si>
    <t>修文县2020年县本级一般公共预算收入完成情况表</t>
  </si>
  <si>
    <t>附表8</t>
  </si>
  <si>
    <t>修文县2020年县本级一般公共预算支出完成情况表</t>
  </si>
  <si>
    <t>附表9</t>
  </si>
  <si>
    <t>修文县2020年县本级一般公共预算支出完成情况表（政府经济科目）</t>
  </si>
  <si>
    <t>附表10</t>
  </si>
  <si>
    <t>修文县2020年县本级基本支出完成情况表</t>
  </si>
  <si>
    <t>附表11</t>
  </si>
  <si>
    <t>修文县2020年一般公共预算税收返还和转移支付决算表（分地区和项目）</t>
  </si>
  <si>
    <t>附表12</t>
  </si>
  <si>
    <t>修文县2020年政府一般债务、专项债务限额和余额情况决算表</t>
  </si>
  <si>
    <t>附表13</t>
  </si>
  <si>
    <t>修文县2020年政府性基金转移支付决算表（分地区和项目）</t>
  </si>
  <si>
    <t>附表14</t>
  </si>
  <si>
    <t>修文县2020年国有资本经营预算收入决算表</t>
  </si>
  <si>
    <t>附表15</t>
  </si>
  <si>
    <t>修文县2020年国有资本经营预算支出决算表</t>
  </si>
  <si>
    <t>附表16</t>
  </si>
  <si>
    <t>修文县2020年社会保险基金收入支出决算表</t>
  </si>
  <si>
    <r>
      <rPr>
        <sz val="16"/>
        <color rgb="FF000000"/>
        <rFont val="黑体"/>
        <charset val="134"/>
      </rPr>
      <t>修文县</t>
    </r>
    <r>
      <rPr>
        <sz val="16"/>
        <color rgb="FF000000"/>
        <rFont val="Times New Roman"/>
        <charset val="134"/>
      </rPr>
      <t>2020</t>
    </r>
    <r>
      <rPr>
        <sz val="16"/>
        <color rgb="FF000000"/>
        <rFont val="黑体"/>
        <charset val="134"/>
      </rPr>
      <t>年全县一般公共预算收入完成情况表</t>
    </r>
  </si>
  <si>
    <t>单位：万元</t>
  </si>
  <si>
    <t>科目编码</t>
  </si>
  <si>
    <t>科目名称</t>
  </si>
  <si>
    <t>年初预算</t>
  </si>
  <si>
    <t>预算调整数</t>
  </si>
  <si>
    <t>决算数</t>
  </si>
  <si>
    <t>为预算调整数比例</t>
  </si>
  <si>
    <t>去年同期</t>
  </si>
  <si>
    <t>同比增减幅度</t>
  </si>
  <si>
    <t>一般公共预算收入合计</t>
  </si>
  <si>
    <t>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</si>
  <si>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</si>
  <si>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</si>
  <si>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</si>
  <si>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</si>
  <si>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</si>
  <si>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</si>
  <si>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</si>
  <si>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</si>
  <si>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</si>
  <si>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</si>
  <si>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</si>
  <si>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</si>
  <si>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</si>
  <si>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</si>
  <si>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</si>
  <si>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</si>
  <si>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</si>
  <si>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</si>
  <si>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</si>
  <si>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</si>
  <si>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</si>
  <si>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</si>
  <si>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</si>
  <si>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</si>
  <si>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</si>
  <si>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调整后预算数</t>
  </si>
  <si>
    <t>支出决算数（不含专项转移支出）</t>
  </si>
  <si>
    <t>占调整后预算数比例</t>
  </si>
  <si>
    <t>同比增减幅度(本级支出)</t>
  </si>
  <si>
    <t>专项转移支付支出</t>
  </si>
  <si>
    <t>小计</t>
  </si>
  <si>
    <t>县级安排</t>
  </si>
  <si>
    <t>专项补助结转下年支出</t>
  </si>
  <si>
    <t>专项用途一般性转移支付</t>
  </si>
  <si>
    <t>一般公共预算支出合计</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</si>
  <si>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</si>
  <si>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</si>
  <si>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</si>
  <si>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</si>
  <si>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</si>
  <si>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</si>
  <si>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</si>
  <si>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</si>
  <si>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</si>
  <si>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人力资源事务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</si>
  <si>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</si>
  <si>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</si>
  <si>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</si>
  <si>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</si>
  <si>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</si>
  <si>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</si>
  <si>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</si>
  <si>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</si>
  <si>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</si>
  <si>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</si>
  <si>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其他共产党事务支出(款)</t>
  </si>
  <si>
    <t xml:space="preserve">  市场监督管理事务</t>
  </si>
  <si>
    <t xml:space="preserve">  其他一般公共服务支出(款)</t>
  </si>
  <si>
    <t>公共安全支出</t>
  </si>
  <si>
    <t xml:space="preserve">  武装警察部队(款)</t>
  </si>
  <si>
    <t xml:space="preserve">  公安</t>
  </si>
  <si>
    <t xml:space="preserve">  检察</t>
  </si>
  <si>
    <t xml:space="preserve">  法院</t>
  </si>
  <si>
    <t xml:space="preserve">  司法</t>
  </si>
  <si>
    <t xml:space="preserve">  国家保密</t>
  </si>
  <si>
    <t xml:space="preserve">  其他公共安全支出(款)</t>
  </si>
  <si>
    <t>教育支出</t>
  </si>
  <si>
    <t xml:space="preserve">  教育管理事务</t>
  </si>
  <si>
    <t xml:space="preserve">  普通教育</t>
  </si>
  <si>
    <t xml:space="preserve">  职业教育</t>
  </si>
  <si>
    <t xml:space="preserve">  成人教育</t>
  </si>
  <si>
    <t xml:space="preserve">  特殊教育</t>
  </si>
  <si>
    <t xml:space="preserve">  进修及培训</t>
  </si>
  <si>
    <t xml:space="preserve">  教育费附加安排的支出</t>
  </si>
  <si>
    <t xml:space="preserve">  其他教育支出(款)</t>
  </si>
  <si>
    <t>科学技术支出</t>
  </si>
  <si>
    <t xml:space="preserve">  科学技术管理事务</t>
  </si>
  <si>
    <t xml:space="preserve">  技术研究与开发</t>
  </si>
  <si>
    <t>文化旅游体育与传媒支出</t>
  </si>
  <si>
    <t xml:space="preserve">  文化和旅游</t>
  </si>
  <si>
    <t xml:space="preserve">  文物</t>
  </si>
  <si>
    <t xml:space="preserve">  体育</t>
  </si>
  <si>
    <t xml:space="preserve">  广播电视</t>
  </si>
  <si>
    <t xml:space="preserve">  其他文化旅游体育与传媒支出(款)</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</si>
  <si>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</si>
  <si>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</si>
  <si>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</si>
  <si>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</si>
  <si>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</si>
  <si>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</si>
  <si>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</si>
  <si>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</si>
  <si>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</si>
  <si>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</si>
  <si>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最低生活保障</t>
  </si>
  <si>
    <t xml:space="preserve">  临时救助</t>
  </si>
  <si>
    <t xml:space="preserve">  特困人员救助供养</t>
  </si>
  <si>
    <t xml:space="preserve">  其他生活救助</t>
  </si>
  <si>
    <t xml:space="preserve">  财政对基本养老保险基金的补助</t>
  </si>
  <si>
    <t xml:space="preserve">  财政对其他社会保险基金的补助</t>
  </si>
  <si>
    <t xml:space="preserve">  退役军人管理事务</t>
  </si>
  <si>
    <t xml:space="preserve">  其他社会保障和就业支出(款)</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</si>
  <si>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</si>
  <si>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</si>
  <si>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</si>
  <si>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</si>
  <si>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</si>
  <si>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</si>
  <si>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</si>
  <si>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</si>
  <si>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</si>
  <si>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</si>
  <si>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</si>
  <si>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</si>
  <si>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其他卫生健康支出(款)</t>
  </si>
  <si>
    <t>节能环保支出</t>
  </si>
  <si>
    <t xml:space="preserve">  环境保护管理事务</t>
  </si>
  <si>
    <t xml:space="preserve">  污染防治</t>
  </si>
  <si>
    <t xml:space="preserve">  自然生态保护</t>
  </si>
  <si>
    <t xml:space="preserve">  天然林保护</t>
  </si>
  <si>
    <t xml:space="preserve">  退耕还林还草</t>
  </si>
  <si>
    <t xml:space="preserve">  能源节约利用(款)</t>
  </si>
  <si>
    <t xml:space="preserve">  污染减排</t>
  </si>
  <si>
    <t xml:space="preserve">  其他节能环保支出(款)</t>
  </si>
  <si>
    <t>城乡社区支出</t>
  </si>
  <si>
    <t xml:space="preserve">  城乡社区管理事务</t>
  </si>
  <si>
    <t xml:space="preserve">  城乡社区公共设施</t>
  </si>
  <si>
    <t xml:space="preserve">  城乡社区环境卫生(款)</t>
  </si>
  <si>
    <t>城乡社区环境卫生</t>
  </si>
  <si>
    <t xml:space="preserve">  其他城乡社区支出(款)</t>
  </si>
  <si>
    <t>农林水支出</t>
  </si>
  <si>
    <t xml:space="preserve">  农业农村</t>
  </si>
  <si>
    <t xml:space="preserve">  林业和草原</t>
  </si>
  <si>
    <t xml:space="preserve">  水利</t>
  </si>
  <si>
    <t xml:space="preserve">  扶贫</t>
  </si>
  <si>
    <t xml:space="preserve">  农村综合改革</t>
  </si>
  <si>
    <t xml:space="preserve">  普惠金融发展支出</t>
  </si>
  <si>
    <t xml:space="preserve">  其他农林水支出(款)</t>
  </si>
  <si>
    <t>交通运输支出</t>
  </si>
  <si>
    <t xml:space="preserve">  公路水路运输</t>
  </si>
  <si>
    <t xml:space="preserve">  成品油价格改革对交通运输的补贴</t>
  </si>
  <si>
    <t xml:space="preserve">  车辆购置税支出</t>
  </si>
  <si>
    <t>资源勘探工业信息等支出</t>
  </si>
  <si>
    <t xml:space="preserve">  资源勘探开发</t>
  </si>
  <si>
    <t xml:space="preserve">  制造业</t>
  </si>
  <si>
    <t xml:space="preserve">  工业和信息产业监管</t>
  </si>
  <si>
    <t xml:space="preserve">  支持中小企业发展和管理支出</t>
  </si>
  <si>
    <t>商业服务业等支出</t>
  </si>
  <si>
    <t xml:space="preserve">  商业流通事务</t>
  </si>
  <si>
    <t>金融支出</t>
  </si>
  <si>
    <t xml:space="preserve">  其他金融支出(款)</t>
  </si>
  <si>
    <t>自然资源海洋气象等支出</t>
  </si>
  <si>
    <t xml:space="preserve">  自然资源事务</t>
  </si>
  <si>
    <t xml:space="preserve">  气象事务</t>
  </si>
  <si>
    <t>住房保障支出</t>
  </si>
  <si>
    <t xml:space="preserve">  保障性安居工程支出</t>
  </si>
  <si>
    <t xml:space="preserve">  住房改革支出</t>
  </si>
  <si>
    <t>粮油物资储备支出</t>
  </si>
  <si>
    <t xml:space="preserve">  粮油事务</t>
  </si>
  <si>
    <t xml:space="preserve">  物资事务</t>
  </si>
  <si>
    <t xml:space="preserve">  粮油储备</t>
  </si>
  <si>
    <t xml:space="preserve">  重要商品储备</t>
  </si>
  <si>
    <t>灾害防治及应急管理支出</t>
  </si>
  <si>
    <t xml:space="preserve">  应急管理事务</t>
  </si>
  <si>
    <t xml:space="preserve">  消防事务</t>
  </si>
  <si>
    <t xml:space="preserve">  煤矿安全</t>
  </si>
  <si>
    <t xml:space="preserve">  自然灾害防治</t>
  </si>
  <si>
    <t xml:space="preserve">  自然灾害救灾及恢复重建支出</t>
  </si>
  <si>
    <t>预备费</t>
  </si>
  <si>
    <t>其他支出(类)</t>
  </si>
  <si>
    <t xml:space="preserve">  其他支出(款)</t>
  </si>
  <si>
    <t>债务付息支出</t>
  </si>
  <si>
    <t xml:space="preserve">  地方政府一般债务付息支出</t>
  </si>
  <si>
    <t>债务发行费用支出</t>
  </si>
  <si>
    <t>一般公共预算支出</t>
  </si>
  <si>
    <t>其中：基本支出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</si>
  <si>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</si>
  <si>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</si>
  <si>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</si>
  <si>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</si>
  <si>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</si>
  <si>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</si>
  <si>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</si>
  <si>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</si>
  <si>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</si>
  <si>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</si>
  <si>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</si>
  <si>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</si>
  <si>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</si>
  <si>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</si>
  <si>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</si>
  <si>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</si>
  <si>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</si>
  <si>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</si>
  <si>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</si>
  <si>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</si>
  <si>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</si>
  <si>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</si>
  <si>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</si>
  <si>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</si>
  <si>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</si>
  <si>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</si>
  <si>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</si>
  <si>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</si>
  <si>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</si>
  <si>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</si>
  <si>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</si>
  <si>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</si>
  <si>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</si>
  <si>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</si>
  <si>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</si>
  <si>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</si>
  <si>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</si>
  <si>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</si>
  <si>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</si>
  <si>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</si>
  <si>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</si>
  <si>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</si>
  <si>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</si>
  <si>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</si>
  <si>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</si>
  <si>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</si>
  <si>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</si>
  <si>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</si>
  <si>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</si>
  <si>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</si>
  <si>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</si>
  <si>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</si>
  <si>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</si>
  <si>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</si>
  <si>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</si>
  <si>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</si>
  <si>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</si>
  <si>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</si>
  <si>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</si>
  <si>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</si>
  <si>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r>
      <rPr>
        <sz val="16"/>
        <color rgb="FF000000"/>
        <rFont val="黑体"/>
        <charset val="134"/>
      </rPr>
      <t>修文县2020年政府性基金</t>
    </r>
    <r>
      <rPr>
        <sz val="16"/>
        <rFont val="黑体"/>
        <charset val="134"/>
      </rPr>
      <t>预算收入完成情况表</t>
    </r>
  </si>
  <si>
    <t>为预算调整数%</t>
  </si>
  <si>
    <t>政府性基金收入合计</t>
  </si>
  <si>
    <t>农网还贷资金收入</t>
  </si>
  <si>
    <t>海南省高等级公路车辆通行附加费收入</t>
  </si>
  <si>
    <t>港口建设费收入</t>
  </si>
  <si>
    <t>新型墙体材料专项基金收入</t>
  </si>
  <si>
    <t>城市公用事业附加收入</t>
  </si>
  <si>
    <t>国有土地收益基金收入</t>
  </si>
  <si>
    <t>农业土地开发资金收入</t>
  </si>
  <si>
    <t>国有土地使用权出让收入</t>
  </si>
  <si>
    <t>大中型水库库区基金收入</t>
  </si>
  <si>
    <t>彩票公益金收入</t>
  </si>
  <si>
    <t>城市基础设施配套费收入</t>
  </si>
  <si>
    <t>小型水库移民扶助基金收入</t>
  </si>
  <si>
    <t>国家重大水利工程建设基金收入</t>
  </si>
  <si>
    <t>车辆通行费</t>
  </si>
  <si>
    <t>污水处理费收入</t>
  </si>
  <si>
    <t>彩票发行机构和彩票销售机构的业务费用</t>
  </si>
  <si>
    <t>其他政府性基金收入</t>
  </si>
  <si>
    <t>项     目</t>
  </si>
  <si>
    <t>本年上专支出</t>
  </si>
  <si>
    <t>本级安排</t>
  </si>
  <si>
    <t>政府性基金支出合计</t>
  </si>
  <si>
    <t xml:space="preserve">  旅游发展基金支出</t>
  </si>
  <si>
    <t xml:space="preserve">    地方旅游开发项目补助</t>
  </si>
  <si>
    <t xml:space="preserve">  大中型水库移民后期扶持基金支出</t>
  </si>
  <si>
    <t xml:space="preserve">    移民补助</t>
  </si>
  <si>
    <t xml:space="preserve">    基础设施建设和经济发展</t>
  </si>
  <si>
    <t xml:space="preserve">  小型水库移民扶助基金及对应专项债务收入安排的支出</t>
  </si>
  <si>
    <t xml:space="preserve">    其他小型水库移民扶助基金支出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</si>
  <si>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</si>
  <si>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</si>
  <si>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</si>
  <si>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</si>
  <si>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</si>
  <si>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土地出让业务支出</t>
  </si>
  <si>
    <t xml:space="preserve">    公共租赁住房支出</t>
  </si>
  <si>
    <t xml:space="preserve">    其他国有土地使用权出让收入安排的支出</t>
  </si>
  <si>
    <t xml:space="preserve">    城市公用事业附加及对应专项债务收入安排的支出</t>
  </si>
  <si>
    <t xml:space="preserve">    城市环境卫生</t>
  </si>
  <si>
    <t xml:space="preserve">  农业土地开发资金及对应专项债务收入安排的支出</t>
  </si>
  <si>
    <t xml:space="preserve">  城市基础设施配套费及对应专项债务收入安排的支出</t>
  </si>
  <si>
    <t xml:space="preserve">    城市公共设施</t>
  </si>
  <si>
    <t xml:space="preserve">    其他城市基础设施配套费安排的支出</t>
  </si>
  <si>
    <t xml:space="preserve">  污水处理费及对应专项债务收入安排的支出</t>
  </si>
  <si>
    <t xml:space="preserve">    污水处理设施建设和运营</t>
  </si>
  <si>
    <t xml:space="preserve">  大中型水库库区基金及对应专项债务收入安排的支出</t>
  </si>
  <si>
    <t xml:space="preserve">  其他政府性基金及对应专项债务收入安排的支出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</si>
  <si>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</si>
  <si>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</si>
  <si>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</si>
  <si>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</si>
  <si>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</si>
  <si>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</si>
  <si>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用于其它社会公益事业的彩票公益金支出</t>
  </si>
  <si>
    <t xml:space="preserve">  地方政府专项债务付息支出</t>
  </si>
  <si>
    <t xml:space="preserve">  国有土地使用权出让金债务付息支出</t>
  </si>
  <si>
    <t xml:space="preserve">    国有土地使用权出让金债务付息支出</t>
  </si>
  <si>
    <t xml:space="preserve">  地方政府专项债务发行费用支出</t>
  </si>
  <si>
    <t xml:space="preserve">    国有土地使用权出让金债务发行费用支出</t>
  </si>
  <si>
    <t>抗疫特别国债安排的支出</t>
  </si>
  <si>
    <t xml:space="preserve">    公共卫生体系建设</t>
  </si>
  <si>
    <t xml:space="preserve">    市政设施建设</t>
  </si>
  <si>
    <t xml:space="preserve">  抗疫相关支出</t>
  </si>
  <si>
    <t xml:space="preserve">    援企稳岗补贴</t>
  </si>
  <si>
    <t xml:space="preserve">    困难群众基本生活补助</t>
  </si>
  <si>
    <t xml:space="preserve">    其他抗疫相关支出</t>
  </si>
  <si>
    <t>序号</t>
  </si>
  <si>
    <t>单位名称</t>
  </si>
  <si>
    <t>金额</t>
  </si>
  <si>
    <t>总计</t>
  </si>
  <si>
    <t>贵阳市生态环境局修文分局</t>
  </si>
  <si>
    <t>解决生态环境工作经费</t>
  </si>
  <si>
    <t>贵州修文经济开发区管理委员会</t>
  </si>
  <si>
    <t>工业项目集中开工活动经费</t>
  </si>
  <si>
    <t>职业年金</t>
  </si>
  <si>
    <t>修文人民代表大会常务委员会办公室</t>
  </si>
  <si>
    <t>死亡抚恤金及丧葬费</t>
  </si>
  <si>
    <t>退休人员职业年金</t>
  </si>
  <si>
    <t>修文县财政局</t>
  </si>
  <si>
    <t>车辆定额经费</t>
  </si>
  <si>
    <t>死亡人员一次性抚恤金及丧葬费</t>
  </si>
  <si>
    <t>退休人员一次性退休补贴</t>
  </si>
  <si>
    <t>修文县残疾人联合会</t>
  </si>
  <si>
    <t>残疾人托养中心项目用地报批费用</t>
  </si>
  <si>
    <t>残疾人子女助学补助</t>
  </si>
  <si>
    <t>行政工勤人员工资</t>
  </si>
  <si>
    <t>修文县发展和改革局</t>
  </si>
  <si>
    <t>设备购置费</t>
  </si>
  <si>
    <t>退休人员死亡抚恤金及丧葬费</t>
  </si>
  <si>
    <t>疫情防控期间第二批应急物资采购经费</t>
  </si>
  <si>
    <t>优化营商环境宣传经费</t>
  </si>
  <si>
    <t>修文县法院</t>
  </si>
  <si>
    <t>人员经费</t>
  </si>
  <si>
    <t>修文县工业和信息化局</t>
  </si>
  <si>
    <t>煤矿优化布局及资源整合方案编制费用</t>
  </si>
  <si>
    <t>修文县公安局</t>
  </si>
  <si>
    <t>抚恤金及丧葬费</t>
  </si>
  <si>
    <t>执行高等级勤务和重大安保专项任务特殊补助人员补助</t>
  </si>
  <si>
    <t>修文县公安局交通警察大队</t>
  </si>
  <si>
    <t>测速仪器检测费</t>
  </si>
  <si>
    <t>独子费一次性补贴</t>
  </si>
  <si>
    <t>丧葬抚恤金</t>
  </si>
  <si>
    <t>修文县供销合作社联合社</t>
  </si>
  <si>
    <t>离退休费</t>
  </si>
  <si>
    <t>退休费</t>
  </si>
  <si>
    <t>一次性退休补贴</t>
  </si>
  <si>
    <t>医疗保险</t>
  </si>
  <si>
    <t>修文县机关事务管理服务中心</t>
  </si>
  <si>
    <t>购买机关食堂设施设备费</t>
  </si>
  <si>
    <t>行政中心B区2021年上半年部分租金</t>
  </si>
  <si>
    <t>修文县检察院</t>
  </si>
  <si>
    <t>工资补差</t>
  </si>
  <si>
    <t>修文县教育局</t>
  </si>
  <si>
    <t>高考教学成绩突出奖</t>
  </si>
  <si>
    <t>退休人员一次性补贴、退休死亡人员抚恤金及丧葬费</t>
  </si>
  <si>
    <t>新招聘特岗教师工资</t>
  </si>
  <si>
    <t>修文县景阳街道办</t>
  </si>
  <si>
    <t>工资</t>
  </si>
  <si>
    <t>修文县久长街道办事处</t>
  </si>
  <si>
    <t>抚恤金</t>
  </si>
  <si>
    <t>水淹区农户粮食补助款</t>
  </si>
  <si>
    <t>调出人员职业年金</t>
  </si>
  <si>
    <t>一次性抚恤金及丧葬费</t>
  </si>
  <si>
    <t>珍珠岛度假中心入口处（驴坊村五组）房屋拆除补助款</t>
  </si>
  <si>
    <t>修文县龙场街道办事处</t>
  </si>
  <si>
    <t>城区二期智能抓拍违停系统建设安装工程资金</t>
  </si>
  <si>
    <t>职业年金及一次性医疗补助</t>
  </si>
  <si>
    <t>修文县民政局</t>
  </si>
  <si>
    <t>民族团结进步创建工作经费</t>
  </si>
  <si>
    <t>退休人员经费</t>
  </si>
  <si>
    <t>修文县民族宗教事务局</t>
  </si>
  <si>
    <t>新调入人员工资</t>
  </si>
  <si>
    <t>修文县农业农村局</t>
  </si>
  <si>
    <t>2020年受污染耕地安全利用工作资金</t>
  </si>
  <si>
    <t>修文县人力资源和社会保障局</t>
  </si>
  <si>
    <t>机关事业单位新增退休人员职业年金个人账户应计利息县级财政补助资金</t>
  </si>
  <si>
    <t>劳务就业扶贫公益性岗位补贴</t>
  </si>
  <si>
    <t>事业单位招聘工作经费</t>
  </si>
  <si>
    <t>修文县人民政府办公室</t>
  </si>
  <si>
    <t>人防经费</t>
  </si>
  <si>
    <t>修文县商务局</t>
  </si>
  <si>
    <t>车补</t>
  </si>
  <si>
    <t>修文县审计局</t>
  </si>
  <si>
    <t>修文县市场监管局</t>
  </si>
  <si>
    <t>修文县水务管理局</t>
  </si>
  <si>
    <t>农村饮水安全工程运行维护资金</t>
  </si>
  <si>
    <t>修文县司法局</t>
  </si>
  <si>
    <t>民商事案件调解经费</t>
  </si>
  <si>
    <t>修文县统计局</t>
  </si>
  <si>
    <t>第七次全国人口普查及住户调查样本轮换工作经费</t>
  </si>
  <si>
    <t>修文县统战部</t>
  </si>
  <si>
    <t>妇女第十次代表大会工作经费</t>
  </si>
  <si>
    <t>科协第五次代表大会工作经费</t>
  </si>
  <si>
    <t>团委专项工作经费</t>
  </si>
  <si>
    <t>修文县投资促进局</t>
  </si>
  <si>
    <t>办公设备经费</t>
  </si>
  <si>
    <t>第二批深圳驻点招商工作经费</t>
  </si>
  <si>
    <t>修文县退役军人事务局</t>
  </si>
  <si>
    <t>边境执行任务官兵家属慰问的资金</t>
  </si>
  <si>
    <t>公务员车补经费</t>
  </si>
  <si>
    <t>调入人员工资</t>
  </si>
  <si>
    <t>优抚对象社会救助和保障物价上涨挂钩联动机制经费</t>
  </si>
  <si>
    <t>修文县卫生健康局</t>
  </si>
  <si>
    <t>采购定点医疗机构医疗设备经费</t>
  </si>
  <si>
    <t>退休一次性补贴</t>
  </si>
  <si>
    <t>新冠肺炎疫情防控期间医疗卫生机构医务人员有关工资</t>
  </si>
  <si>
    <t>修文县文体广电旅游局</t>
  </si>
  <si>
    <t>第十一届旅发大会暨猕猴桃节启动资金</t>
  </si>
  <si>
    <t>修文县信访局</t>
  </si>
  <si>
    <t>跟班学习人员及各专班工作经费</t>
  </si>
  <si>
    <t>重大会议信访工作经费</t>
  </si>
  <si>
    <t>修文县修文中学</t>
  </si>
  <si>
    <t>修文县阳明洞街道办</t>
  </si>
  <si>
    <t>修文县医疗保障局</t>
  </si>
  <si>
    <t>城乡医疗保险县级补助资金</t>
  </si>
  <si>
    <t>贵阳市城乡医疗保险县级补助资金</t>
  </si>
  <si>
    <t>修文县扎佐街道办</t>
  </si>
  <si>
    <t>修文县扎佐街道办事处</t>
  </si>
  <si>
    <t>离职人员职业年金</t>
  </si>
  <si>
    <t>修文县住房和城乡规划建设局</t>
  </si>
  <si>
    <t>县医院新冠肺炎应急抢险工程进度款</t>
  </si>
  <si>
    <t>修文县自然资源局</t>
  </si>
  <si>
    <t>地质灾害损毁房屋搬迁避险治理经费</t>
  </si>
  <si>
    <t>离退休人员工资</t>
  </si>
  <si>
    <t>林业派出所辅警聘用人员工资</t>
  </si>
  <si>
    <t>修文县综合行政执法局</t>
  </si>
  <si>
    <t>市政和绿化提升工作经费</t>
  </si>
  <si>
    <t>修文县总工会</t>
  </si>
  <si>
    <t>工会第十二次代表大会经费</t>
  </si>
  <si>
    <t>修文中学</t>
  </si>
  <si>
    <t>中共修文县委机构编制委员会办公室</t>
  </si>
  <si>
    <t>中国共产党修文县纪律检查委员会</t>
  </si>
  <si>
    <t>工资津补贴</t>
  </si>
  <si>
    <t>社会保障缴费</t>
  </si>
  <si>
    <t>审查调查经费</t>
  </si>
  <si>
    <t>事业单位绩效工资</t>
  </si>
  <si>
    <t>养老保险</t>
  </si>
  <si>
    <t>住房公积金</t>
  </si>
  <si>
    <t>中国共产党修文县委员会办公室</t>
  </si>
  <si>
    <t>安可替代工程项目经费</t>
  </si>
  <si>
    <t>机关事业单位基本养老保险</t>
  </si>
  <si>
    <t>基本工资</t>
  </si>
  <si>
    <t>基础性绩效工资</t>
  </si>
  <si>
    <t>津贴补贴</t>
  </si>
  <si>
    <t>职工基本医疗保险</t>
  </si>
  <si>
    <t>中国共产党修文县委员会宣传部</t>
  </si>
  <si>
    <t>国庆期间社会宣传及氛围营造工作经费</t>
  </si>
  <si>
    <t>文联第五次代表大会换届选举工作经费</t>
  </si>
  <si>
    <t>新时代文明实践中心场地建设经费</t>
  </si>
  <si>
    <t>中国共产党修文县委员会政法委员会</t>
  </si>
  <si>
    <t>综治中心建设经费</t>
  </si>
  <si>
    <t>中国共产党修文县委员会组织部</t>
  </si>
  <si>
    <t>干部人事档案信息化业务经费</t>
  </si>
  <si>
    <t>中国人民政治协商会议贵州省修文县委员会办公室</t>
  </si>
  <si>
    <t>死亡人员抚恤金及丧葬费</t>
  </si>
  <si>
    <r>
      <rPr>
        <b/>
        <sz val="18"/>
        <rFont val="宋体"/>
        <charset val="134"/>
      </rPr>
      <t>修文县</t>
    </r>
    <r>
      <rPr>
        <b/>
        <sz val="18"/>
        <color rgb="FF000000"/>
        <rFont val="Times New Roman"/>
        <charset val="134"/>
      </rPr>
      <t>2020</t>
    </r>
    <r>
      <rPr>
        <b/>
        <sz val="18"/>
        <color rgb="FF000000"/>
        <rFont val="黑体"/>
        <charset val="134"/>
      </rPr>
      <t>年县本级一般公共预算收入完成情况表</t>
    </r>
  </si>
  <si>
    <t xml:space="preserve">   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</si>
  <si>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</si>
  <si>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</si>
  <si>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</si>
  <si>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</si>
  <si>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</si>
  <si>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</si>
  <si>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</si>
  <si>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</si>
  <si>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</si>
  <si>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</si>
  <si>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</si>
  <si>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</si>
  <si>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</si>
  <si>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r>
      <rPr>
        <sz val="10"/>
        <rFont val="宋体"/>
        <charset val="134"/>
      </rPr>
      <t xml:space="preserve"> </t>
    </r>
    <r>
      <rPr>
        <sz val="10"/>
        <color indexed="8"/>
        <rFont val="宋体"/>
        <charset val="134"/>
      </rPr>
      <t xml:space="preserve">  环境保护税</t>
    </r>
  </si>
  <si>
    <r>
      <rPr>
        <sz val="10"/>
        <rFont val="宋体"/>
        <charset val="134"/>
      </rPr>
      <t xml:space="preserve"> </t>
    </r>
    <r>
      <rPr>
        <sz val="10"/>
        <rFont val="宋体"/>
        <charset val="134"/>
      </rPr>
      <t xml:space="preserve">  </t>
    </r>
    <r>
      <rPr>
        <sz val="10"/>
        <rFont val="宋体"/>
        <charset val="134"/>
      </rPr>
      <t>其他税收收入</t>
    </r>
  </si>
  <si>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</si>
  <si>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</si>
  <si>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</si>
  <si>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</si>
  <si>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</si>
  <si>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</si>
  <si>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</si>
  <si>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</si>
  <si>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本级支出决算数</t>
  </si>
  <si>
    <t xml:space="preserve">  一般公共服务支出</t>
  </si>
  <si>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</si>
  <si>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</si>
  <si>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</si>
  <si>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</si>
  <si>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</si>
  <si>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</si>
  <si>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</si>
  <si>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人大信访工作</t>
  </si>
  <si>
    <t>2010150</t>
  </si>
  <si>
    <t xml:space="preserve">      事业运行</t>
  </si>
  <si>
    <t xml:space="preserve">      其他人大事务支出</t>
  </si>
  <si>
    <t xml:space="preserve">    政协事务</t>
  </si>
  <si>
    <t xml:space="preserve">      一般行政管理事务</t>
  </si>
  <si>
    <t xml:space="preserve">      政协会议</t>
  </si>
  <si>
    <t xml:space="preserve">      委员视察</t>
  </si>
  <si>
    <t xml:space="preserve">      参政议政</t>
  </si>
  <si>
    <t xml:space="preserve">      其他政协事务支出</t>
  </si>
  <si>
    <t xml:space="preserve">    政府办公厅(室)及相关机构事务</t>
  </si>
  <si>
    <t xml:space="preserve">      机关服务</t>
  </si>
  <si>
    <t xml:space="preserve">      政务公开审批</t>
  </si>
  <si>
    <t xml:space="preserve">      法制建设</t>
  </si>
  <si>
    <t xml:space="preserve">      信访事务</t>
  </si>
  <si>
    <t xml:space="preserve">    发展与改革事务</t>
  </si>
  <si>
    <t>2010401</t>
  </si>
  <si>
    <t xml:space="preserve">      战略规划与实施</t>
  </si>
  <si>
    <t xml:space="preserve">      物价管理</t>
  </si>
  <si>
    <t xml:space="preserve">      其他发展与改革事务支出</t>
  </si>
  <si>
    <t xml:space="preserve">    统计信息事务</t>
  </si>
  <si>
    <t xml:space="preserve">      专项统计业务</t>
  </si>
  <si>
    <t xml:space="preserve">      专项普查活动</t>
  </si>
  <si>
    <t xml:space="preserve">    财政事务</t>
  </si>
  <si>
    <t xml:space="preserve">      预算改革业务</t>
  </si>
  <si>
    <t xml:space="preserve">      财政国库业务</t>
  </si>
  <si>
    <t>2010607</t>
  </si>
  <si>
    <t xml:space="preserve">      信息化建设</t>
  </si>
  <si>
    <t xml:space="preserve">      财政委托业务支出</t>
  </si>
  <si>
    <t xml:space="preserve">      其他财政事务支出</t>
  </si>
  <si>
    <t xml:space="preserve">    税收事务</t>
  </si>
  <si>
    <t xml:space="preserve">    审计事务</t>
  </si>
  <si>
    <t xml:space="preserve">      审计业务</t>
  </si>
  <si>
    <t xml:space="preserve">      其他审计事务支出</t>
  </si>
  <si>
    <t xml:space="preserve">    人力资源事务</t>
  </si>
  <si>
    <t xml:space="preserve">      军队转业干部安置</t>
  </si>
  <si>
    <t xml:space="preserve">      其他人力资源事务支出</t>
  </si>
  <si>
    <t xml:space="preserve">    纪检监察事务</t>
  </si>
  <si>
    <t xml:space="preserve">      其他纪检监察事务支出</t>
  </si>
  <si>
    <t xml:space="preserve">    商贸事务</t>
  </si>
  <si>
    <t xml:space="preserve">      对外贸易管理</t>
  </si>
  <si>
    <t xml:space="preserve">      招商引资</t>
  </si>
  <si>
    <t xml:space="preserve">      其他商贸事务支出</t>
  </si>
  <si>
    <t xml:space="preserve">    知识产权事务</t>
  </si>
  <si>
    <t xml:space="preserve">      专利执法</t>
  </si>
  <si>
    <t xml:space="preserve">    工商行政管理事务</t>
  </si>
  <si>
    <t xml:space="preserve">    民族事务</t>
  </si>
  <si>
    <t xml:space="preserve">      民族工作专项</t>
  </si>
  <si>
    <t xml:space="preserve">    宗教事务</t>
  </si>
  <si>
    <t xml:space="preserve">      宗教工作专项</t>
  </si>
  <si>
    <t xml:space="preserve">    档案事务</t>
  </si>
  <si>
    <t xml:space="preserve">      档案馆</t>
  </si>
  <si>
    <t xml:space="preserve">    民主党派及工商联事务</t>
  </si>
  <si>
    <t xml:space="preserve">    群众团体事务</t>
  </si>
  <si>
    <t xml:space="preserve">      工会事务</t>
  </si>
  <si>
    <t xml:space="preserve">      其他群众团体事务支出</t>
  </si>
  <si>
    <t xml:space="preserve">    党委办公厅(室)及相关机构事务</t>
  </si>
  <si>
    <t xml:space="preserve">    组织事务</t>
  </si>
  <si>
    <t xml:space="preserve">    宣传事务</t>
  </si>
  <si>
    <t xml:space="preserve">    统战事务</t>
  </si>
  <si>
    <t xml:space="preserve">      宗教事务</t>
  </si>
  <si>
    <t xml:space="preserve">    其他共产党事务支出</t>
  </si>
  <si>
    <t xml:space="preserve">      市场监督管理专项</t>
  </si>
  <si>
    <t>2013810</t>
  </si>
  <si>
    <t xml:space="preserve">      认证认可监督管理</t>
  </si>
  <si>
    <t xml:space="preserve">      质量安全监管</t>
  </si>
  <si>
    <t>2013816</t>
  </si>
  <si>
    <t xml:space="preserve">      食品安全监管</t>
  </si>
  <si>
    <t xml:space="preserve">      其他市场监督管理事务</t>
  </si>
  <si>
    <t xml:space="preserve">    其他一般公共服务支出(款)</t>
  </si>
  <si>
    <t xml:space="preserve">      其他一般公共服务支出(项)</t>
  </si>
  <si>
    <t xml:space="preserve">  公共安全支出</t>
  </si>
  <si>
    <t xml:space="preserve">    武装警察</t>
  </si>
  <si>
    <t xml:space="preserve">      武装警察部队</t>
  </si>
  <si>
    <t xml:space="preserve">      消防</t>
  </si>
  <si>
    <t xml:space="preserve">      警卫</t>
  </si>
  <si>
    <t xml:space="preserve">      其他武装警察支出</t>
  </si>
  <si>
    <t xml:space="preserve">    公安</t>
  </si>
  <si>
    <t>2040203</t>
  </si>
  <si>
    <t xml:space="preserve">      治安管理</t>
  </si>
  <si>
    <t xml:space="preserve">      刑事侦查</t>
  </si>
  <si>
    <t xml:space="preserve">      防范和处理邪教犯罪</t>
  </si>
  <si>
    <t xml:space="preserve">      禁毒管理</t>
  </si>
  <si>
    <t xml:space="preserve">      道路交通管理</t>
  </si>
  <si>
    <t xml:space="preserve">      居民身份证管理</t>
  </si>
  <si>
    <t xml:space="preserve">      拘押收教场所管理</t>
  </si>
  <si>
    <t>2040219</t>
  </si>
  <si>
    <t xml:space="preserve">      执法办案</t>
  </si>
  <si>
    <t>2040221</t>
  </si>
  <si>
    <t xml:space="preserve">      特别业务</t>
  </si>
  <si>
    <t xml:space="preserve">      其他公安支出</t>
  </si>
  <si>
    <t xml:space="preserve">    国家安全</t>
  </si>
  <si>
    <t xml:space="preserve">      安全业务</t>
  </si>
  <si>
    <t xml:space="preserve">    检察</t>
  </si>
  <si>
    <t xml:space="preserve">      其他检察支出</t>
  </si>
  <si>
    <t xml:space="preserve">    法院</t>
  </si>
  <si>
    <t xml:space="preserve">      “两庭”建设</t>
  </si>
  <si>
    <t xml:space="preserve">      其他法院支出</t>
  </si>
  <si>
    <t xml:space="preserve">    司法</t>
  </si>
  <si>
    <t xml:space="preserve">      基层司法业务</t>
  </si>
  <si>
    <t>2040605</t>
  </si>
  <si>
    <t xml:space="preserve">      普法宣传</t>
  </si>
  <si>
    <t xml:space="preserve">      法律援助</t>
  </si>
  <si>
    <t xml:space="preserve">      社区矫正</t>
  </si>
  <si>
    <t>2040612</t>
  </si>
  <si>
    <t xml:space="preserve">      其他司法支出</t>
  </si>
  <si>
    <t xml:space="preserve">     国家保密</t>
  </si>
  <si>
    <t xml:space="preserve">      保密管理</t>
  </si>
  <si>
    <t xml:space="preserve">    其他公共安全支出(款)</t>
  </si>
  <si>
    <t xml:space="preserve">      其他公共安全支出(项)</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</si>
  <si>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</si>
  <si>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</si>
  <si>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</si>
  <si>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</si>
  <si>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</si>
  <si>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</si>
  <si>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</si>
  <si>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</si>
  <si>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</si>
  <si>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</si>
  <si>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初等职业教育</t>
  </si>
  <si>
    <t xml:space="preserve">      中专教育</t>
  </si>
  <si>
    <t xml:space="preserve">      职业高中教育</t>
  </si>
  <si>
    <t xml:space="preserve">      其他职业教育支出</t>
  </si>
  <si>
    <t xml:space="preserve">    成人教育</t>
  </si>
  <si>
    <t xml:space="preserve">      其他成人教育支出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</si>
  <si>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</si>
  <si>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</si>
  <si>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</si>
  <si>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</si>
  <si>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</si>
  <si>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</si>
  <si>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
</t>
  </si>
  <si>
    <t xml:space="preserve">      干部教育</t>
  </si>
  <si>
    <t xml:space="preserve">    教育费附加安排的支出</t>
  </si>
  <si>
    <t xml:space="preserve">      农村中小学校舍建设</t>
  </si>
  <si>
    <t xml:space="preserve">      农村中小学教学设施</t>
  </si>
  <si>
    <t xml:space="preserve">      城市中小学教学设施</t>
  </si>
  <si>
    <t xml:space="preserve">      其他教育费附加安排的支出</t>
  </si>
  <si>
    <t xml:space="preserve">    其他教育支出(款)</t>
  </si>
  <si>
    <t xml:space="preserve">      其他教育支出(项)</t>
  </si>
  <si>
    <t xml:space="preserve">  科学技术支出</t>
  </si>
  <si>
    <t xml:space="preserve">    科学技术管理事务</t>
  </si>
  <si>
    <t xml:space="preserve">    应用研究</t>
  </si>
  <si>
    <t xml:space="preserve">      其他应用研究支出</t>
  </si>
  <si>
    <t xml:space="preserve">    技术研究与开发</t>
  </si>
  <si>
    <t>2060401</t>
  </si>
  <si>
    <t xml:space="preserve">      机构运行</t>
  </si>
  <si>
    <t xml:space="preserve">      应用技术研究与开发</t>
  </si>
  <si>
    <t>2060499</t>
  </si>
  <si>
    <t xml:space="preserve">      其他技术研究与开发支出</t>
  </si>
  <si>
    <t xml:space="preserve">    社会科学</t>
  </si>
  <si>
    <t xml:space="preserve">      社会科学研究</t>
  </si>
  <si>
    <t xml:space="preserve">    科学技术普及</t>
  </si>
  <si>
    <t xml:space="preserve">      科普活动</t>
  </si>
  <si>
    <t xml:space="preserve">      其他科学技术普及支出</t>
  </si>
  <si>
    <t xml:space="preserve">  文化体育与传媒支出</t>
  </si>
  <si>
    <t xml:space="preserve">    文化</t>
  </si>
  <si>
    <t xml:space="preserve">      文化活动</t>
  </si>
  <si>
    <t>2070109</t>
  </si>
  <si>
    <t xml:space="preserve">      群众文化</t>
  </si>
  <si>
    <t xml:space="preserve">      文化创作与保护</t>
  </si>
  <si>
    <t xml:space="preserve">      文化市场管理</t>
  </si>
  <si>
    <t xml:space="preserve">      旅游宣传</t>
  </si>
  <si>
    <t xml:space="preserve">      其他文化支出</t>
  </si>
  <si>
    <t xml:space="preserve">    文物</t>
  </si>
  <si>
    <t xml:space="preserve">      文物保护</t>
  </si>
  <si>
    <t xml:space="preserve">      博物馆</t>
  </si>
  <si>
    <t xml:space="preserve">    体育</t>
  </si>
  <si>
    <t xml:space="preserve">      体育竞赛</t>
  </si>
  <si>
    <t xml:space="preserve">      体育场馆</t>
  </si>
  <si>
    <t xml:space="preserve">      群众体育</t>
  </si>
  <si>
    <t xml:space="preserve">    广播电视</t>
  </si>
  <si>
    <t xml:space="preserve">      其他广播电视支出</t>
  </si>
  <si>
    <t xml:space="preserve">    其他文化体育与传媒支出(款)</t>
  </si>
  <si>
    <t xml:space="preserve">    宣传文化发展专项支出</t>
  </si>
  <si>
    <t xml:space="preserve">      其他文化体育与传媒支出(项)</t>
  </si>
  <si>
    <t xml:space="preserve">  社会保障和就业支出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</si>
  <si>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</si>
  <si>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</si>
  <si>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</si>
  <si>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</si>
  <si>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</si>
  <si>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</si>
  <si>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</si>
  <si>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</si>
  <si>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</si>
  <si>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</si>
  <si>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</si>
  <si>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</si>
  <si>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</si>
  <si>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</si>
  <si>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</si>
  <si>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</si>
  <si>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</si>
  <si>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</si>
  <si>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</si>
  <si>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</si>
  <si>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</si>
  <si>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</si>
  <si>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</si>
  <si>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</si>
  <si>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</si>
  <si>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</si>
  <si>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</si>
  <si>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</si>
  <si>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</si>
  <si>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</si>
  <si>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</si>
  <si>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其他退役安置支出</t>
  </si>
  <si>
    <t xml:space="preserve">    社会福利</t>
  </si>
  <si>
    <t xml:space="preserve">      儿童福利</t>
  </si>
  <si>
    <t xml:space="preserve">      老年福利</t>
  </si>
  <si>
    <t xml:space="preserve">      殡葬</t>
  </si>
  <si>
    <t>2081006</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</si>
  <si>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</si>
  <si>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</si>
  <si>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</si>
  <si>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</si>
  <si>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</si>
  <si>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</si>
  <si>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</si>
  <si>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</si>
  <si>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</si>
  <si>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</si>
  <si>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</si>
  <si>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</si>
  <si>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</si>
  <si>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</si>
  <si>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</si>
  <si>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</si>
  <si>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</si>
  <si>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</si>
  <si>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</si>
  <si>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</si>
  <si>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</si>
  <si>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</si>
  <si>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</si>
  <si>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</si>
  <si>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</si>
  <si>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20827</t>
  </si>
  <si>
    <t xml:space="preserve">    财政对其他社会保险基金的补助</t>
  </si>
  <si>
    <t>2082799</t>
  </si>
  <si>
    <t xml:space="preserve">      其他财政对社会保险基金的补助</t>
  </si>
  <si>
    <t xml:space="preserve">      拥军优属</t>
  </si>
  <si>
    <t xml:space="preserve">    其他社会保障和就业支出(款)</t>
  </si>
  <si>
    <t xml:space="preserve">      其他社会保障和就业支出(项)</t>
  </si>
  <si>
    <t xml:space="preserve">  医疗卫生与计划生育支出</t>
  </si>
  <si>
    <t xml:space="preserve">    医疗卫生与计划生育管理事务</t>
  </si>
  <si>
    <t xml:space="preserve">      其他医疗卫生与计划生育管理事务支出</t>
  </si>
  <si>
    <t xml:space="preserve">    公立医院</t>
  </si>
  <si>
    <t xml:space="preserve">      综合医院</t>
  </si>
  <si>
    <t>2100202</t>
  </si>
  <si>
    <t>中医(民族)医院</t>
  </si>
  <si>
    <t>2100206</t>
  </si>
  <si>
    <t xml:space="preserve">      妇产医院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</si>
  <si>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</si>
  <si>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</si>
  <si>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</si>
  <si>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</si>
  <si>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</si>
  <si>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</si>
  <si>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</si>
  <si>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</si>
  <si>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</si>
  <si>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</si>
  <si>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</si>
  <si>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</si>
  <si>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</si>
  <si>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</si>
  <si>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</si>
  <si>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</si>
  <si>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2100707</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</si>
  <si>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</si>
  <si>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</si>
  <si>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</si>
  <si>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</si>
  <si>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</si>
  <si>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</si>
  <si>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</si>
  <si>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</si>
  <si>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</si>
  <si>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</si>
  <si>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</si>
  <si>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</si>
  <si>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</si>
  <si>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</si>
  <si>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行政运行</t>
  </si>
  <si>
    <t>2101506</t>
  </si>
  <si>
    <t xml:space="preserve">      医疗保障经办事务</t>
  </si>
  <si>
    <t xml:space="preserve">      其他医疗保障管理事务支出</t>
  </si>
  <si>
    <t xml:space="preserve">    老龄卫生健康事务</t>
  </si>
  <si>
    <t xml:space="preserve">      老龄卫生健康事务</t>
  </si>
  <si>
    <t xml:space="preserve">    其他医疗卫生与计划生育支出</t>
  </si>
  <si>
    <t xml:space="preserve">      其他医疗卫生与计划生育支出</t>
  </si>
  <si>
    <t xml:space="preserve">  节能环保支出</t>
  </si>
  <si>
    <t xml:space="preserve">    环境保护管理事务</t>
  </si>
  <si>
    <t xml:space="preserve">      环境保护宣传</t>
  </si>
  <si>
    <t xml:space="preserve">      环境保护法规、规划及标准</t>
  </si>
  <si>
    <t xml:space="preserve">      其他环境保护管理事务支出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</si>
  <si>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</si>
  <si>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</si>
  <si>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</si>
  <si>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</si>
  <si>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</si>
  <si>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</si>
  <si>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农村环境保护</t>
  </si>
  <si>
    <t xml:space="preserve">      其他自然生态保护支出</t>
  </si>
  <si>
    <t xml:space="preserve">    天然林保护</t>
  </si>
  <si>
    <t xml:space="preserve">      森林管护</t>
  </si>
  <si>
    <t xml:space="preserve">      社会保险补助</t>
  </si>
  <si>
    <t xml:space="preserve">      政策性社会性支出补助</t>
  </si>
  <si>
    <t xml:space="preserve">    退耕还林</t>
  </si>
  <si>
    <t xml:space="preserve">      退耕现金</t>
  </si>
  <si>
    <t xml:space="preserve">      退耕还林粮食费用补贴</t>
  </si>
  <si>
    <t xml:space="preserve">      其他退耕还林支出</t>
  </si>
  <si>
    <t xml:space="preserve">    能源节约利用(款)</t>
  </si>
  <si>
    <t xml:space="preserve">      能源节能利用(项)</t>
  </si>
  <si>
    <t xml:space="preserve">    污染减排</t>
  </si>
  <si>
    <t xml:space="preserve">       环境监测与信息</t>
  </si>
  <si>
    <t xml:space="preserve">       环境执法监察</t>
  </si>
  <si>
    <t xml:space="preserve">       减排专项支出</t>
  </si>
  <si>
    <t>其他污染减排支出</t>
  </si>
  <si>
    <t xml:space="preserve">    其他节能环保支出(款)</t>
  </si>
  <si>
    <t xml:space="preserve">      其他节能环保支出(项)</t>
  </si>
  <si>
    <t xml:space="preserve">  城乡社区支出</t>
  </si>
  <si>
    <t xml:space="preserve">    城乡社区管理事务</t>
  </si>
  <si>
    <t xml:space="preserve">      城管执法</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</si>
  <si>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</si>
  <si>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</si>
  <si>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</si>
  <si>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</si>
  <si>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</si>
  <si>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</si>
  <si>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</si>
  <si>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</si>
  <si>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其他城乡社区支出(款)</t>
  </si>
  <si>
    <t xml:space="preserve">      其他城乡社区支出</t>
  </si>
  <si>
    <t>21213</t>
  </si>
  <si>
    <t>2121301</t>
  </si>
  <si>
    <t>21299</t>
  </si>
  <si>
    <t>其他城乡社区环境卫生</t>
  </si>
  <si>
    <t>2129901</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</si>
  <si>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</si>
  <si>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</si>
  <si>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</si>
  <si>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</si>
  <si>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</si>
  <si>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</si>
  <si>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统计监测与信息服务</t>
  </si>
  <si>
    <t xml:space="preserve">      农业行业业务管理</t>
  </si>
  <si>
    <t xml:space="preserve">      防灾救灾</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</si>
  <si>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</si>
  <si>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</si>
  <si>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</si>
  <si>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</si>
  <si>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</si>
  <si>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</si>
  <si>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</si>
  <si>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</si>
  <si>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</si>
  <si>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</si>
  <si>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</si>
  <si>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</si>
  <si>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</si>
  <si>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</si>
  <si>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</si>
  <si>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</si>
  <si>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</si>
  <si>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</si>
  <si>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动植物保护</t>
  </si>
  <si>
    <t xml:space="preserve">      湿地保护</t>
  </si>
  <si>
    <t xml:space="preserve">      林业执法与监督</t>
  </si>
  <si>
    <t xml:space="preserve">      林业工程与项目管理</t>
  </si>
  <si>
    <t xml:space="preserve">      林业产业化</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</si>
  <si>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</si>
  <si>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</si>
  <si>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</si>
  <si>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</si>
  <si>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</si>
  <si>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</si>
  <si>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水土保持</t>
  </si>
  <si>
    <t xml:space="preserve">      水资源节约管理与保护</t>
  </si>
  <si>
    <t>2130312</t>
  </si>
  <si>
    <t xml:space="preserve">      水质监测</t>
  </si>
  <si>
    <t xml:space="preserve">      防汛</t>
  </si>
  <si>
    <t xml:space="preserve">      抗旱</t>
  </si>
  <si>
    <t xml:space="preserve">      农田水利</t>
  </si>
  <si>
    <t xml:space="preserve">      江河湖库水库综合整治</t>
  </si>
  <si>
    <t xml:space="preserve">      大中型水库移民后期扶持专项支出</t>
  </si>
  <si>
    <t xml:space="preserve">      农村人畜饮水</t>
  </si>
  <si>
    <t xml:space="preserve">      其他水利支出</t>
  </si>
  <si>
    <t xml:space="preserve">    扶贫</t>
  </si>
  <si>
    <t>2130501</t>
  </si>
  <si>
    <t xml:space="preserve">      农村基础设施建设</t>
  </si>
  <si>
    <t xml:space="preserve">      生产发展</t>
  </si>
  <si>
    <t xml:space="preserve">      其他扶贫支出</t>
  </si>
  <si>
    <t xml:space="preserve">    农业综合开发</t>
  </si>
  <si>
    <t xml:space="preserve">      土地治理</t>
  </si>
  <si>
    <t xml:space="preserve">      产业化发展</t>
  </si>
  <si>
    <t xml:space="preserve">      其他农业综合开发支出</t>
  </si>
  <si>
    <t xml:space="preserve">    农村综合改革</t>
  </si>
  <si>
    <t xml:space="preserve">      对村级一事一议的补助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</si>
  <si>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</si>
  <si>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</si>
  <si>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</si>
  <si>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</si>
  <si>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</si>
  <si>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</si>
  <si>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</si>
  <si>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</si>
  <si>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</si>
  <si>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其他普惠金融发展支出</t>
  </si>
  <si>
    <t xml:space="preserve">    其他农林水事务支出(款)</t>
  </si>
  <si>
    <t xml:space="preserve">      其他农林水事务支出(项)</t>
  </si>
  <si>
    <t xml:space="preserve">  交通运输支出</t>
  </si>
  <si>
    <t xml:space="preserve">    公路水路运输</t>
  </si>
  <si>
    <t xml:space="preserve">      公路建设</t>
  </si>
  <si>
    <t xml:space="preserve">      公路养护</t>
  </si>
  <si>
    <t xml:space="preserve">      公路和运输安全</t>
  </si>
  <si>
    <t xml:space="preserve">      公路运输管理</t>
  </si>
  <si>
    <t xml:space="preserve">      其他公路水路运输支出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</si>
  <si>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</si>
  <si>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</si>
  <si>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</si>
  <si>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</si>
  <si>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</si>
  <si>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</si>
  <si>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</si>
  <si>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</si>
  <si>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资源勘探信息等支出</t>
  </si>
  <si>
    <t xml:space="preserve">    资源勘探开发</t>
  </si>
  <si>
    <t xml:space="preserve">      煤炭勘探开采和洗选</t>
  </si>
  <si>
    <t xml:space="preserve">    制造业</t>
  </si>
  <si>
    <t xml:space="preserve">      医药制造业</t>
  </si>
  <si>
    <t xml:space="preserve">    工业和信息产业监管</t>
  </si>
  <si>
    <t>2150506</t>
  </si>
  <si>
    <t xml:space="preserve">    支持中小企业发展和管理支出</t>
  </si>
  <si>
    <t xml:space="preserve">      工业和信息产业支持</t>
  </si>
  <si>
    <t xml:space="preserve">    安全生产监管</t>
  </si>
  <si>
    <t xml:space="preserve">      安全监管监察专项</t>
  </si>
  <si>
    <t xml:space="preserve">      应急救援支出</t>
  </si>
  <si>
    <t xml:space="preserve">      煤炭安全</t>
  </si>
  <si>
    <t xml:space="preserve">      其他安全生产监管支出</t>
  </si>
  <si>
    <t xml:space="preserve">      中小企业发展专项</t>
  </si>
  <si>
    <t xml:space="preserve">      其他支持中小企业发展和管理支出</t>
  </si>
  <si>
    <t xml:space="preserve">  商业服务业等支出</t>
  </si>
  <si>
    <t xml:space="preserve">    商业流通事务</t>
  </si>
  <si>
    <t xml:space="preserve">      民贸民品贷款贴息</t>
  </si>
  <si>
    <t xml:space="preserve">      其他商业流通事务支出</t>
  </si>
  <si>
    <t xml:space="preserve">    旅游业管理与服务支出</t>
  </si>
  <si>
    <t xml:space="preserve">      旅游行业业务管理</t>
  </si>
  <si>
    <t xml:space="preserve">      其他旅游业管理与服务支出</t>
  </si>
  <si>
    <t xml:space="preserve">    涉外发展服务支出</t>
  </si>
  <si>
    <t xml:space="preserve">      其他涉外发展服务支出</t>
  </si>
  <si>
    <t xml:space="preserve">    其他商业服务业等支出(款)</t>
  </si>
  <si>
    <t xml:space="preserve">      其他商业服务业等支出(项)</t>
  </si>
  <si>
    <t xml:space="preserve">  金融支出  </t>
  </si>
  <si>
    <t xml:space="preserve">    其他金融支出</t>
  </si>
  <si>
    <t xml:space="preserve">      其他金融支出</t>
  </si>
  <si>
    <t xml:space="preserve">  国土海洋气象等支出</t>
  </si>
  <si>
    <t xml:space="preserve">    国土资源事务</t>
  </si>
  <si>
    <t xml:space="preserve">      国土资源规划及管理</t>
  </si>
  <si>
    <t xml:space="preserve">      土地资源调查</t>
  </si>
  <si>
    <t xml:space="preserve">      土地资源利用与保护</t>
  </si>
  <si>
    <t xml:space="preserve">      国土资源行业业务管理</t>
  </si>
  <si>
    <t xml:space="preserve">      国土资源调查</t>
  </si>
  <si>
    <t xml:space="preserve">      国土整治</t>
  </si>
  <si>
    <t xml:space="preserve">      地质灾害防治</t>
  </si>
  <si>
    <t xml:space="preserve">      地质矿产资源与环境调查</t>
  </si>
  <si>
    <t xml:space="preserve">      地质矿产资源利用与保护</t>
  </si>
  <si>
    <t>2200199</t>
  </si>
  <si>
    <t xml:space="preserve">    气象事务</t>
  </si>
  <si>
    <t xml:space="preserve">      气象事业机构</t>
  </si>
  <si>
    <t xml:space="preserve">      气象预报预测</t>
  </si>
  <si>
    <t xml:space="preserve">      气象服务</t>
  </si>
  <si>
    <t xml:space="preserve">  住房保障支出</t>
  </si>
  <si>
    <t xml:space="preserve">    保障性安居工程支出</t>
  </si>
  <si>
    <t xml:space="preserve">      棚户区改造</t>
  </si>
  <si>
    <t xml:space="preserve">      农村危房改造</t>
  </si>
  <si>
    <t xml:space="preserve">      公共租赁住房</t>
  </si>
  <si>
    <t xml:space="preserve">      保障性住房租金补贴</t>
  </si>
  <si>
    <t xml:space="preserve">      老旧小区改造</t>
  </si>
  <si>
    <t xml:space="preserve">      其他保障性安居工程支出</t>
  </si>
  <si>
    <t xml:space="preserve">    住房改革支出</t>
  </si>
  <si>
    <t xml:space="preserve">      住房公积金</t>
  </si>
  <si>
    <t xml:space="preserve">      购房补贴</t>
  </si>
  <si>
    <t xml:space="preserve">  粮油物资储备支出</t>
  </si>
  <si>
    <t xml:space="preserve">    粮油事务</t>
  </si>
  <si>
    <t>2220101</t>
  </si>
  <si>
    <t xml:space="preserve">      粮食财务挂账利息补贴</t>
  </si>
  <si>
    <t xml:space="preserve">      国家粮油差价补贴</t>
  </si>
  <si>
    <t xml:space="preserve">      粮食风险基金</t>
  </si>
  <si>
    <t xml:space="preserve">      其他粮油事务支出</t>
  </si>
  <si>
    <t xml:space="preserve">    物资事务</t>
  </si>
  <si>
    <t xml:space="preserve">      专项贷款利息</t>
  </si>
  <si>
    <t xml:space="preserve">    粮油储备</t>
  </si>
  <si>
    <t xml:space="preserve">      储备粮油补贴</t>
  </si>
  <si>
    <t>2220402</t>
  </si>
  <si>
    <t xml:space="preserve">      其他粮油储备支出</t>
  </si>
  <si>
    <t xml:space="preserve">    重要商品储备</t>
  </si>
  <si>
    <t xml:space="preserve">      化肥储备</t>
  </si>
  <si>
    <t xml:space="preserve">      医药储备</t>
  </si>
  <si>
    <t xml:space="preserve">  灾害防治及应急管理支出</t>
  </si>
  <si>
    <t xml:space="preserve">    应急管理事务</t>
  </si>
  <si>
    <t xml:space="preserve">      安全监管</t>
  </si>
  <si>
    <t xml:space="preserve">      安全生产基础</t>
  </si>
  <si>
    <t xml:space="preserve">      应急救援</t>
  </si>
  <si>
    <t xml:space="preserve">      其他应急管理支出</t>
  </si>
  <si>
    <t xml:space="preserve">    消防事务</t>
  </si>
  <si>
    <t xml:space="preserve">      消防应急救援</t>
  </si>
  <si>
    <t>22404</t>
  </si>
  <si>
    <t xml:space="preserve">      煤矿安全监察事务</t>
  </si>
  <si>
    <t>2240404</t>
  </si>
  <si>
    <t xml:space="preserve">    自然灾害救灾及恢复重建支出</t>
  </si>
  <si>
    <t xml:space="preserve">    自然灾害防治</t>
  </si>
  <si>
    <t xml:space="preserve">      中央自然灾害生活补助</t>
  </si>
  <si>
    <t xml:space="preserve">      地方自然灾害生活补助</t>
  </si>
  <si>
    <t xml:space="preserve">      自然灾害灾后重建补助</t>
  </si>
  <si>
    <t xml:space="preserve">      其他自然灾害生活救助支出</t>
  </si>
  <si>
    <t xml:space="preserve">  其他支出(类)</t>
  </si>
  <si>
    <t xml:space="preserve">    其他支出(款)</t>
  </si>
  <si>
    <t xml:space="preserve">      其他支出(项)</t>
  </si>
  <si>
    <t xml:space="preserve">  债务付息支出</t>
  </si>
  <si>
    <t xml:space="preserve">    地方政府一般债务付息支出</t>
  </si>
  <si>
    <t xml:space="preserve">      地方政府一般债券付息支出</t>
  </si>
  <si>
    <t xml:space="preserve">  债务发行费用支出</t>
  </si>
  <si>
    <t xml:space="preserve">    债务还本支出</t>
  </si>
  <si>
    <t xml:space="preserve">    地方政府一般债务发行费用支出</t>
  </si>
  <si>
    <t>修文县2020年县本级一般公共预算支出完成情况表            （政府经济科目）</t>
  </si>
  <si>
    <t>501</t>
  </si>
  <si>
    <t>50101</t>
  </si>
  <si>
    <t>工资奖金津补贴</t>
  </si>
  <si>
    <t>50102</t>
  </si>
  <si>
    <t>50103</t>
  </si>
  <si>
    <t>50199</t>
  </si>
  <si>
    <t>其他工资福利支出</t>
  </si>
  <si>
    <t>502</t>
  </si>
  <si>
    <t>50201</t>
  </si>
  <si>
    <t>办公经费</t>
  </si>
  <si>
    <t>50202</t>
  </si>
  <si>
    <t>会议费</t>
  </si>
  <si>
    <t>50203</t>
  </si>
  <si>
    <t>培训费</t>
  </si>
  <si>
    <t>50204</t>
  </si>
  <si>
    <t>专用材料购置费</t>
  </si>
  <si>
    <t>50205</t>
  </si>
  <si>
    <t>委托业务费</t>
  </si>
  <si>
    <t>50206</t>
  </si>
  <si>
    <t>公务接待费</t>
  </si>
  <si>
    <t>50208</t>
  </si>
  <si>
    <t>公务用车运行维护费</t>
  </si>
  <si>
    <t>50209</t>
  </si>
  <si>
    <t>维修（护）费</t>
  </si>
  <si>
    <t>50299</t>
  </si>
  <si>
    <t>其他商品和服务支出</t>
  </si>
  <si>
    <t>503</t>
  </si>
  <si>
    <t>机关资本性支出（一）</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</si>
  <si>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</si>
  <si>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</si>
  <si>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</si>
  <si>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</si>
  <si>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</si>
  <si>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</si>
  <si>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</si>
  <si>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</si>
  <si>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</si>
  <si>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</si>
  <si>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</si>
  <si>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</si>
  <si>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</si>
  <si>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</si>
  <si>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504</t>
  </si>
  <si>
    <t>机关资本性支出（二）</t>
  </si>
  <si>
    <t>50401</t>
  </si>
  <si>
    <t>50402</t>
  </si>
  <si>
    <t>50404</t>
  </si>
  <si>
    <t>50499</t>
  </si>
  <si>
    <t>505</t>
  </si>
  <si>
    <t>50501</t>
  </si>
  <si>
    <t>工资福利支出</t>
  </si>
  <si>
    <t>50502</t>
  </si>
  <si>
    <t>商品和服务支出</t>
  </si>
  <si>
    <t>50599</t>
  </si>
  <si>
    <t>其他对事业单位补助</t>
  </si>
  <si>
    <t>506</t>
  </si>
  <si>
    <t>50601</t>
  </si>
  <si>
    <t>资本性支出（一）</t>
  </si>
  <si>
    <t>50602</t>
  </si>
  <si>
    <t>资本性支出（二）</t>
  </si>
  <si>
    <t>507</t>
  </si>
  <si>
    <t>50701</t>
  </si>
  <si>
    <t>费用补贴</t>
  </si>
  <si>
    <t>50702</t>
  </si>
  <si>
    <t>利息补贴</t>
  </si>
  <si>
    <t>50799</t>
  </si>
  <si>
    <t>其他对企业补助</t>
  </si>
  <si>
    <t>508</t>
  </si>
  <si>
    <t>50801</t>
  </si>
  <si>
    <t>对企业资本性支出（一）</t>
  </si>
  <si>
    <t>509</t>
  </si>
  <si>
    <t>50901</t>
  </si>
  <si>
    <t>社会福利和救助</t>
  </si>
  <si>
    <t>50902</t>
  </si>
  <si>
    <t>助学金</t>
  </si>
  <si>
    <t>50903</t>
  </si>
  <si>
    <t>个人农业生产补贴</t>
  </si>
  <si>
    <t>50905</t>
  </si>
  <si>
    <t>50999</t>
  </si>
  <si>
    <t>其他对个人和家庭补助</t>
  </si>
  <si>
    <t>510</t>
  </si>
  <si>
    <t>51002</t>
  </si>
  <si>
    <t>对社会保险基金补助</t>
  </si>
  <si>
    <t>511</t>
  </si>
  <si>
    <t>51101</t>
  </si>
  <si>
    <t>国内债务付息</t>
  </si>
  <si>
    <t>51103</t>
  </si>
  <si>
    <t>国内债务发行费用</t>
  </si>
  <si>
    <t>512</t>
  </si>
  <si>
    <t>债务还本支出</t>
  </si>
  <si>
    <t>51202</t>
  </si>
  <si>
    <t>国外债务还本</t>
  </si>
  <si>
    <t>599</t>
  </si>
  <si>
    <t>59997</t>
  </si>
  <si>
    <t>沉淀存量往来资金</t>
  </si>
  <si>
    <t>59999</t>
  </si>
  <si>
    <t>基本支出决算</t>
  </si>
  <si>
    <t>修文县2020年一般公共预算税收返还和转移支付决算表
（分地区和项目）</t>
  </si>
  <si>
    <t>名    称</t>
  </si>
  <si>
    <t>合计</t>
  </si>
  <si>
    <t>地区</t>
  </si>
  <si>
    <t>合            计</t>
  </si>
  <si>
    <t>返还性收入</t>
  </si>
  <si>
    <t>增值税和消费税税收返还收入</t>
  </si>
  <si>
    <t>所得税基数返还收入</t>
  </si>
  <si>
    <t>成品油价格和税费改革税收返还收入</t>
  </si>
  <si>
    <t>一般性转移支付</t>
  </si>
  <si>
    <t>体制补助收入</t>
  </si>
  <si>
    <t>均衡性转移支付收入</t>
  </si>
  <si>
    <t>革命老区及民族和边境地区转移支付收入</t>
  </si>
  <si>
    <t>县级基本财力保障机制奖补资金收入</t>
  </si>
  <si>
    <t>结算补助收入</t>
  </si>
  <si>
    <t>化解债务补助收入</t>
  </si>
  <si>
    <t>资源枯竭型城市转移支付补助收入</t>
  </si>
  <si>
    <t>企业事业单位划转补助收入</t>
  </si>
  <si>
    <t>成品油价格和税费改革转移支付补助收入</t>
  </si>
  <si>
    <t>基层公检法司转移支付收入</t>
  </si>
  <si>
    <t>义务教育等转移支付收入</t>
  </si>
  <si>
    <t>基本养老保险和低保等转移支付收入</t>
  </si>
  <si>
    <t>新型农村合作医疗等转移支付收入</t>
  </si>
  <si>
    <t>农村综合改革转移支付收入</t>
  </si>
  <si>
    <r>
      <rPr>
        <sz val="9"/>
        <rFont val="宋体"/>
        <charset val="134"/>
      </rPr>
      <t>产粮</t>
    </r>
    <r>
      <rPr>
        <sz val="9"/>
        <rFont val="Arial"/>
        <charset val="134"/>
      </rPr>
      <t>(</t>
    </r>
    <r>
      <rPr>
        <sz val="9"/>
        <rFont val="宋体"/>
        <charset val="134"/>
      </rPr>
      <t>油</t>
    </r>
    <r>
      <rPr>
        <sz val="9"/>
        <rFont val="Arial"/>
        <charset val="134"/>
      </rPr>
      <t>)</t>
    </r>
    <r>
      <rPr>
        <sz val="9"/>
        <rFont val="宋体"/>
        <charset val="134"/>
      </rPr>
      <t>大县奖励资金收入</t>
    </r>
  </si>
  <si>
    <t>重点生态功能区转移支付收入</t>
  </si>
  <si>
    <t>固定数额补助收入</t>
  </si>
  <si>
    <t>其他一般性转移支付收入</t>
  </si>
  <si>
    <t>专项转移支付</t>
  </si>
  <si>
    <t>专项上解支出</t>
  </si>
  <si>
    <t>备注：本表无数据</t>
  </si>
  <si>
    <t>2020年底债务限额</t>
  </si>
  <si>
    <t>2020年底债务余额</t>
  </si>
  <si>
    <t>一般债务限额</t>
  </si>
  <si>
    <t>专项债务限额</t>
  </si>
  <si>
    <t>一般债务余额</t>
  </si>
  <si>
    <t>专项债务余额</t>
  </si>
  <si>
    <t>修文县2020年政府性基金转移支付决算表
（分地区和项目）</t>
  </si>
  <si>
    <t>单位：</t>
  </si>
  <si>
    <t>万元</t>
  </si>
  <si>
    <t>文化体育与传媒支出</t>
  </si>
  <si>
    <t xml:space="preserve">  国家电影事业发展专项资金及对应专项债务收入安排的支出</t>
  </si>
  <si>
    <t>……</t>
  </si>
  <si>
    <t>预算数</t>
  </si>
  <si>
    <t>决算数为预算数的%</t>
  </si>
  <si>
    <t>决算数为上年决算数的%</t>
  </si>
  <si>
    <t>五、其他国有资本经营预算收入</t>
  </si>
  <si>
    <t>国有资本经营预算上级补助收入</t>
  </si>
  <si>
    <t xml:space="preserve">  本年收入合计</t>
  </si>
  <si>
    <t xml:space="preserve"> 上年预算结余结转</t>
  </si>
  <si>
    <t>收入总计</t>
  </si>
  <si>
    <t>二、国有资本经营预算支出</t>
  </si>
  <si>
    <t xml:space="preserve">  其他国有资本经营预算支出(款)</t>
  </si>
  <si>
    <t xml:space="preserve">    其他国有资本经营预算支出(项)</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</si>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</sst>
</file>

<file path=xl/styles.xml><?xml version="1.0" encoding="utf-8"?>
<styleSheet xmlns="http://schemas.openxmlformats.org/spreadsheetml/2006/main">
  <numFmts count="1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_-* #,##0.00_-;\-* #,##0.00_-;_-* &quot;-&quot;??_-;_-@_-"/>
    <numFmt numFmtId="177" formatCode="_(* #,##0.00_);_(* \(#,##0.00\);_(* &quot;-&quot;??_);_(@_)"/>
    <numFmt numFmtId="178" formatCode="* #,##0.00;* \-#,##0.00;* &quot;-&quot;??;@"/>
    <numFmt numFmtId="179" formatCode="_-* #,##0_-;\-* #,##0_-;_-* &quot;-&quot;_-;_-@_-"/>
    <numFmt numFmtId="180" formatCode="#,##0_ "/>
    <numFmt numFmtId="181" formatCode="#,##0_ ;[Red]\-#,##0\ "/>
    <numFmt numFmtId="182" formatCode="#,##0.00_ "/>
    <numFmt numFmtId="183" formatCode="0_ "/>
    <numFmt numFmtId="184" formatCode="#,##0_);[Red]\(#,##0\)"/>
    <numFmt numFmtId="185" formatCode="0_);[Red]\(0\)"/>
    <numFmt numFmtId="186" formatCode="0;[Red]0"/>
    <numFmt numFmtId="187" formatCode="0.E+00"/>
  </numFmts>
  <fonts count="102">
    <font>
      <sz val="12"/>
      <name val="宋体"/>
      <charset val="134"/>
    </font>
    <font>
      <sz val="12"/>
      <name val="黑体"/>
      <charset val="134"/>
    </font>
    <font>
      <b/>
      <sz val="16"/>
      <name val="黑体"/>
      <charset val="134"/>
    </font>
    <font>
      <sz val="12"/>
      <name val="Arial"/>
      <charset val="134"/>
    </font>
    <font>
      <b/>
      <sz val="10"/>
      <name val="宋体"/>
      <charset val="134"/>
    </font>
    <font>
      <sz val="10"/>
      <name val="宋体"/>
      <charset val="134"/>
    </font>
    <font>
      <sz val="9"/>
      <name val="宋体"/>
      <charset val="134"/>
    </font>
    <font>
      <b/>
      <sz val="9"/>
      <name val="宋体"/>
      <charset val="134"/>
    </font>
    <font>
      <sz val="9"/>
      <color indexed="8"/>
      <name val="宋体"/>
      <charset val="134"/>
    </font>
    <font>
      <sz val="9"/>
      <name val="Arial"/>
      <charset val="134"/>
    </font>
    <font>
      <sz val="16"/>
      <name val="黑体"/>
      <charset val="134"/>
    </font>
    <font>
      <sz val="14"/>
      <name val="宋体"/>
      <charset val="134"/>
    </font>
    <font>
      <b/>
      <sz val="12"/>
      <name val="Arial"/>
      <charset val="134"/>
    </font>
    <font>
      <sz val="12"/>
      <color rgb="FFFF0000"/>
      <name val="黑体"/>
      <charset val="134"/>
    </font>
    <font>
      <sz val="20"/>
      <name val="宋体"/>
      <charset val="134"/>
    </font>
    <font>
      <b/>
      <sz val="20"/>
      <name val="宋体"/>
      <charset val="134"/>
    </font>
    <font>
      <sz val="11"/>
      <name val="宋体"/>
      <charset val="134"/>
      <scheme val="minor"/>
    </font>
    <font>
      <sz val="10"/>
      <name val="宋体"/>
      <charset val="134"/>
      <scheme val="minor"/>
    </font>
    <font>
      <b/>
      <sz val="18"/>
      <name val="宋体"/>
      <charset val="134"/>
    </font>
    <font>
      <sz val="11"/>
      <name val="宋体"/>
      <charset val="134"/>
    </font>
    <font>
      <sz val="12"/>
      <name val="Arial"/>
      <charset val="0"/>
    </font>
    <font>
      <b/>
      <sz val="12"/>
      <name val="宋体"/>
      <charset val="134"/>
    </font>
    <font>
      <sz val="11"/>
      <color theme="1"/>
      <name val="宋体"/>
      <charset val="134"/>
      <scheme val="minor"/>
    </font>
    <font>
      <sz val="20"/>
      <color indexed="8"/>
      <name val="黑体"/>
      <charset val="134"/>
    </font>
    <font>
      <sz val="16"/>
      <color indexed="8"/>
      <name val="黑体"/>
      <charset val="134"/>
    </font>
    <font>
      <sz val="12"/>
      <color indexed="8"/>
      <name val="宋体"/>
      <charset val="134"/>
      <scheme val="minor"/>
    </font>
    <font>
      <sz val="9"/>
      <color theme="1"/>
      <name val="宋体"/>
      <charset val="134"/>
      <scheme val="minor"/>
    </font>
    <font>
      <sz val="10.5"/>
      <name val="Calibri"/>
      <charset val="134"/>
    </font>
    <font>
      <sz val="12"/>
      <color indexed="8"/>
      <name val="黑体"/>
      <charset val="134"/>
    </font>
    <font>
      <b/>
      <sz val="11"/>
      <color indexed="8"/>
      <name val="宋体"/>
      <charset val="134"/>
    </font>
    <font>
      <sz val="11"/>
      <color indexed="8"/>
      <name val="宋体"/>
      <charset val="134"/>
    </font>
    <font>
      <sz val="16"/>
      <color rgb="FF000000"/>
      <name val="黑体"/>
      <charset val="134"/>
    </font>
    <font>
      <sz val="12"/>
      <color indexed="8"/>
      <name val="Tahoma"/>
      <charset val="134"/>
    </font>
    <font>
      <sz val="10"/>
      <color indexed="8"/>
      <name val="宋体"/>
      <charset val="134"/>
    </font>
    <font>
      <b/>
      <sz val="16"/>
      <color indexed="8"/>
      <name val="宋体"/>
      <charset val="134"/>
    </font>
    <font>
      <sz val="11"/>
      <color indexed="8"/>
      <name val="Tahoma"/>
      <charset val="134"/>
    </font>
    <font>
      <sz val="12"/>
      <color rgb="FFFF0000"/>
      <name val="宋体"/>
      <charset val="134"/>
    </font>
    <font>
      <sz val="14"/>
      <color indexed="8"/>
      <name val="黑体"/>
      <charset val="134"/>
    </font>
    <font>
      <sz val="12"/>
      <color indexed="8"/>
      <name val="宋体"/>
      <charset val="134"/>
    </font>
    <font>
      <sz val="22"/>
      <name val="楷体"/>
      <charset val="134"/>
    </font>
    <font>
      <sz val="24"/>
      <name val="楷体"/>
      <charset val="134"/>
    </font>
    <font>
      <b/>
      <sz val="18"/>
      <name val="楷体"/>
      <charset val="134"/>
    </font>
    <font>
      <sz val="12"/>
      <name val="楷体"/>
      <charset val="134"/>
    </font>
    <font>
      <sz val="10"/>
      <color rgb="FF000000"/>
      <name val="宋体"/>
      <charset val="134"/>
      <scheme val="minor"/>
    </font>
    <font>
      <b/>
      <sz val="18"/>
      <color theme="3"/>
      <name val="宋体"/>
      <charset val="134"/>
      <scheme val="major"/>
    </font>
    <font>
      <sz val="10"/>
      <name val="Arial"/>
      <charset val="134"/>
    </font>
    <font>
      <sz val="11"/>
      <color indexed="8"/>
      <name val="宋体"/>
      <charset val="134"/>
      <scheme val="minor"/>
    </font>
    <font>
      <sz val="11"/>
      <color rgb="FF9C0006"/>
      <name val="宋体"/>
      <charset val="0"/>
      <scheme val="minor"/>
    </font>
    <font>
      <b/>
      <sz val="11"/>
      <color rgb="FF3F3F3F"/>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sz val="11"/>
      <color rgb="FF3F3F76"/>
      <name val="宋体"/>
      <charset val="0"/>
      <scheme val="minor"/>
    </font>
    <font>
      <b/>
      <sz val="15"/>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1"/>
      <name val="宋体"/>
      <charset val="134"/>
      <scheme val="minor"/>
    </font>
    <font>
      <i/>
      <sz val="11"/>
      <color rgb="FF7F7F7F"/>
      <name val="宋体"/>
      <charset val="134"/>
      <scheme val="minor"/>
    </font>
    <font>
      <u/>
      <sz val="11"/>
      <color rgb="FF0000FF"/>
      <name val="宋体"/>
      <charset val="0"/>
      <scheme val="minor"/>
    </font>
    <font>
      <u/>
      <sz val="11"/>
      <color rgb="FF800080"/>
      <name val="宋体"/>
      <charset val="0"/>
      <scheme val="minor"/>
    </font>
    <font>
      <b/>
      <sz val="11"/>
      <color theme="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134"/>
      <scheme val="minor"/>
    </font>
    <font>
      <sz val="11"/>
      <color rgb="FFFA7D00"/>
      <name val="宋体"/>
      <charset val="134"/>
      <scheme val="minor"/>
    </font>
    <font>
      <sz val="12"/>
      <name val="宋体"/>
      <charset val="134"/>
      <scheme val="minor"/>
    </font>
    <font>
      <b/>
      <sz val="10"/>
      <name val="Arial"/>
      <charset val="134"/>
    </font>
    <font>
      <sz val="11"/>
      <color rgb="FFFF0000"/>
      <name val="宋体"/>
      <charset val="134"/>
      <scheme val="minor"/>
    </font>
    <font>
      <i/>
      <sz val="11"/>
      <color indexed="23"/>
      <name val="宋体"/>
      <charset val="134"/>
    </font>
    <font>
      <sz val="11"/>
      <color rgb="FF3F3F76"/>
      <name val="宋体"/>
      <charset val="134"/>
      <scheme val="minor"/>
    </font>
    <font>
      <b/>
      <sz val="18"/>
      <color indexed="56"/>
      <name val="宋体"/>
      <charset val="134"/>
    </font>
    <font>
      <b/>
      <sz val="15"/>
      <color indexed="56"/>
      <name val="宋体"/>
      <charset val="134"/>
    </font>
    <font>
      <b/>
      <sz val="13"/>
      <color indexed="56"/>
      <name val="宋体"/>
      <charset val="134"/>
    </font>
    <font>
      <b/>
      <sz val="11"/>
      <color indexed="56"/>
      <name val="宋体"/>
      <charset val="134"/>
    </font>
    <font>
      <u/>
      <sz val="11"/>
      <color indexed="12"/>
      <name val="宋体"/>
      <charset val="134"/>
    </font>
    <font>
      <sz val="11"/>
      <color indexed="17"/>
      <name val="宋体"/>
      <charset val="134"/>
    </font>
    <font>
      <sz val="10"/>
      <name val="MS Sans Serif"/>
      <charset val="134"/>
    </font>
    <font>
      <sz val="11"/>
      <color indexed="20"/>
      <name val="宋体"/>
      <charset val="134"/>
    </font>
    <font>
      <sz val="11"/>
      <color indexed="9"/>
      <name val="宋体"/>
      <charset val="134"/>
    </font>
    <font>
      <sz val="11"/>
      <color indexed="10"/>
      <name val="宋体"/>
      <charset val="134"/>
    </font>
    <font>
      <sz val="10"/>
      <color indexed="8"/>
      <name val="Arial"/>
      <charset val="134"/>
    </font>
    <font>
      <sz val="9"/>
      <color rgb="FF000000"/>
      <name val="宋体"/>
      <charset val="134"/>
      <scheme val="minor"/>
    </font>
    <font>
      <sz val="11"/>
      <color indexed="60"/>
      <name val="宋体"/>
      <charset val="134"/>
    </font>
    <font>
      <b/>
      <sz val="11"/>
      <color indexed="9"/>
      <name val="宋体"/>
      <charset val="134"/>
    </font>
    <font>
      <sz val="11"/>
      <color indexed="62"/>
      <name val="宋体"/>
      <charset val="134"/>
    </font>
    <font>
      <b/>
      <sz val="11"/>
      <color indexed="52"/>
      <name val="宋体"/>
      <charset val="134"/>
    </font>
    <font>
      <b/>
      <sz val="11"/>
      <color indexed="63"/>
      <name val="宋体"/>
      <charset val="134"/>
    </font>
    <font>
      <sz val="11"/>
      <color indexed="52"/>
      <name val="宋体"/>
      <charset val="134"/>
    </font>
    <font>
      <b/>
      <sz val="18"/>
      <color rgb="FF000000"/>
      <name val="Times New Roman"/>
      <charset val="134"/>
    </font>
    <font>
      <b/>
      <sz val="18"/>
      <color rgb="FF000000"/>
      <name val="黑体"/>
      <charset val="134"/>
    </font>
    <font>
      <sz val="16"/>
      <color rgb="FF000000"/>
      <name val="Times New Roman"/>
      <charset val="134"/>
    </font>
  </fonts>
  <fills count="7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799920651875362"/>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rgb="FFF2F2F2"/>
        <bgColor indexed="64"/>
      </patternFill>
    </fill>
    <fill>
      <patternFill patternType="solid">
        <fgColor theme="4" tint="0.399914548173467"/>
        <bgColor indexed="64"/>
      </patternFill>
    </fill>
    <fill>
      <patternFill patternType="solid">
        <fgColor rgb="FFFFEB9C"/>
        <bgColor indexed="64"/>
      </patternFill>
    </fill>
    <fill>
      <patternFill patternType="solid">
        <fgColor theme="6" tint="0.399914548173467"/>
        <bgColor indexed="64"/>
      </patternFill>
    </fill>
    <fill>
      <patternFill patternType="solid">
        <fgColor theme="9" tint="0.799920651875362"/>
        <bgColor indexed="64"/>
      </patternFill>
    </fill>
    <fill>
      <patternFill patternType="solid">
        <fgColor theme="9" tint="0.399914548173467"/>
        <bgColor indexed="64"/>
      </patternFill>
    </fill>
    <fill>
      <patternFill patternType="solid">
        <fgColor theme="7" tint="0.39991454817346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20651875362"/>
        <bgColor indexed="64"/>
      </patternFill>
    </fill>
    <fill>
      <patternFill patternType="solid">
        <fgColor theme="8" tint="0.399914548173467"/>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399914548173467"/>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rgb="FFC6EFCE"/>
        <bgColor indexed="64"/>
      </patternFill>
    </fill>
    <fill>
      <patternFill patternType="solid">
        <fgColor indexed="46"/>
        <bgColor indexed="64"/>
      </patternFill>
    </fill>
    <fill>
      <patternFill patternType="solid">
        <fgColor theme="4"/>
        <bgColor indexed="64"/>
      </patternFill>
    </fill>
    <fill>
      <patternFill patternType="solid">
        <fgColor theme="7" tint="0.799951170384838"/>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indexed="44"/>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theme="5" tint="0.799951170384838"/>
        <bgColor indexed="64"/>
      </patternFill>
    </fill>
    <fill>
      <patternFill patternType="solid">
        <fgColor theme="4" tint="0.799951170384838"/>
        <bgColor indexed="64"/>
      </patternFill>
    </fill>
    <fill>
      <patternFill patternType="solid">
        <fgColor indexed="27"/>
        <bgColor indexed="64"/>
      </patternFill>
    </fill>
    <fill>
      <patternFill patternType="solid">
        <fgColor theme="8" tint="0.799951170384838"/>
        <bgColor indexed="64"/>
      </patternFill>
    </fill>
    <fill>
      <patternFill patternType="solid">
        <fgColor indexed="42"/>
        <bgColor indexed="64"/>
      </patternFill>
    </fill>
    <fill>
      <patternFill patternType="solid">
        <fgColor theme="6" tint="0.799951170384838"/>
        <bgColor indexed="64"/>
      </patternFill>
    </fill>
    <fill>
      <patternFill patternType="solid">
        <fgColor indexed="47"/>
        <bgColor indexed="64"/>
      </patternFill>
    </fill>
    <fill>
      <patternFill patternType="solid">
        <fgColor theme="9" tint="0.799951170384838"/>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26"/>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tint="0.399914548173467"/>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theme="4" tint="0.399975585192419"/>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33686">
    <xf numFmtId="0" fontId="0"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11" borderId="0" applyNumberFormat="0" applyBorder="0" applyAlignment="0" applyProtection="0">
      <alignment vertical="center"/>
    </xf>
    <xf numFmtId="42" fontId="22" fillId="0" borderId="0" applyFont="0" applyFill="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3" fillId="20" borderId="15" applyNumberFormat="0" applyAlignment="0" applyProtection="0">
      <alignment vertical="center"/>
    </xf>
    <xf numFmtId="0" fontId="0" fillId="0" borderId="0" applyProtection="0"/>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6" borderId="0" applyNumberFormat="0" applyBorder="0" applyAlignment="0" applyProtection="0">
      <alignment vertical="center"/>
    </xf>
    <xf numFmtId="44" fontId="22" fillId="0" borderId="0" applyFont="0" applyFill="0" applyBorder="0" applyAlignment="0" applyProtection="0">
      <alignment vertical="center"/>
    </xf>
    <xf numFmtId="0" fontId="57" fillId="24" borderId="0" applyNumberFormat="0" applyBorder="0" applyAlignment="0" applyProtection="0">
      <alignment vertical="center"/>
    </xf>
    <xf numFmtId="0" fontId="22" fillId="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22" fillId="10" borderId="0" applyNumberFormat="0" applyBorder="0" applyAlignment="0" applyProtection="0">
      <alignment vertical="center"/>
    </xf>
    <xf numFmtId="41" fontId="22" fillId="0" borderId="0" applyFont="0" applyFill="0" applyBorder="0" applyAlignment="0" applyProtection="0">
      <alignment vertical="center"/>
    </xf>
    <xf numFmtId="0" fontId="22" fillId="5" borderId="0" applyNumberFormat="0" applyBorder="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7" fillId="19" borderId="0" applyNumberFormat="0" applyBorder="0" applyAlignment="0" applyProtection="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7" fillId="7"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59" fillId="0" borderId="0" applyNumberFormat="0" applyFill="0" applyBorder="0" applyAlignment="0" applyProtection="0">
      <alignment vertical="center"/>
    </xf>
    <xf numFmtId="43" fontId="22" fillId="0" borderId="0" applyFont="0" applyFill="0" applyBorder="0" applyAlignment="0" applyProtection="0">
      <alignment vertical="center"/>
    </xf>
    <xf numFmtId="0" fontId="56" fillId="28" borderId="0" applyNumberFormat="0" applyBorder="0" applyAlignment="0" applyProtection="0">
      <alignment vertical="center"/>
    </xf>
    <xf numFmtId="0" fontId="60" fillId="0" borderId="0" applyNumberFormat="0" applyFill="0" applyBorder="0" applyAlignment="0" applyProtection="0">
      <alignment vertical="center"/>
    </xf>
    <xf numFmtId="0" fontId="22" fillId="0" borderId="0">
      <alignment vertical="center"/>
    </xf>
    <xf numFmtId="0" fontId="22" fillId="0" borderId="0">
      <alignment vertical="center"/>
    </xf>
    <xf numFmtId="9" fontId="22" fillId="0" borderId="0" applyFont="0" applyFill="0" applyBorder="0" applyAlignment="0" applyProtection="0">
      <alignment vertical="center"/>
    </xf>
    <xf numFmtId="0" fontId="22" fillId="6" borderId="0" applyNumberFormat="0" applyBorder="0" applyAlignment="0" applyProtection="0">
      <alignment vertical="center"/>
    </xf>
    <xf numFmtId="0" fontId="61" fillId="0" borderId="0" applyNumberFormat="0" applyFill="0" applyBorder="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56" fillId="30" borderId="0" applyNumberFormat="0" applyBorder="0" applyAlignment="0" applyProtection="0">
      <alignment vertical="center"/>
    </xf>
    <xf numFmtId="0" fontId="22" fillId="27" borderId="0" applyNumberFormat="0" applyBorder="0" applyAlignment="0" applyProtection="0">
      <alignment vertical="center"/>
    </xf>
    <xf numFmtId="0" fontId="62" fillId="31" borderId="20" applyNumberFormat="0" applyAlignment="0" applyProtection="0">
      <alignment vertical="center"/>
    </xf>
    <xf numFmtId="0" fontId="22" fillId="6" borderId="0" applyNumberFormat="0" applyBorder="0" applyAlignment="0" applyProtection="0">
      <alignment vertical="center"/>
    </xf>
    <xf numFmtId="0" fontId="45" fillId="0" borderId="0"/>
    <xf numFmtId="0" fontId="52" fillId="0" borderId="0" applyNumberFormat="0" applyFill="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10" borderId="0" applyNumberFormat="0" applyBorder="0" applyAlignment="0" applyProtection="0">
      <alignment vertical="center"/>
    </xf>
    <xf numFmtId="0" fontId="63" fillId="0" borderId="0" applyNumberFormat="0" applyFill="0" applyBorder="0" applyAlignment="0" applyProtection="0">
      <alignment vertical="center"/>
    </xf>
    <xf numFmtId="0" fontId="22" fillId="5" borderId="0" applyNumberFormat="0" applyBorder="0" applyAlignment="0" applyProtection="0">
      <alignment vertical="center"/>
    </xf>
    <xf numFmtId="0" fontId="64" fillId="0" borderId="0" applyNumberFormat="0" applyFill="0" applyBorder="0" applyAlignment="0" applyProtection="0">
      <alignment vertical="center"/>
    </xf>
    <xf numFmtId="0" fontId="22" fillId="0" borderId="0">
      <alignment vertical="center"/>
    </xf>
    <xf numFmtId="0" fontId="22" fillId="0" borderId="0">
      <alignment vertical="center"/>
    </xf>
    <xf numFmtId="0" fontId="65" fillId="0" borderId="0" applyNumberFormat="0" applyFill="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54" fillId="0" borderId="21" applyNumberFormat="0" applyFill="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55" fillId="0" borderId="21" applyNumberFormat="0" applyFill="0" applyAlignment="0" applyProtection="0">
      <alignment vertical="center"/>
    </xf>
    <xf numFmtId="0" fontId="56" fillId="34" borderId="0" applyNumberFormat="0" applyBorder="0" applyAlignment="0" applyProtection="0">
      <alignment vertical="center"/>
    </xf>
    <xf numFmtId="0" fontId="49" fillId="17" borderId="0" applyNumberFormat="0" applyBorder="0" applyAlignment="0" applyProtection="0">
      <alignment vertical="center"/>
    </xf>
    <xf numFmtId="0" fontId="49" fillId="22"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52" fillId="0" borderId="22" applyNumberFormat="0" applyFill="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0" fillId="0" borderId="0"/>
    <xf numFmtId="0" fontId="0" fillId="0" borderId="0"/>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45" fillId="0" borderId="0"/>
    <xf numFmtId="0" fontId="56" fillId="36"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66" fillId="12" borderId="13" applyNumberFormat="0" applyAlignment="0" applyProtection="0">
      <alignment vertical="center"/>
    </xf>
    <xf numFmtId="0" fontId="22" fillId="19" borderId="0" applyNumberFormat="0" applyBorder="0" applyAlignment="0" applyProtection="0">
      <alignment vertical="center"/>
    </xf>
    <xf numFmtId="0" fontId="55" fillId="0" borderId="17" applyNumberFormat="0" applyFill="0" applyAlignment="0" applyProtection="0">
      <alignment vertical="center"/>
    </xf>
    <xf numFmtId="0" fontId="45" fillId="0" borderId="0"/>
    <xf numFmtId="0" fontId="22" fillId="10"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67" fillId="12" borderId="15" applyNumberFormat="0" applyAlignment="0" applyProtection="0">
      <alignment vertical="center"/>
    </xf>
    <xf numFmtId="0" fontId="54" fillId="0" borderId="16" applyNumberFormat="0" applyFill="0" applyAlignment="0" applyProtection="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68" fillId="31" borderId="20" applyNumberFormat="0" applyAlignment="0" applyProtection="0">
      <alignment vertical="center"/>
    </xf>
    <xf numFmtId="0" fontId="22" fillId="6"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57" fillId="25" borderId="0" applyNumberFormat="0" applyBorder="0" applyAlignment="0" applyProtection="0">
      <alignment vertical="center"/>
    </xf>
    <xf numFmtId="0" fontId="22" fillId="0" borderId="0">
      <alignment vertical="center"/>
    </xf>
    <xf numFmtId="0" fontId="45" fillId="0" borderId="0"/>
    <xf numFmtId="0" fontId="45" fillId="0" borderId="0"/>
    <xf numFmtId="0" fontId="44" fillId="0" borderId="0" applyNumberFormat="0" applyFill="0" applyBorder="0" applyAlignment="0" applyProtection="0">
      <alignment vertical="center"/>
    </xf>
    <xf numFmtId="0" fontId="22" fillId="6" borderId="0" applyNumberFormat="0" applyBorder="0" applyAlignment="0" applyProtection="0">
      <alignment vertical="center"/>
    </xf>
    <xf numFmtId="0" fontId="49" fillId="37"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56" fillId="35"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70" fillId="0" borderId="23" applyNumberFormat="0" applyFill="0" applyAlignment="0" applyProtection="0">
      <alignment vertical="center"/>
    </xf>
    <xf numFmtId="0" fontId="45" fillId="0" borderId="0"/>
    <xf numFmtId="0" fontId="45" fillId="0" borderId="0"/>
    <xf numFmtId="0" fontId="22" fillId="16" borderId="0" applyNumberFormat="0" applyBorder="0" applyAlignment="0" applyProtection="0">
      <alignment vertical="center"/>
    </xf>
    <xf numFmtId="0" fontId="0" fillId="0" borderId="0"/>
    <xf numFmtId="0" fontId="0" fillId="0" borderId="0"/>
    <xf numFmtId="0" fontId="22" fillId="0" borderId="0">
      <alignment vertical="center"/>
    </xf>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71" fillId="0" borderId="19" applyNumberFormat="0" applyFill="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2" fillId="38"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0" fillId="0" borderId="0"/>
    <xf numFmtId="0" fontId="0" fillId="0" borderId="0"/>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73" fillId="14"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45" fillId="0" borderId="0"/>
    <xf numFmtId="0" fontId="57" fillId="43" borderId="0" applyNumberFormat="0" applyBorder="0" applyAlignment="0" applyProtection="0">
      <alignment vertical="center"/>
    </xf>
    <xf numFmtId="0" fontId="44" fillId="0" borderId="0" applyNumberFormat="0" applyFill="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56" fillId="40" borderId="0" applyNumberFormat="0" applyBorder="0" applyAlignment="0" applyProtection="0">
      <alignment vertical="center"/>
    </xf>
    <xf numFmtId="0" fontId="45" fillId="0" borderId="0"/>
    <xf numFmtId="0" fontId="22" fillId="0" borderId="0">
      <alignment vertical="center"/>
    </xf>
    <xf numFmtId="0" fontId="22" fillId="8" borderId="0" applyNumberFormat="0" applyBorder="0" applyAlignment="0" applyProtection="0">
      <alignment vertical="center"/>
    </xf>
    <xf numFmtId="0" fontId="57" fillId="32"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46" fillId="0" borderId="0">
      <alignment vertical="center"/>
    </xf>
    <xf numFmtId="0" fontId="0" fillId="0" borderId="0" applyProtection="0">
      <alignment vertical="center"/>
    </xf>
    <xf numFmtId="0" fontId="57" fillId="3" borderId="0" applyNumberFormat="0" applyBorder="0" applyAlignment="0" applyProtection="0">
      <alignment vertical="center"/>
    </xf>
    <xf numFmtId="0" fontId="22" fillId="8" borderId="0" applyNumberFormat="0" applyBorder="0" applyAlignment="0" applyProtection="0">
      <alignment vertical="center"/>
    </xf>
    <xf numFmtId="0" fontId="49" fillId="18" borderId="0" applyNumberFormat="0" applyBorder="0" applyAlignment="0" applyProtection="0">
      <alignment vertical="center"/>
    </xf>
    <xf numFmtId="0" fontId="22" fillId="10" borderId="0" applyNumberFormat="0" applyBorder="0" applyAlignment="0" applyProtection="0">
      <alignment vertical="center"/>
    </xf>
    <xf numFmtId="0" fontId="57" fillId="44"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57" fillId="5" borderId="0" applyNumberFormat="0" applyBorder="0" applyAlignment="0" applyProtection="0">
      <alignment vertical="center"/>
    </xf>
    <xf numFmtId="0" fontId="22" fillId="16" borderId="0" applyNumberFormat="0" applyBorder="0" applyAlignment="0" applyProtection="0">
      <alignment vertical="center"/>
    </xf>
    <xf numFmtId="0" fontId="0" fillId="0" borderId="0" applyNumberFormat="0" applyFont="0" applyFill="0" applyBorder="0" applyAlignment="0" applyProtection="0"/>
    <xf numFmtId="0" fontId="56" fillId="42" borderId="0" applyNumberFormat="0" applyBorder="0" applyAlignment="0" applyProtection="0">
      <alignment vertical="center"/>
    </xf>
    <xf numFmtId="0" fontId="59"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56" fillId="47" borderId="0" applyNumberFormat="0" applyBorder="0" applyAlignment="0" applyProtection="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0" borderId="0">
      <alignment vertical="center"/>
    </xf>
    <xf numFmtId="0" fontId="57" fillId="33" borderId="0" applyNumberFormat="0" applyBorder="0" applyAlignment="0" applyProtection="0">
      <alignment vertical="center"/>
    </xf>
    <xf numFmtId="0" fontId="44" fillId="0" borderId="0" applyNumberFormat="0" applyFill="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57" fillId="8"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0" fillId="0" borderId="0" applyNumberFormat="0" applyFont="0" applyFill="0" applyBorder="0" applyAlignment="0" applyProtection="0"/>
    <xf numFmtId="0" fontId="56" fillId="37"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22" fillId="6" borderId="0" applyNumberFormat="0" applyBorder="0" applyAlignment="0" applyProtection="0">
      <alignment vertical="center"/>
    </xf>
    <xf numFmtId="0" fontId="57" fillId="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56" fillId="45" borderId="0" applyNumberFormat="0" applyBorder="0" applyAlignment="0" applyProtection="0">
      <alignment vertical="center"/>
    </xf>
    <xf numFmtId="0" fontId="56" fillId="23"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74" fillId="12" borderId="15" applyNumberFormat="0" applyAlignment="0" applyProtection="0">
      <alignment vertical="center"/>
    </xf>
    <xf numFmtId="0" fontId="22" fillId="4" borderId="0" applyNumberFormat="0" applyBorder="0" applyAlignment="0" applyProtection="0">
      <alignment vertical="center"/>
    </xf>
    <xf numFmtId="0" fontId="0" fillId="0" borderId="0"/>
    <xf numFmtId="0" fontId="0" fillId="0" borderId="0"/>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57" fillId="27" borderId="0" applyNumberFormat="0" applyBorder="0" applyAlignment="0" applyProtection="0">
      <alignment vertical="center"/>
    </xf>
    <xf numFmtId="0" fontId="22" fillId="19" borderId="0" applyNumberFormat="0" applyBorder="0" applyAlignment="0" applyProtection="0">
      <alignment vertical="center"/>
    </xf>
    <xf numFmtId="0" fontId="50" fillId="14" borderId="0" applyNumberFormat="0" applyBorder="0" applyAlignment="0" applyProtection="0">
      <alignment vertical="center"/>
    </xf>
    <xf numFmtId="0" fontId="56" fillId="46"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62" fillId="31" borderId="20" applyNumberFormat="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43" fillId="0" borderId="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0" fillId="0" borderId="0"/>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0" fillId="0" borderId="0"/>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45" fillId="0" borderId="0"/>
    <xf numFmtId="0" fontId="22" fillId="27" borderId="0" applyNumberFormat="0" applyBorder="0" applyAlignment="0" applyProtection="0">
      <alignment vertical="center"/>
    </xf>
    <xf numFmtId="0" fontId="69" fillId="38" borderId="0" applyNumberFormat="0" applyBorder="0" applyAlignment="0" applyProtection="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0" fillId="0" borderId="0"/>
    <xf numFmtId="0" fontId="22" fillId="0" borderId="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9" fontId="77" fillId="0" borderId="0" applyFont="0" applyFill="0" applyBorder="0" applyAlignment="0" applyProtection="0"/>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62" fillId="31" borderId="20" applyNumberFormat="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22" fillId="10"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9" fillId="18" borderId="0" applyNumberFormat="0" applyBorder="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45" fillId="0" borderId="0"/>
    <xf numFmtId="0" fontId="45" fillId="0" borderId="0"/>
    <xf numFmtId="0" fontId="22" fillId="1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5" fillId="0" borderId="0"/>
    <xf numFmtId="0" fontId="45" fillId="0" borderId="0"/>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49" fillId="37" borderId="0" applyNumberFormat="0" applyBorder="0" applyAlignment="0" applyProtection="0">
      <alignment vertical="center"/>
    </xf>
    <xf numFmtId="0" fontId="49" fillId="13" borderId="0" applyNumberFormat="0" applyBorder="0" applyAlignment="0" applyProtection="0">
      <alignment vertical="center"/>
    </xf>
    <xf numFmtId="0" fontId="22" fillId="4" borderId="0" applyNumberFormat="0" applyBorder="0" applyAlignment="0" applyProtection="0">
      <alignment vertical="center"/>
    </xf>
    <xf numFmtId="0" fontId="52" fillId="0" borderId="14" applyNumberFormat="0" applyFill="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45" fillId="0" borderId="0"/>
    <xf numFmtId="0" fontId="49" fillId="22"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22" fillId="8"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22" fillId="0" borderId="0">
      <alignment vertical="center"/>
    </xf>
    <xf numFmtId="0" fontId="76" fillId="0" borderId="0"/>
    <xf numFmtId="0" fontId="54" fillId="0" borderId="16" applyNumberFormat="0" applyFill="0" applyAlignment="0" applyProtection="0">
      <alignment vertical="center"/>
    </xf>
    <xf numFmtId="0" fontId="49" fillId="13"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9"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49" fillId="13"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5" fillId="0" borderId="0"/>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10" borderId="0" applyNumberFormat="0" applyBorder="0" applyAlignment="0" applyProtection="0">
      <alignment vertical="center"/>
    </xf>
    <xf numFmtId="0" fontId="49" fillId="18" borderId="0" applyNumberFormat="0" applyBorder="0" applyAlignment="0" applyProtection="0">
      <alignment vertical="center"/>
    </xf>
    <xf numFmtId="0" fontId="49" fillId="35"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22" fillId="10" borderId="0" applyNumberFormat="0" applyBorder="0" applyAlignment="0" applyProtection="0">
      <alignment vertical="center"/>
    </xf>
    <xf numFmtId="0" fontId="43" fillId="0" borderId="0">
      <alignment vertical="center"/>
    </xf>
    <xf numFmtId="0" fontId="43" fillId="0" borderId="0">
      <alignment vertical="center"/>
    </xf>
    <xf numFmtId="0" fontId="49" fillId="18" borderId="0" applyNumberFormat="0" applyBorder="0" applyAlignment="0" applyProtection="0">
      <alignment vertical="center"/>
    </xf>
    <xf numFmtId="0" fontId="22" fillId="0" borderId="0">
      <alignment vertical="center"/>
    </xf>
    <xf numFmtId="0" fontId="45" fillId="0" borderId="0"/>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5" fillId="0" borderId="0"/>
    <xf numFmtId="0" fontId="49" fillId="18" borderId="0" applyNumberFormat="0" applyBorder="0" applyAlignment="0" applyProtection="0">
      <alignment vertical="center"/>
    </xf>
    <xf numFmtId="0" fontId="22" fillId="0" borderId="0">
      <alignment vertical="center"/>
    </xf>
    <xf numFmtId="0" fontId="45" fillId="0" borderId="0"/>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22" fillId="6" borderId="0" applyNumberFormat="0" applyBorder="0" applyAlignment="0" applyProtection="0">
      <alignment vertical="center"/>
    </xf>
    <xf numFmtId="0" fontId="54" fillId="0" borderId="16" applyNumberFormat="0" applyFill="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8"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0" borderId="0">
      <alignment vertical="center"/>
    </xf>
    <xf numFmtId="0" fontId="43" fillId="0" borderId="0">
      <alignment vertical="center"/>
    </xf>
    <xf numFmtId="0" fontId="22" fillId="3" borderId="0" applyNumberFormat="0" applyBorder="0" applyAlignment="0" applyProtection="0">
      <alignment vertical="center"/>
    </xf>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10" borderId="0" applyNumberFormat="0" applyBorder="0" applyAlignment="0" applyProtection="0">
      <alignment vertical="center"/>
    </xf>
    <xf numFmtId="0" fontId="45" fillId="0" borderId="0"/>
    <xf numFmtId="0" fontId="22" fillId="0" borderId="0">
      <alignment vertical="center"/>
    </xf>
    <xf numFmtId="0" fontId="45" fillId="0" borderId="0"/>
    <xf numFmtId="0" fontId="22" fillId="3"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3" fillId="0" borderId="0">
      <alignment vertical="center"/>
    </xf>
    <xf numFmtId="0" fontId="43" fillId="0" borderId="0">
      <alignment vertical="center"/>
    </xf>
    <xf numFmtId="0" fontId="45" fillId="0" borderId="0"/>
    <xf numFmtId="0" fontId="59" fillId="0" borderId="0" applyNumberFormat="0" applyFill="0" applyBorder="0" applyAlignment="0" applyProtection="0">
      <alignment vertical="center"/>
    </xf>
    <xf numFmtId="0" fontId="22" fillId="5" borderId="0" applyNumberFormat="0" applyBorder="0" applyAlignment="0" applyProtection="0">
      <alignment vertical="center"/>
    </xf>
    <xf numFmtId="0" fontId="45" fillId="0" borderId="0"/>
    <xf numFmtId="0" fontId="45" fillId="0" borderId="0"/>
    <xf numFmtId="0" fontId="22" fillId="10"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9" fillId="15"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3" fillId="0" borderId="0">
      <alignment vertical="center"/>
    </xf>
    <xf numFmtId="0" fontId="43" fillId="0" borderId="0">
      <alignment vertical="center"/>
    </xf>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44" borderId="0" applyNumberFormat="0" applyBorder="0" applyAlignment="0" applyProtection="0">
      <alignment vertical="center"/>
    </xf>
    <xf numFmtId="0" fontId="43" fillId="0" borderId="0">
      <alignment vertical="center"/>
    </xf>
    <xf numFmtId="0" fontId="43" fillId="0" borderId="0">
      <alignment vertical="center"/>
    </xf>
    <xf numFmtId="0" fontId="22" fillId="10" borderId="0" applyNumberFormat="0" applyBorder="0" applyAlignment="0" applyProtection="0">
      <alignment vertical="center"/>
    </xf>
    <xf numFmtId="0" fontId="43" fillId="0" borderId="0">
      <alignment vertical="center"/>
    </xf>
    <xf numFmtId="0" fontId="43" fillId="0" borderId="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22" fillId="10"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62" fillId="31" borderId="20" applyNumberFormat="0" applyAlignment="0" applyProtection="0">
      <alignment vertical="center"/>
    </xf>
    <xf numFmtId="0" fontId="22" fillId="6" borderId="0" applyNumberFormat="0" applyBorder="0" applyAlignment="0" applyProtection="0">
      <alignment vertical="center"/>
    </xf>
    <xf numFmtId="0" fontId="22" fillId="11"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49" fillId="35"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6" borderId="0" applyNumberFormat="0" applyBorder="0" applyAlignment="0" applyProtection="0">
      <alignment vertical="center"/>
    </xf>
    <xf numFmtId="0" fontId="22" fillId="10"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18"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43"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45" fillId="0" borderId="0"/>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5"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49" fillId="35" borderId="0" applyNumberFormat="0" applyBorder="0" applyAlignment="0" applyProtection="0">
      <alignment vertical="center"/>
    </xf>
    <xf numFmtId="0" fontId="22" fillId="10" borderId="0" applyNumberFormat="0" applyBorder="0" applyAlignment="0" applyProtection="0">
      <alignment vertical="center"/>
    </xf>
    <xf numFmtId="0" fontId="22" fillId="27"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49" fillId="23" borderId="0" applyNumberFormat="0" applyBorder="0" applyAlignment="0" applyProtection="0">
      <alignment vertical="center"/>
    </xf>
    <xf numFmtId="0" fontId="54" fillId="0" borderId="16" applyNumberFormat="0" applyFill="0" applyAlignment="0" applyProtection="0">
      <alignment vertical="center"/>
    </xf>
    <xf numFmtId="0" fontId="49" fillId="46" borderId="0" applyNumberFormat="0" applyBorder="0" applyAlignment="0" applyProtection="0">
      <alignment vertical="center"/>
    </xf>
    <xf numFmtId="0" fontId="22" fillId="27"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43" fillId="0" borderId="0">
      <alignment vertical="center"/>
    </xf>
    <xf numFmtId="0" fontId="43" fillId="0" borderId="0">
      <alignment vertical="center"/>
    </xf>
    <xf numFmtId="0" fontId="22" fillId="27"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49" fillId="23" borderId="0" applyNumberFormat="0" applyBorder="0" applyAlignment="0" applyProtection="0">
      <alignment vertical="center"/>
    </xf>
    <xf numFmtId="9" fontId="0" fillId="0" borderId="0" applyFont="0" applyFill="0" applyBorder="0" applyAlignment="0" applyProtection="0"/>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19" borderId="0" applyNumberFormat="0" applyBorder="0" applyAlignment="0" applyProtection="0">
      <alignment vertical="center"/>
    </xf>
    <xf numFmtId="0" fontId="45" fillId="0" borderId="0"/>
    <xf numFmtId="0" fontId="22" fillId="0" borderId="0">
      <alignment vertical="center"/>
    </xf>
    <xf numFmtId="0" fontId="22" fillId="6"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49" fillId="22"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50" fillId="14" borderId="0" applyNumberFormat="0" applyBorder="0" applyAlignment="0" applyProtection="0">
      <alignment vertical="center"/>
    </xf>
    <xf numFmtId="9" fontId="0" fillId="0" borderId="0" applyFont="0" applyFill="0" applyBorder="0" applyAlignment="0" applyProtection="0"/>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45" fillId="0" borderId="0"/>
    <xf numFmtId="0" fontId="54" fillId="0" borderId="16" applyNumberFormat="0" applyFill="0" applyAlignment="0" applyProtection="0">
      <alignment vertical="center"/>
    </xf>
    <xf numFmtId="0" fontId="45" fillId="0" borderId="0"/>
    <xf numFmtId="0" fontId="22" fillId="10"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22" fillId="10"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5" fillId="0" borderId="0"/>
    <xf numFmtId="0" fontId="0" fillId="0" borderId="0"/>
    <xf numFmtId="0" fontId="45" fillId="0" borderId="0"/>
    <xf numFmtId="0" fontId="45" fillId="0" borderId="0"/>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2" fillId="3" borderId="0" applyNumberFormat="0" applyBorder="0" applyAlignment="0" applyProtection="0">
      <alignment vertical="center"/>
    </xf>
    <xf numFmtId="0" fontId="45" fillId="0" borderId="0"/>
    <xf numFmtId="0" fontId="0" fillId="0" borderId="0"/>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45" fillId="0" borderId="0"/>
    <xf numFmtId="0" fontId="22" fillId="10" borderId="0" applyNumberFormat="0" applyBorder="0" applyAlignment="0" applyProtection="0">
      <alignment vertical="center"/>
    </xf>
    <xf numFmtId="0" fontId="55" fillId="0" borderId="17" applyNumberFormat="0" applyFill="0" applyAlignment="0" applyProtection="0">
      <alignment vertical="center"/>
    </xf>
    <xf numFmtId="0" fontId="49" fillId="35" borderId="0" applyNumberFormat="0" applyBorder="0" applyAlignment="0" applyProtection="0">
      <alignment vertical="center"/>
    </xf>
    <xf numFmtId="0" fontId="22" fillId="10" borderId="0" applyNumberFormat="0" applyBorder="0" applyAlignment="0" applyProtection="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5"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0" fillId="0" borderId="0"/>
    <xf numFmtId="0" fontId="43" fillId="0" borderId="0">
      <alignment vertical="center"/>
    </xf>
    <xf numFmtId="0" fontId="43" fillId="0" borderId="0">
      <alignment vertical="center"/>
    </xf>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0" fillId="0" borderId="0" applyProtection="0"/>
    <xf numFmtId="0" fontId="22" fillId="4" borderId="0" applyNumberFormat="0" applyBorder="0" applyAlignment="0" applyProtection="0">
      <alignment vertical="center"/>
    </xf>
    <xf numFmtId="0" fontId="49" fillId="15" borderId="0" applyNumberFormat="0" applyBorder="0" applyAlignment="0" applyProtection="0">
      <alignment vertical="center"/>
    </xf>
    <xf numFmtId="0" fontId="43"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5" fillId="0" borderId="0"/>
    <xf numFmtId="0" fontId="0" fillId="0" borderId="0"/>
    <xf numFmtId="0" fontId="22" fillId="0" borderId="0">
      <alignment vertical="center"/>
    </xf>
    <xf numFmtId="0" fontId="44" fillId="0" borderId="0" applyNumberFormat="0" applyFill="0" applyBorder="0" applyAlignment="0" applyProtection="0">
      <alignment vertical="center"/>
    </xf>
    <xf numFmtId="0" fontId="22" fillId="6" borderId="0" applyNumberFormat="0" applyBorder="0" applyAlignment="0" applyProtection="0">
      <alignment vertical="center"/>
    </xf>
    <xf numFmtId="0" fontId="45" fillId="0" borderId="0"/>
    <xf numFmtId="0" fontId="45" fillId="0" borderId="0"/>
    <xf numFmtId="0" fontId="22" fillId="10" borderId="0" applyNumberFormat="0" applyBorder="0" applyAlignment="0" applyProtection="0">
      <alignment vertical="center"/>
    </xf>
    <xf numFmtId="0" fontId="46" fillId="0" borderId="0">
      <alignment vertical="center"/>
    </xf>
    <xf numFmtId="0" fontId="49" fillId="15" borderId="0" applyNumberFormat="0" applyBorder="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30" fillId="50" borderId="0" applyNumberFormat="0" applyBorder="0" applyAlignment="0" applyProtection="0">
      <alignment vertical="center"/>
    </xf>
    <xf numFmtId="0" fontId="22" fillId="0" borderId="0">
      <alignment vertical="center"/>
    </xf>
    <xf numFmtId="0" fontId="22" fillId="10" borderId="0" applyNumberFormat="0" applyBorder="0" applyAlignment="0" applyProtection="0">
      <alignment vertical="center"/>
    </xf>
    <xf numFmtId="0" fontId="0" fillId="0" borderId="0" applyProtection="0"/>
    <xf numFmtId="0" fontId="55" fillId="0" borderId="17" applyNumberFormat="0" applyFill="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10" borderId="0" applyNumberFormat="0" applyBorder="0" applyAlignment="0" applyProtection="0">
      <alignment vertical="center"/>
    </xf>
    <xf numFmtId="0" fontId="49" fillId="17"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30" fillId="51" borderId="0" applyNumberFormat="0" applyBorder="0" applyAlignment="0" applyProtection="0">
      <alignment vertical="center"/>
    </xf>
    <xf numFmtId="0" fontId="43" fillId="0" borderId="0">
      <alignment vertical="center"/>
    </xf>
    <xf numFmtId="0" fontId="43" fillId="0" borderId="0">
      <alignment vertical="center"/>
    </xf>
    <xf numFmtId="0" fontId="22" fillId="10"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45" fillId="0" borderId="0"/>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43" fillId="0" borderId="0">
      <alignment vertical="center"/>
    </xf>
    <xf numFmtId="0" fontId="43" fillId="0" borderId="0">
      <alignment vertical="center"/>
    </xf>
    <xf numFmtId="0" fontId="46" fillId="0" borderId="0">
      <alignment vertical="center"/>
    </xf>
    <xf numFmtId="0" fontId="52" fillId="0" borderId="14" applyNumberFormat="0" applyFill="0" applyAlignment="0" applyProtection="0">
      <alignment vertical="center"/>
    </xf>
    <xf numFmtId="0" fontId="45" fillId="0" borderId="0"/>
    <xf numFmtId="0" fontId="22" fillId="53" borderId="0" applyNumberFormat="0" applyBorder="0" applyAlignment="0" applyProtection="0">
      <alignment vertical="center"/>
    </xf>
    <xf numFmtId="0" fontId="22" fillId="21"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5" fillId="0" borderId="0"/>
    <xf numFmtId="0" fontId="22" fillId="32" borderId="0" applyNumberFormat="0" applyBorder="0" applyAlignment="0" applyProtection="0">
      <alignment vertical="center"/>
    </xf>
    <xf numFmtId="0" fontId="22" fillId="6" borderId="0" applyNumberFormat="0" applyBorder="0" applyAlignment="0" applyProtection="0">
      <alignment vertical="center"/>
    </xf>
    <xf numFmtId="0" fontId="22" fillId="19"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19"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22" fillId="3"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19"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0" fillId="0" borderId="0"/>
    <xf numFmtId="0" fontId="0" fillId="0" borderId="0"/>
    <xf numFmtId="0" fontId="22" fillId="6"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43" fontId="22" fillId="0" borderId="0" applyFont="0" applyFill="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43" fontId="43" fillId="0" borderId="0" applyFont="0" applyFill="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22" fillId="6" borderId="0" applyNumberFormat="0" applyBorder="0" applyAlignment="0" applyProtection="0">
      <alignment vertical="center"/>
    </xf>
    <xf numFmtId="0" fontId="50" fillId="1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5" fillId="0" borderId="0"/>
    <xf numFmtId="0" fontId="43" fillId="0" borderId="0">
      <alignment vertical="center"/>
    </xf>
    <xf numFmtId="0" fontId="22" fillId="0" borderId="0">
      <alignment vertical="center"/>
    </xf>
    <xf numFmtId="0" fontId="49" fillId="13"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0" fillId="0" borderId="0"/>
    <xf numFmtId="0" fontId="22" fillId="0" borderId="0">
      <alignment vertical="center"/>
    </xf>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2" fillId="0" borderId="14" applyNumberFormat="0" applyFill="0" applyAlignment="0" applyProtection="0">
      <alignment vertical="center"/>
    </xf>
    <xf numFmtId="0" fontId="22" fillId="6" borderId="0" applyNumberFormat="0" applyBorder="0" applyAlignment="0" applyProtection="0">
      <alignment vertical="center"/>
    </xf>
    <xf numFmtId="0" fontId="43" fillId="0" borderId="0">
      <alignment vertical="center"/>
    </xf>
    <xf numFmtId="0" fontId="43" fillId="0" borderId="0">
      <alignment vertical="center"/>
    </xf>
    <xf numFmtId="0" fontId="46" fillId="0" borderId="0">
      <alignment vertical="center"/>
    </xf>
    <xf numFmtId="0" fontId="52" fillId="0" borderId="14" applyNumberFormat="0" applyFill="0" applyAlignment="0" applyProtection="0">
      <alignment vertical="center"/>
    </xf>
    <xf numFmtId="0" fontId="45" fillId="0" borderId="0"/>
    <xf numFmtId="0" fontId="22" fillId="6" borderId="0" applyNumberFormat="0" applyBorder="0" applyAlignment="0" applyProtection="0">
      <alignment vertical="center"/>
    </xf>
    <xf numFmtId="0" fontId="45" fillId="0" borderId="0"/>
    <xf numFmtId="0" fontId="22" fillId="52"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54" fillId="0" borderId="16" applyNumberFormat="0" applyFill="0" applyAlignment="0" applyProtection="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49" fillId="35" borderId="0" applyNumberFormat="0" applyBorder="0" applyAlignment="0" applyProtection="0">
      <alignment vertical="center"/>
    </xf>
    <xf numFmtId="0" fontId="22" fillId="44"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2" fillId="0" borderId="14"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45" fillId="0" borderId="0"/>
    <xf numFmtId="0" fontId="22" fillId="6" borderId="0" applyNumberFormat="0" applyBorder="0" applyAlignment="0" applyProtection="0">
      <alignment vertical="center"/>
    </xf>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37" borderId="0" applyNumberFormat="0" applyBorder="0" applyAlignment="0" applyProtection="0">
      <alignment vertical="center"/>
    </xf>
    <xf numFmtId="0" fontId="45" fillId="0" borderId="0"/>
    <xf numFmtId="0" fontId="43" fillId="0" borderId="0">
      <alignment vertical="center"/>
    </xf>
    <xf numFmtId="0" fontId="54" fillId="0" borderId="16" applyNumberFormat="0" applyFill="0" applyAlignment="0" applyProtection="0">
      <alignment vertical="center"/>
    </xf>
    <xf numFmtId="0" fontId="49" fillId="13"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43" fillId="0" borderId="0">
      <alignment vertical="center"/>
    </xf>
    <xf numFmtId="0" fontId="43" fillId="0" borderId="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6" borderId="0" applyNumberFormat="0" applyBorder="0" applyAlignment="0" applyProtection="0">
      <alignment vertical="center"/>
    </xf>
    <xf numFmtId="0" fontId="45" fillId="0" borderId="0"/>
    <xf numFmtId="0" fontId="43" fillId="0" borderId="0">
      <alignment vertical="center"/>
    </xf>
    <xf numFmtId="0" fontId="54" fillId="0" borderId="16" applyNumberFormat="0" applyFill="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22" fillId="19" borderId="0" applyNumberFormat="0" applyBorder="0" applyAlignment="0" applyProtection="0">
      <alignment vertical="center"/>
    </xf>
    <xf numFmtId="0" fontId="43" fillId="0" borderId="0">
      <alignment vertical="center"/>
    </xf>
    <xf numFmtId="0" fontId="54" fillId="0" borderId="16" applyNumberFormat="0" applyFill="0" applyAlignment="0" applyProtection="0">
      <alignment vertical="center"/>
    </xf>
    <xf numFmtId="0" fontId="22" fillId="19" borderId="0" applyNumberFormat="0" applyBorder="0" applyAlignment="0" applyProtection="0">
      <alignment vertical="center"/>
    </xf>
    <xf numFmtId="0" fontId="22" fillId="6" borderId="0" applyNumberFormat="0" applyBorder="0" applyAlignment="0" applyProtection="0">
      <alignment vertical="center"/>
    </xf>
    <xf numFmtId="0" fontId="43" fillId="0" borderId="0">
      <alignment vertical="center"/>
    </xf>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52" fillId="0" borderId="14" applyNumberFormat="0" applyFill="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2" fillId="0" borderId="14" applyNumberFormat="0" applyFill="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43" fillId="0" borderId="0">
      <alignment vertical="center"/>
    </xf>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6"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22" fillId="16" borderId="0" applyNumberFormat="0" applyBorder="0" applyAlignment="0" applyProtection="0">
      <alignment vertical="center"/>
    </xf>
    <xf numFmtId="0" fontId="43" fillId="0" borderId="0">
      <alignment vertical="center"/>
    </xf>
    <xf numFmtId="0" fontId="45" fillId="0" borderId="0"/>
    <xf numFmtId="0" fontId="22"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74" fillId="12" borderId="15" applyNumberFormat="0" applyAlignment="0" applyProtection="0">
      <alignment vertical="center"/>
    </xf>
    <xf numFmtId="0" fontId="22" fillId="4"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49" fillId="17"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49" fillId="1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22" fillId="21"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49" fillId="35"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22" fillId="4" borderId="0" applyNumberFormat="0" applyBorder="0" applyAlignment="0" applyProtection="0">
      <alignment vertical="center"/>
    </xf>
    <xf numFmtId="0" fontId="0" fillId="0" borderId="0"/>
    <xf numFmtId="0" fontId="0" fillId="0" borderId="0"/>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0" fillId="0" borderId="0" applyProtection="0"/>
    <xf numFmtId="0" fontId="22" fillId="6"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0" fillId="0" borderId="0"/>
    <xf numFmtId="0" fontId="0" fillId="0" borderId="0"/>
    <xf numFmtId="0" fontId="54" fillId="0" borderId="16" applyNumberFormat="0" applyFill="0" applyAlignment="0" applyProtection="0">
      <alignment vertical="center"/>
    </xf>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0" fillId="0" borderId="0"/>
    <xf numFmtId="0" fontId="0" fillId="0" borderId="0"/>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0" fillId="0" borderId="0"/>
    <xf numFmtId="0" fontId="0" fillId="0" borderId="0"/>
    <xf numFmtId="0" fontId="22" fillId="0" borderId="0">
      <alignment vertical="center"/>
    </xf>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45" fillId="0" borderId="0"/>
    <xf numFmtId="0" fontId="0" fillId="0" borderId="0"/>
    <xf numFmtId="0" fontId="54" fillId="0" borderId="16" applyNumberFormat="0" applyFill="0" applyAlignment="0" applyProtection="0">
      <alignment vertical="center"/>
    </xf>
    <xf numFmtId="0" fontId="22" fillId="6" borderId="0" applyNumberFormat="0" applyBorder="0" applyAlignment="0" applyProtection="0">
      <alignment vertical="center"/>
    </xf>
    <xf numFmtId="0" fontId="45" fillId="0" borderId="0"/>
    <xf numFmtId="0" fontId="0" fillId="0" borderId="0"/>
    <xf numFmtId="0" fontId="54" fillId="0" borderId="16" applyNumberFormat="0" applyFill="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54" fillId="0" borderId="16" applyNumberFormat="0" applyFill="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48" fillId="12" borderId="13" applyNumberFormat="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0" fillId="0" borderId="0"/>
    <xf numFmtId="0" fontId="55" fillId="0" borderId="17" applyNumberFormat="0" applyFill="0" applyAlignment="0" applyProtection="0">
      <alignment vertical="center"/>
    </xf>
    <xf numFmtId="0" fontId="48" fillId="12" borderId="13" applyNumberFormat="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0" fillId="0" borderId="0"/>
    <xf numFmtId="0" fontId="55" fillId="0" borderId="17" applyNumberFormat="0" applyFill="0" applyAlignment="0" applyProtection="0">
      <alignment vertical="center"/>
    </xf>
    <xf numFmtId="0" fontId="49" fillId="22" borderId="0" applyNumberFormat="0" applyBorder="0" applyAlignment="0" applyProtection="0">
      <alignment vertical="center"/>
    </xf>
    <xf numFmtId="0" fontId="22" fillId="11"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0" fillId="0" borderId="0"/>
    <xf numFmtId="0" fontId="55" fillId="0" borderId="17" applyNumberFormat="0" applyFill="0" applyAlignment="0" applyProtection="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0" fillId="0" borderId="0"/>
    <xf numFmtId="0" fontId="22" fillId="0" borderId="0">
      <alignment vertical="center"/>
    </xf>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0" fillId="0" borderId="0"/>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0" fillId="0" borderId="0"/>
    <xf numFmtId="0" fontId="55" fillId="0" borderId="17" applyNumberFormat="0" applyFill="0" applyAlignment="0" applyProtection="0">
      <alignment vertical="center"/>
    </xf>
    <xf numFmtId="0" fontId="49" fillId="22"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6" borderId="0" applyNumberFormat="0" applyBorder="0" applyAlignment="0" applyProtection="0">
      <alignment vertical="center"/>
    </xf>
    <xf numFmtId="0" fontId="49" fillId="35"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45" fillId="0" borderId="0"/>
    <xf numFmtId="0" fontId="45" fillId="0" borderId="0"/>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6" borderId="0" applyNumberFormat="0" applyBorder="0" applyAlignment="0" applyProtection="0">
      <alignment vertical="center"/>
    </xf>
    <xf numFmtId="0" fontId="22" fillId="0" borderId="0">
      <alignment vertical="center"/>
    </xf>
    <xf numFmtId="0" fontId="0" fillId="0" borderId="0"/>
    <xf numFmtId="0" fontId="45" fillId="0" borderId="0"/>
    <xf numFmtId="0" fontId="45" fillId="0" borderId="0"/>
    <xf numFmtId="0" fontId="22" fillId="6" borderId="0" applyNumberFormat="0" applyBorder="0" applyAlignment="0" applyProtection="0">
      <alignment vertical="center"/>
    </xf>
    <xf numFmtId="0" fontId="52" fillId="0" borderId="0" applyNumberFormat="0" applyFill="0" applyBorder="0" applyAlignment="0" applyProtection="0">
      <alignment vertical="center"/>
    </xf>
    <xf numFmtId="0" fontId="69" fillId="38"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22" fillId="3"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45" fillId="0" borderId="0"/>
    <xf numFmtId="0" fontId="45" fillId="0" borderId="0"/>
    <xf numFmtId="0" fontId="22" fillId="3"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3" borderId="0" applyNumberFormat="0" applyBorder="0" applyAlignment="0" applyProtection="0">
      <alignment vertical="center"/>
    </xf>
    <xf numFmtId="0" fontId="22" fillId="6"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0" fillId="0" borderId="0"/>
    <xf numFmtId="0" fontId="22" fillId="0" borderId="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0" fillId="0" borderId="0" applyNumberFormat="0" applyFont="0" applyFill="0" applyBorder="0" applyAlignment="0" applyProtection="0"/>
    <xf numFmtId="0" fontId="22" fillId="0" borderId="0">
      <alignment vertical="center"/>
    </xf>
    <xf numFmtId="0" fontId="0" fillId="0" borderId="0"/>
    <xf numFmtId="0" fontId="22" fillId="6" borderId="0" applyNumberFormat="0" applyBorder="0" applyAlignment="0" applyProtection="0">
      <alignment vertical="center"/>
    </xf>
    <xf numFmtId="0" fontId="22" fillId="0" borderId="0">
      <alignment vertical="center"/>
    </xf>
    <xf numFmtId="0" fontId="22" fillId="0" borderId="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5" fillId="0" borderId="0"/>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5" fillId="0" borderId="0"/>
    <xf numFmtId="0" fontId="45" fillId="0" borderId="0"/>
    <xf numFmtId="0" fontId="22" fillId="4" borderId="0" applyNumberFormat="0" applyBorder="0" applyAlignment="0" applyProtection="0">
      <alignment vertical="center"/>
    </xf>
    <xf numFmtId="0" fontId="45" fillId="0" borderId="0"/>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50" fillId="14"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6" borderId="0" applyNumberFormat="0" applyBorder="0" applyAlignment="0" applyProtection="0">
      <alignment vertical="center"/>
    </xf>
    <xf numFmtId="0" fontId="49" fillId="1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9" fillId="1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0" fillId="0" borderId="0" applyProtection="0"/>
    <xf numFmtId="0" fontId="0" fillId="0" borderId="0" applyProtection="0"/>
    <xf numFmtId="0" fontId="22" fillId="33"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9" fillId="29" borderId="0" applyNumberFormat="0" applyBorder="0" applyAlignment="0" applyProtection="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3" fillId="0" borderId="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0" fillId="0" borderId="0" applyProtection="0"/>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22" fillId="4" borderId="0" applyNumberFormat="0" applyBorder="0" applyAlignment="0" applyProtection="0">
      <alignment vertical="center"/>
    </xf>
    <xf numFmtId="0" fontId="30" fillId="26" borderId="18" applyNumberFormat="0" applyFont="0" applyAlignment="0" applyProtection="0">
      <alignment vertical="center"/>
    </xf>
    <xf numFmtId="0" fontId="45" fillId="0" borderId="0"/>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5" fillId="0" borderId="0"/>
    <xf numFmtId="0" fontId="30" fillId="0" borderId="0">
      <alignment vertical="center"/>
    </xf>
    <xf numFmtId="0" fontId="22" fillId="4" borderId="0" applyNumberFormat="0" applyBorder="0" applyAlignment="0" applyProtection="0">
      <alignment vertical="center"/>
    </xf>
    <xf numFmtId="0" fontId="45" fillId="0" borderId="0"/>
    <xf numFmtId="0" fontId="22" fillId="0" borderId="0">
      <alignment vertical="center"/>
    </xf>
    <xf numFmtId="0" fontId="49" fillId="13"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0" fillId="0" borderId="0"/>
    <xf numFmtId="0" fontId="22" fillId="4" borderId="0" applyNumberFormat="0" applyBorder="0" applyAlignment="0" applyProtection="0">
      <alignment vertical="center"/>
    </xf>
    <xf numFmtId="0" fontId="62" fillId="31" borderId="20" applyNumberFormat="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9"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3" fillId="0" borderId="0">
      <alignment vertical="center"/>
    </xf>
    <xf numFmtId="0" fontId="43"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3" fillId="0" borderId="0">
      <alignment vertical="center"/>
    </xf>
    <xf numFmtId="0" fontId="43"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0" fillId="0" borderId="0">
      <alignment vertical="center"/>
    </xf>
    <xf numFmtId="0" fontId="49" fillId="15" borderId="0" applyNumberFormat="0" applyBorder="0" applyAlignment="0" applyProtection="0">
      <alignment vertical="center"/>
    </xf>
    <xf numFmtId="0" fontId="43" fillId="0" borderId="0">
      <alignment vertical="center"/>
    </xf>
    <xf numFmtId="0" fontId="43"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0"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43" fillId="0" borderId="0">
      <alignment vertical="center"/>
    </xf>
    <xf numFmtId="0" fontId="45" fillId="0" borderId="0"/>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45" fillId="0" borderId="0"/>
    <xf numFmtId="0" fontId="22" fillId="4"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5"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52" fillId="0" borderId="0" applyNumberFormat="0" applyFill="0" applyBorder="0" applyAlignment="0" applyProtection="0">
      <alignment vertical="center"/>
    </xf>
    <xf numFmtId="43" fontId="0" fillId="0" borderId="0" applyFont="0" applyFill="0" applyBorder="0" applyAlignment="0" applyProtection="0"/>
    <xf numFmtId="0" fontId="22" fillId="4"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52" fillId="0" borderId="0" applyNumberFormat="0" applyFill="0" applyBorder="0" applyAlignment="0" applyProtection="0">
      <alignment vertical="center"/>
    </xf>
    <xf numFmtId="43" fontId="0" fillId="0" borderId="0" applyFont="0" applyFill="0" applyBorder="0" applyAlignment="0" applyProtection="0"/>
    <xf numFmtId="0" fontId="22" fillId="4"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4"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49" fillId="3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5" fillId="0" borderId="0"/>
    <xf numFmtId="0" fontId="45"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6" borderId="0" applyNumberFormat="0" applyBorder="0" applyAlignment="0" applyProtection="0">
      <alignment vertical="center"/>
    </xf>
    <xf numFmtId="0" fontId="43"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69" fillId="38" borderId="0" applyNumberFormat="0" applyBorder="0" applyAlignment="0" applyProtection="0">
      <alignment vertical="center"/>
    </xf>
    <xf numFmtId="0" fontId="22" fillId="16"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9" fillId="15"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43"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43" fillId="0" borderId="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46" fillId="0" borderId="0">
      <alignment vertical="center"/>
    </xf>
    <xf numFmtId="0" fontId="49" fillId="15"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0" fillId="0" borderId="0" applyNumberFormat="0" applyFont="0" applyFill="0" applyBorder="0" applyAlignment="0" applyProtection="0"/>
    <xf numFmtId="0" fontId="22" fillId="4" borderId="0" applyNumberFormat="0" applyBorder="0" applyAlignment="0" applyProtection="0">
      <alignment vertical="center"/>
    </xf>
    <xf numFmtId="0" fontId="22" fillId="0" borderId="0">
      <alignment vertical="center"/>
    </xf>
    <xf numFmtId="0" fontId="0" fillId="0" borderId="0" applyProtection="0">
      <alignment vertical="center"/>
    </xf>
    <xf numFmtId="0" fontId="22" fillId="21"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30" fillId="56" borderId="0" applyNumberFormat="0" applyBorder="0" applyAlignment="0" applyProtection="0">
      <alignment vertical="center"/>
    </xf>
    <xf numFmtId="0" fontId="49" fillId="35" borderId="0" applyNumberFormat="0" applyBorder="0" applyAlignment="0" applyProtection="0">
      <alignment vertical="center"/>
    </xf>
    <xf numFmtId="0" fontId="22" fillId="4" borderId="0" applyNumberFormat="0" applyBorder="0" applyAlignment="0" applyProtection="0">
      <alignment vertical="center"/>
    </xf>
    <xf numFmtId="0" fontId="22" fillId="0" borderId="0">
      <alignment vertical="center"/>
    </xf>
    <xf numFmtId="0" fontId="22" fillId="0" borderId="0">
      <alignment vertical="center"/>
    </xf>
    <xf numFmtId="0" fontId="22" fillId="4"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22" fillId="16" borderId="0" applyNumberFormat="0" applyBorder="0" applyAlignment="0" applyProtection="0">
      <alignment vertical="center"/>
    </xf>
    <xf numFmtId="0" fontId="22" fillId="4" borderId="0" applyNumberFormat="0" applyBorder="0" applyAlignment="0" applyProtection="0">
      <alignment vertical="center"/>
    </xf>
    <xf numFmtId="0" fontId="43" fillId="0" borderId="0">
      <alignment vertical="center"/>
    </xf>
    <xf numFmtId="0" fontId="43" fillId="0" borderId="0">
      <alignment vertical="center"/>
    </xf>
    <xf numFmtId="0" fontId="46" fillId="0" borderId="0">
      <alignment vertical="center"/>
    </xf>
    <xf numFmtId="0" fontId="49" fillId="29" borderId="0" applyNumberFormat="0" applyBorder="0" applyAlignment="0" applyProtection="0">
      <alignment vertical="center"/>
    </xf>
    <xf numFmtId="0" fontId="22" fillId="57"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58" fillId="0" borderId="19" applyNumberFormat="0" applyFill="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7"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7"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0" fillId="0" borderId="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0" fillId="0" borderId="0"/>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49" fillId="18" borderId="0" applyNumberFormat="0" applyBorder="0" applyAlignment="0" applyProtection="0">
      <alignment vertical="center"/>
    </xf>
    <xf numFmtId="0" fontId="0" fillId="0" borderId="0"/>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45" fillId="0" borderId="0"/>
    <xf numFmtId="0" fontId="45" fillId="0" borderId="0"/>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69" fillId="38" borderId="0" applyNumberFormat="0" applyBorder="0" applyAlignment="0" applyProtection="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0" fillId="0" borderId="0" applyProtection="0"/>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45" fillId="0" borderId="0"/>
    <xf numFmtId="0" fontId="45" fillId="0" borderId="0"/>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45" fillId="0" borderId="0"/>
    <xf numFmtId="0" fontId="45" fillId="0" borderId="0"/>
    <xf numFmtId="0" fontId="30" fillId="48" borderId="0" applyNumberFormat="0" applyBorder="0" applyAlignment="0" applyProtection="0">
      <alignment vertical="center"/>
    </xf>
    <xf numFmtId="0" fontId="0" fillId="0" borderId="0"/>
    <xf numFmtId="0" fontId="22" fillId="21"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0" fillId="0" borderId="0" applyProtection="0"/>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30" fillId="49" borderId="0" applyNumberFormat="0" applyBorder="0" applyAlignment="0" applyProtection="0">
      <alignment vertical="center"/>
    </xf>
    <xf numFmtId="0" fontId="22" fillId="21" borderId="0" applyNumberFormat="0" applyBorder="0" applyAlignment="0" applyProtection="0">
      <alignment vertical="center"/>
    </xf>
    <xf numFmtId="0" fontId="49" fillId="15"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27" borderId="0" applyNumberFormat="0" applyBorder="0" applyAlignment="0" applyProtection="0">
      <alignment vertical="center"/>
    </xf>
    <xf numFmtId="0" fontId="22" fillId="21" borderId="0" applyNumberFormat="0" applyBorder="0" applyAlignment="0" applyProtection="0">
      <alignment vertical="center"/>
    </xf>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0" borderId="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45" fillId="0" borderId="0"/>
    <xf numFmtId="0" fontId="49" fillId="13" borderId="0" applyNumberFormat="0" applyBorder="0" applyAlignment="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69" fillId="38" borderId="0" applyNumberFormat="0" applyBorder="0" applyAlignment="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0" fillId="0" borderId="0"/>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9" fillId="23" borderId="0" applyNumberFormat="0" applyBorder="0" applyAlignment="0" applyProtection="0">
      <alignment vertical="center"/>
    </xf>
    <xf numFmtId="0" fontId="22" fillId="27"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9" fillId="15"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49" fillId="15"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69" fillId="38"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0" fillId="0" borderId="0"/>
    <xf numFmtId="0" fontId="22" fillId="0" borderId="0">
      <alignment vertical="center"/>
    </xf>
    <xf numFmtId="0" fontId="22" fillId="21" borderId="0" applyNumberFormat="0" applyBorder="0" applyAlignment="0" applyProtection="0">
      <alignment vertical="center"/>
    </xf>
    <xf numFmtId="0" fontId="52" fillId="0" borderId="14" applyNumberFormat="0" applyFill="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3" fillId="0" borderId="0">
      <alignment vertical="center"/>
    </xf>
    <xf numFmtId="0" fontId="43"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45" fillId="0" borderId="0"/>
    <xf numFmtId="0" fontId="22" fillId="21" borderId="0" applyNumberFormat="0" applyBorder="0" applyAlignment="0" applyProtection="0">
      <alignment vertical="center"/>
    </xf>
    <xf numFmtId="0" fontId="0" fillId="0" borderId="0"/>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49" fillId="35" borderId="0" applyNumberFormat="0" applyBorder="0" applyAlignment="0" applyProtection="0">
      <alignment vertical="center"/>
    </xf>
    <xf numFmtId="0" fontId="22" fillId="21"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45" fillId="0" borderId="0"/>
    <xf numFmtId="0" fontId="0" fillId="0" borderId="0" applyProtection="0"/>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52" fillId="0" borderId="0" applyNumberFormat="0" applyFill="0" applyBorder="0" applyAlignment="0" applyProtection="0">
      <alignment vertical="center"/>
    </xf>
    <xf numFmtId="0" fontId="22" fillId="21" borderId="0" applyNumberFormat="0" applyBorder="0" applyAlignment="0" applyProtection="0">
      <alignment vertical="center"/>
    </xf>
    <xf numFmtId="0" fontId="22" fillId="0" borderId="0">
      <alignment vertical="center"/>
    </xf>
    <xf numFmtId="0" fontId="45" fillId="0" borderId="0"/>
    <xf numFmtId="0" fontId="30" fillId="39" borderId="0" applyNumberFormat="0" applyBorder="0" applyAlignment="0" applyProtection="0">
      <alignment vertical="center"/>
    </xf>
    <xf numFmtId="0" fontId="49" fillId="35" borderId="0" applyNumberFormat="0" applyBorder="0" applyAlignment="0" applyProtection="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1" borderId="0" applyNumberFormat="0" applyBorder="0" applyAlignment="0" applyProtection="0">
      <alignment vertical="center"/>
    </xf>
    <xf numFmtId="0" fontId="45" fillId="0" borderId="0"/>
    <xf numFmtId="0" fontId="22" fillId="21" borderId="0" applyNumberFormat="0" applyBorder="0" applyAlignment="0" applyProtection="0">
      <alignment vertical="center"/>
    </xf>
    <xf numFmtId="0" fontId="43" fillId="0" borderId="0">
      <alignment vertical="center"/>
    </xf>
    <xf numFmtId="0" fontId="43" fillId="0" borderId="0">
      <alignment vertical="center"/>
    </xf>
    <xf numFmtId="0" fontId="45" fillId="0" borderId="0"/>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22" fillId="0" borderId="0">
      <alignment vertical="center"/>
    </xf>
    <xf numFmtId="0" fontId="22" fillId="33"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43" fillId="0" borderId="0">
      <alignment vertical="center"/>
    </xf>
    <xf numFmtId="0" fontId="43" fillId="0" borderId="0">
      <alignment vertical="center"/>
    </xf>
    <xf numFmtId="0" fontId="0" fillId="0" borderId="0"/>
    <xf numFmtId="0" fontId="44" fillId="0" borderId="0" applyNumberFormat="0" applyFill="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43" fillId="0" borderId="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54" fillId="0" borderId="16" applyNumberFormat="0" applyFill="0" applyAlignment="0" applyProtection="0">
      <alignment vertical="center"/>
    </xf>
    <xf numFmtId="0" fontId="22" fillId="11" borderId="0" applyNumberFormat="0" applyBorder="0" applyAlignment="0" applyProtection="0">
      <alignment vertical="center"/>
    </xf>
    <xf numFmtId="0" fontId="54" fillId="0" borderId="16" applyNumberFormat="0" applyFill="0" applyAlignment="0" applyProtection="0">
      <alignment vertical="center"/>
    </xf>
    <xf numFmtId="0" fontId="22" fillId="11"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22" fillId="11" borderId="0" applyNumberFormat="0" applyBorder="0" applyAlignment="0" applyProtection="0">
      <alignment vertical="center"/>
    </xf>
    <xf numFmtId="0" fontId="82" fillId="0" borderId="24" applyNumberFormat="0" applyFill="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17" fillId="0" borderId="0"/>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55" fillId="0" borderId="17" applyNumberFormat="0" applyFill="0" applyAlignment="0" applyProtection="0">
      <alignment vertical="center"/>
    </xf>
    <xf numFmtId="0" fontId="22" fillId="11"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55" fillId="0" borderId="17" applyNumberFormat="0" applyFill="0" applyAlignment="0" applyProtection="0">
      <alignment vertical="center"/>
    </xf>
    <xf numFmtId="0" fontId="45" fillId="0" borderId="0"/>
    <xf numFmtId="0" fontId="45" fillId="0" borderId="0"/>
    <xf numFmtId="0" fontId="22" fillId="0" borderId="0">
      <alignment vertical="center"/>
    </xf>
    <xf numFmtId="0" fontId="49" fillId="29" borderId="0" applyNumberFormat="0" applyBorder="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83" fillId="0" borderId="25" applyNumberFormat="0" applyFill="0" applyAlignment="0" applyProtection="0">
      <alignment vertical="center"/>
    </xf>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52" fillId="0" borderId="14" applyNumberFormat="0" applyFill="0" applyAlignment="0" applyProtection="0">
      <alignment vertical="center"/>
    </xf>
    <xf numFmtId="0" fontId="22" fillId="11" borderId="0" applyNumberFormat="0" applyBorder="0" applyAlignment="0" applyProtection="0">
      <alignment vertical="center"/>
    </xf>
    <xf numFmtId="0" fontId="52" fillId="0" borderId="14" applyNumberFormat="0" applyFill="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52" fillId="0" borderId="14" applyNumberFormat="0" applyFill="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84" fillId="0" borderId="26" applyNumberFormat="0" applyFill="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3" fillId="0" borderId="0">
      <alignment vertical="center"/>
    </xf>
    <xf numFmtId="0" fontId="45" fillId="0" borderId="0"/>
    <xf numFmtId="0" fontId="22" fillId="19"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19"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22" fillId="0" borderId="0">
      <alignment vertical="center"/>
    </xf>
    <xf numFmtId="0" fontId="49" fillId="15" borderId="0" applyNumberFormat="0" applyBorder="0" applyAlignment="0" applyProtection="0">
      <alignment vertical="center"/>
    </xf>
    <xf numFmtId="0" fontId="52" fillId="0" borderId="14"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3" fillId="0" borderId="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2" fillId="11"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3" fillId="0" borderId="0">
      <alignment vertical="center"/>
    </xf>
    <xf numFmtId="0" fontId="45" fillId="0" borderId="0"/>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43" fillId="0" borderId="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43" fillId="0" borderId="0">
      <alignment vertical="center"/>
    </xf>
    <xf numFmtId="0" fontId="45" fillId="0" borderId="0"/>
    <xf numFmtId="0" fontId="22" fillId="9"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3" fillId="0" borderId="0">
      <alignment vertical="center"/>
    </xf>
    <xf numFmtId="0" fontId="22" fillId="9" borderId="0" applyNumberFormat="0" applyBorder="0" applyAlignment="0" applyProtection="0">
      <alignment vertical="center"/>
    </xf>
    <xf numFmtId="0" fontId="69" fillId="38" borderId="0" applyNumberFormat="0" applyBorder="0" applyAlignment="0" applyProtection="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43" fillId="0" borderId="0">
      <alignment vertical="center"/>
    </xf>
    <xf numFmtId="0" fontId="43" fillId="0" borderId="0">
      <alignment vertical="center"/>
    </xf>
    <xf numFmtId="0" fontId="22" fillId="11" borderId="0" applyNumberFormat="0" applyBorder="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43"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5" borderId="0" applyNumberFormat="0" applyBorder="0" applyAlignment="0" applyProtection="0">
      <alignment vertical="center"/>
    </xf>
    <xf numFmtId="0" fontId="69" fillId="38" borderId="0" applyNumberFormat="0" applyBorder="0" applyAlignment="0" applyProtection="0">
      <alignment vertical="center"/>
    </xf>
    <xf numFmtId="0" fontId="22" fillId="11" borderId="0" applyNumberFormat="0" applyBorder="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22" fillId="16"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4" fillId="0" borderId="0" applyNumberFormat="0" applyFill="0" applyBorder="0" applyAlignment="0" applyProtection="0">
      <alignment vertical="center"/>
    </xf>
    <xf numFmtId="0" fontId="49" fillId="29"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22" fillId="43"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27"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22" fillId="0" borderId="0">
      <alignment vertical="center"/>
    </xf>
    <xf numFmtId="0" fontId="22" fillId="11" borderId="0" applyNumberFormat="0" applyBorder="0" applyAlignment="0" applyProtection="0">
      <alignment vertical="center"/>
    </xf>
    <xf numFmtId="0" fontId="45" fillId="0" borderId="0"/>
    <xf numFmtId="0" fontId="45" fillId="0" borderId="0"/>
    <xf numFmtId="0" fontId="45" fillId="0" borderId="0"/>
    <xf numFmtId="0" fontId="22" fillId="11"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69" fillId="38"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0" fillId="0" borderId="0"/>
    <xf numFmtId="0" fontId="45" fillId="0" borderId="0"/>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0" fillId="0" borderId="0" applyProtection="0"/>
    <xf numFmtId="0" fontId="45" fillId="0" borderId="0"/>
    <xf numFmtId="0" fontId="22" fillId="19"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0" fillId="0" borderId="0" applyProtection="0"/>
    <xf numFmtId="0" fontId="0" fillId="0" borderId="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0" fillId="0" borderId="0" applyProtection="0"/>
    <xf numFmtId="0" fontId="49" fillId="35"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43" fillId="0" borderId="0">
      <alignment vertical="center"/>
    </xf>
    <xf numFmtId="0" fontId="76" fillId="0" borderId="0"/>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5" fillId="0" borderId="0"/>
    <xf numFmtId="0" fontId="0" fillId="0" borderId="0"/>
    <xf numFmtId="0" fontId="22" fillId="5" borderId="0" applyNumberFormat="0" applyBorder="0" applyAlignment="0" applyProtection="0">
      <alignment vertical="center"/>
    </xf>
    <xf numFmtId="0" fontId="69" fillId="38" borderId="0" applyNumberFormat="0" applyBorder="0" applyAlignment="0" applyProtection="0">
      <alignment vertical="center"/>
    </xf>
    <xf numFmtId="0" fontId="22" fillId="11" borderId="0" applyNumberFormat="0" applyBorder="0" applyAlignment="0" applyProtection="0">
      <alignment vertical="center"/>
    </xf>
    <xf numFmtId="0" fontId="49" fillId="17"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49" fillId="17"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9" fillId="17"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49" fillId="35" borderId="0" applyNumberFormat="0" applyBorder="0" applyAlignment="0" applyProtection="0">
      <alignment vertical="center"/>
    </xf>
    <xf numFmtId="0" fontId="22" fillId="11" borderId="0" applyNumberFormat="0" applyBorder="0" applyAlignment="0" applyProtection="0">
      <alignment vertical="center"/>
    </xf>
    <xf numFmtId="0" fontId="49" fillId="15" borderId="0" applyNumberFormat="0" applyBorder="0" applyAlignment="0" applyProtection="0">
      <alignment vertical="center"/>
    </xf>
    <xf numFmtId="0" fontId="22" fillId="27"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9" fillId="17"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0" fillId="0" borderId="0"/>
    <xf numFmtId="0" fontId="0" fillId="0" borderId="0"/>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27"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45" fillId="0" borderId="0"/>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3" fillId="0" borderId="0">
      <alignment vertical="center"/>
    </xf>
    <xf numFmtId="0" fontId="43" fillId="0" borderId="0">
      <alignment vertical="center"/>
    </xf>
    <xf numFmtId="0" fontId="22" fillId="11"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49" fillId="22" borderId="0" applyNumberFormat="0" applyBorder="0" applyAlignment="0" applyProtection="0">
      <alignment vertical="center"/>
    </xf>
    <xf numFmtId="0" fontId="22" fillId="11" borderId="0" applyNumberFormat="0" applyBorder="0" applyAlignment="0" applyProtection="0">
      <alignment vertical="center"/>
    </xf>
    <xf numFmtId="0" fontId="48" fillId="12" borderId="13" applyNumberFormat="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11"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2" borderId="0" applyNumberFormat="0" applyBorder="0" applyAlignment="0" applyProtection="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11" borderId="0" applyNumberFormat="0" applyBorder="0" applyAlignment="0" applyProtection="0">
      <alignment vertical="center"/>
    </xf>
    <xf numFmtId="0" fontId="45" fillId="0" borderId="0"/>
    <xf numFmtId="0" fontId="44" fillId="0" borderId="0" applyNumberFormat="0" applyFill="0" applyBorder="0" applyAlignment="0" applyProtection="0">
      <alignment vertical="center"/>
    </xf>
    <xf numFmtId="0" fontId="22" fillId="11" borderId="0" applyNumberFormat="0" applyBorder="0" applyAlignment="0" applyProtection="0">
      <alignment vertical="center"/>
    </xf>
    <xf numFmtId="0" fontId="45" fillId="0" borderId="0"/>
    <xf numFmtId="0" fontId="30" fillId="54" borderId="0" applyNumberFormat="0" applyBorder="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11"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1" borderId="0" applyNumberFormat="0" applyBorder="0" applyAlignment="0" applyProtection="0">
      <alignment vertical="center"/>
    </xf>
    <xf numFmtId="0" fontId="43" fillId="0" borderId="0">
      <alignment vertical="center"/>
    </xf>
    <xf numFmtId="0" fontId="43" fillId="0" borderId="0">
      <alignment vertical="center"/>
    </xf>
    <xf numFmtId="0" fontId="49" fillId="17" borderId="0" applyNumberFormat="0" applyBorder="0" applyAlignment="0" applyProtection="0">
      <alignment vertical="center"/>
    </xf>
    <xf numFmtId="0" fontId="22" fillId="11"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55"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62" fillId="31" borderId="20" applyNumberFormat="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43"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16" borderId="0" applyNumberFormat="0" applyBorder="0" applyAlignment="0" applyProtection="0">
      <alignment vertical="center"/>
    </xf>
    <xf numFmtId="0" fontId="43" fillId="0" borderId="0">
      <alignment vertical="center"/>
    </xf>
    <xf numFmtId="0" fontId="43" fillId="0" borderId="0">
      <alignment vertical="center"/>
    </xf>
    <xf numFmtId="0" fontId="44" fillId="0" borderId="0" applyNumberFormat="0" applyFill="0" applyBorder="0" applyAlignment="0" applyProtection="0">
      <alignment vertical="center"/>
    </xf>
    <xf numFmtId="0" fontId="43" fillId="0" borderId="0">
      <alignment vertical="center"/>
    </xf>
    <xf numFmtId="0" fontId="22" fillId="16"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9" fontId="0" fillId="0" borderId="0" applyFont="0" applyFill="0" applyBorder="0" applyAlignment="0" applyProtection="0"/>
    <xf numFmtId="0" fontId="51" fillId="7"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45" fillId="0" borderId="0"/>
    <xf numFmtId="9" fontId="0" fillId="0" borderId="0" applyFont="0" applyFill="0" applyBorder="0" applyAlignment="0" applyProtection="0"/>
    <xf numFmtId="0" fontId="0" fillId="0" borderId="0"/>
    <xf numFmtId="0" fontId="0" fillId="0" borderId="0" applyProtection="0"/>
    <xf numFmtId="0" fontId="22" fillId="16" borderId="0" applyNumberFormat="0" applyBorder="0" applyAlignment="0" applyProtection="0">
      <alignment vertical="center"/>
    </xf>
    <xf numFmtId="0" fontId="46" fillId="0" borderId="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6" fillId="0" borderId="0">
      <alignment vertical="center"/>
    </xf>
    <xf numFmtId="0" fontId="44" fillId="0" borderId="0" applyNumberFormat="0" applyFill="0" applyBorder="0" applyAlignment="0" applyProtection="0">
      <alignment vertical="center"/>
    </xf>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0" fillId="0" borderId="0" applyProtection="0"/>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applyProtection="0"/>
    <xf numFmtId="0" fontId="0" fillId="0" borderId="0" applyProtection="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45" fillId="0" borderId="0"/>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43" fillId="0" borderId="0">
      <alignment vertical="center"/>
    </xf>
    <xf numFmtId="0" fontId="0" fillId="0" borderId="0" applyProtection="0"/>
    <xf numFmtId="0" fontId="0" fillId="0" borderId="0" applyProtection="0"/>
    <xf numFmtId="0" fontId="44" fillId="0" borderId="0" applyNumberFormat="0" applyFill="0" applyBorder="0" applyAlignment="0" applyProtection="0">
      <alignment vertical="center"/>
    </xf>
    <xf numFmtId="0" fontId="45" fillId="0" borderId="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45" fillId="0" borderId="0"/>
    <xf numFmtId="0" fontId="45" fillId="0" borderId="0"/>
    <xf numFmtId="0" fontId="54" fillId="0" borderId="16" applyNumberFormat="0" applyFill="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45" fillId="0" borderId="0"/>
    <xf numFmtId="0" fontId="45" fillId="0" borderId="0"/>
    <xf numFmtId="0" fontId="55" fillId="0" borderId="17" applyNumberFormat="0" applyFill="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22" fillId="16" borderId="0" applyNumberFormat="0" applyBorder="0" applyAlignment="0" applyProtection="0">
      <alignment vertical="center"/>
    </xf>
    <xf numFmtId="0" fontId="49" fillId="47" borderId="0" applyNumberFormat="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3" fillId="0" borderId="0">
      <alignment vertical="center"/>
    </xf>
    <xf numFmtId="0" fontId="0" fillId="0" borderId="0" applyProtection="0"/>
    <xf numFmtId="0" fontId="45" fillId="0" borderId="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9" fillId="15"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76" fillId="0" borderId="0"/>
    <xf numFmtId="0" fontId="22" fillId="16" borderId="0" applyNumberFormat="0" applyBorder="0" applyAlignment="0" applyProtection="0">
      <alignment vertical="center"/>
    </xf>
    <xf numFmtId="0" fontId="49" fillId="15" borderId="0" applyNumberFormat="0" applyBorder="0" applyAlignment="0" applyProtection="0">
      <alignment vertical="center"/>
    </xf>
    <xf numFmtId="0" fontId="22" fillId="16" borderId="0" applyNumberFormat="0" applyBorder="0" applyAlignment="0" applyProtection="0">
      <alignment vertical="center"/>
    </xf>
    <xf numFmtId="0" fontId="43"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76" fillId="0" borderId="0"/>
    <xf numFmtId="0" fontId="22" fillId="0" borderId="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22" fillId="16"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3" fillId="0" borderId="0">
      <alignment vertical="center"/>
    </xf>
    <xf numFmtId="0" fontId="43" fillId="0" borderId="0">
      <alignment vertical="center"/>
    </xf>
    <xf numFmtId="0" fontId="49" fillId="15"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9" fillId="38" borderId="0" applyNumberFormat="0" applyBorder="0" applyAlignment="0" applyProtection="0">
      <alignment vertical="center"/>
    </xf>
    <xf numFmtId="0" fontId="22" fillId="25"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75" fillId="0" borderId="23" applyNumberFormat="0" applyFill="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0" fillId="0" borderId="0" applyProtection="0"/>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45" fillId="0" borderId="0"/>
    <xf numFmtId="0" fontId="45" fillId="0" borderId="0"/>
    <xf numFmtId="0" fontId="49" fillId="22" borderId="0" applyNumberFormat="0" applyBorder="0" applyAlignment="0" applyProtection="0">
      <alignment vertical="center"/>
    </xf>
    <xf numFmtId="0" fontId="43" fillId="0" borderId="0">
      <alignment vertical="center"/>
    </xf>
    <xf numFmtId="0" fontId="22" fillId="16" borderId="0" applyNumberFormat="0" applyBorder="0" applyAlignment="0" applyProtection="0">
      <alignment vertical="center"/>
    </xf>
    <xf numFmtId="0" fontId="0" fillId="0" borderId="0"/>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0" fillId="0" borderId="0"/>
    <xf numFmtId="0" fontId="45" fillId="0" borderId="0"/>
    <xf numFmtId="0" fontId="45" fillId="0" borderId="0"/>
    <xf numFmtId="0" fontId="52" fillId="0" borderId="0" applyNumberFormat="0" applyFill="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55" fillId="0" borderId="17" applyNumberFormat="0" applyFill="0" applyAlignment="0" applyProtection="0">
      <alignment vertical="center"/>
    </xf>
    <xf numFmtId="0" fontId="22" fillId="16" borderId="0" applyNumberFormat="0" applyBorder="0" applyAlignment="0" applyProtection="0">
      <alignment vertical="center"/>
    </xf>
    <xf numFmtId="0" fontId="55" fillId="0" borderId="17" applyNumberFormat="0" applyFill="0" applyAlignment="0" applyProtection="0">
      <alignment vertical="center"/>
    </xf>
    <xf numFmtId="0" fontId="22" fillId="16" borderId="0" applyNumberFormat="0" applyBorder="0" applyAlignment="0" applyProtection="0">
      <alignment vertical="center"/>
    </xf>
    <xf numFmtId="0" fontId="22" fillId="19" borderId="0" applyNumberFormat="0" applyBorder="0" applyAlignment="0" applyProtection="0">
      <alignment vertical="center"/>
    </xf>
    <xf numFmtId="0" fontId="22" fillId="16" borderId="0" applyNumberFormat="0" applyBorder="0" applyAlignment="0" applyProtection="0">
      <alignment vertical="center"/>
    </xf>
    <xf numFmtId="0" fontId="49" fillId="13" borderId="0" applyNumberFormat="0" applyBorder="0" applyAlignment="0" applyProtection="0">
      <alignment vertical="center"/>
    </xf>
    <xf numFmtId="0" fontId="22" fillId="16" borderId="0" applyNumberFormat="0" applyBorder="0" applyAlignment="0" applyProtection="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49" fillId="15" borderId="0" applyNumberFormat="0" applyBorder="0" applyAlignment="0" applyProtection="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16" borderId="0" applyNumberFormat="0" applyBorder="0" applyAlignment="0" applyProtection="0">
      <alignment vertical="center"/>
    </xf>
    <xf numFmtId="0" fontId="7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45" fillId="0" borderId="0"/>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16"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0" fillId="0" borderId="0"/>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0" borderId="0" applyNumberFormat="0" applyFill="0" applyBorder="0" applyAlignment="0" applyProtection="0">
      <alignment vertical="center"/>
    </xf>
    <xf numFmtId="0" fontId="22" fillId="16" borderId="0" applyNumberFormat="0" applyBorder="0" applyAlignment="0" applyProtection="0">
      <alignment vertical="center"/>
    </xf>
    <xf numFmtId="0" fontId="49" fillId="37" borderId="0" applyNumberFormat="0" applyBorder="0" applyAlignment="0" applyProtection="0">
      <alignment vertical="center"/>
    </xf>
    <xf numFmtId="0" fontId="44" fillId="0" borderId="0" applyNumberFormat="0" applyFill="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3" fillId="0" borderId="0">
      <alignment vertical="center"/>
    </xf>
    <xf numFmtId="0" fontId="22" fillId="16" borderId="0" applyNumberFormat="0" applyBorder="0" applyAlignment="0" applyProtection="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22" fillId="8" borderId="0" applyNumberFormat="0" applyBorder="0" applyAlignment="0" applyProtection="0">
      <alignment vertical="center"/>
    </xf>
    <xf numFmtId="0" fontId="0" fillId="0" borderId="0" applyProtection="0"/>
    <xf numFmtId="0" fontId="45" fillId="0" borderId="0"/>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43" fillId="0" borderId="0">
      <alignment vertical="center"/>
    </xf>
    <xf numFmtId="0" fontId="0" fillId="0" borderId="0"/>
    <xf numFmtId="0" fontId="22" fillId="16" borderId="0" applyNumberFormat="0" applyBorder="0" applyAlignment="0" applyProtection="0">
      <alignment vertical="center"/>
    </xf>
    <xf numFmtId="0" fontId="22" fillId="0" borderId="0">
      <alignment vertical="center"/>
    </xf>
    <xf numFmtId="0" fontId="0" fillId="0" borderId="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0" fillId="0" borderId="0"/>
    <xf numFmtId="0" fontId="22" fillId="0" borderId="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43" fillId="0" borderId="0">
      <alignment vertical="center"/>
    </xf>
    <xf numFmtId="0" fontId="43" fillId="0" borderId="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0" fillId="0" borderId="0" applyNumberFormat="0" applyFont="0" applyFill="0" applyBorder="0" applyAlignment="0" applyProtection="0"/>
    <xf numFmtId="0" fontId="22" fillId="5" borderId="0" applyNumberFormat="0" applyBorder="0" applyAlignment="0" applyProtection="0">
      <alignment vertical="center"/>
    </xf>
    <xf numFmtId="0" fontId="0" fillId="0" borderId="0"/>
    <xf numFmtId="0" fontId="75" fillId="0" borderId="23" applyNumberFormat="0" applyFill="0" applyAlignment="0" applyProtection="0">
      <alignment vertical="center"/>
    </xf>
    <xf numFmtId="0" fontId="45" fillId="0" borderId="0"/>
    <xf numFmtId="0" fontId="45" fillId="0" borderId="0"/>
    <xf numFmtId="0" fontId="43" fillId="0" borderId="0">
      <alignment vertical="center"/>
    </xf>
    <xf numFmtId="0" fontId="43"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16"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45" fillId="0" borderId="0"/>
    <xf numFmtId="0" fontId="22" fillId="16" borderId="0" applyNumberFormat="0" applyBorder="0" applyAlignment="0" applyProtection="0">
      <alignment vertical="center"/>
    </xf>
    <xf numFmtId="0" fontId="0"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16"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5" fillId="0" borderId="0"/>
    <xf numFmtId="0" fontId="22" fillId="16"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30" fillId="5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16"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16"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16" borderId="0" applyNumberFormat="0" applyBorder="0" applyAlignment="0" applyProtection="0">
      <alignment vertical="center"/>
    </xf>
    <xf numFmtId="0" fontId="49" fillId="17" borderId="0" applyNumberFormat="0" applyBorder="0" applyAlignment="0" applyProtection="0">
      <alignment vertical="center"/>
    </xf>
    <xf numFmtId="0" fontId="30" fillId="26" borderId="18" applyNumberFormat="0" applyFont="0" applyAlignment="0" applyProtection="0">
      <alignment vertical="center"/>
    </xf>
    <xf numFmtId="0" fontId="22" fillId="16" borderId="0" applyNumberFormat="0" applyBorder="0" applyAlignment="0" applyProtection="0">
      <alignment vertical="center"/>
    </xf>
    <xf numFmtId="0" fontId="49" fillId="17" borderId="0" applyNumberFormat="0" applyBorder="0" applyAlignment="0" applyProtection="0">
      <alignment vertical="center"/>
    </xf>
    <xf numFmtId="0" fontId="22" fillId="59" borderId="0" applyNumberFormat="0" applyBorder="0" applyAlignment="0" applyProtection="0">
      <alignment vertical="center"/>
    </xf>
    <xf numFmtId="0" fontId="22" fillId="0" borderId="0">
      <alignment vertical="center"/>
    </xf>
    <xf numFmtId="0" fontId="22" fillId="0" borderId="0">
      <alignment vertical="center"/>
    </xf>
    <xf numFmtId="0" fontId="22" fillId="25"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49" fillId="1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3" borderId="0" applyNumberFormat="0" applyBorder="0" applyAlignment="0" applyProtection="0">
      <alignment vertical="center"/>
    </xf>
    <xf numFmtId="0" fontId="49" fillId="13" borderId="0" applyNumberFormat="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0" fillId="0" borderId="0"/>
    <xf numFmtId="0" fontId="0" fillId="0" borderId="0"/>
    <xf numFmtId="0" fontId="0" fillId="0" borderId="0"/>
    <xf numFmtId="0" fontId="0" fillId="0" borderId="0" applyProtection="0"/>
    <xf numFmtId="0" fontId="22" fillId="3" borderId="0" applyNumberFormat="0" applyBorder="0" applyAlignment="0" applyProtection="0">
      <alignment vertical="center"/>
    </xf>
    <xf numFmtId="0" fontId="49" fillId="13" borderId="0" applyNumberFormat="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27" borderId="0" applyNumberFormat="0" applyBorder="0" applyAlignment="0" applyProtection="0">
      <alignment vertical="center"/>
    </xf>
    <xf numFmtId="0" fontId="22" fillId="3"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0" fillId="0" borderId="0" applyProtection="0"/>
    <xf numFmtId="0" fontId="43" fillId="0" borderId="0">
      <alignment vertical="center"/>
    </xf>
    <xf numFmtId="0" fontId="0" fillId="0" borderId="0"/>
    <xf numFmtId="0" fontId="22" fillId="3" borderId="0" applyNumberFormat="0" applyBorder="0" applyAlignment="0" applyProtection="0">
      <alignment vertical="center"/>
    </xf>
    <xf numFmtId="0" fontId="0" fillId="0" borderId="0" applyProtection="0"/>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27" borderId="0" applyNumberFormat="0" applyBorder="0" applyAlignment="0" applyProtection="0">
      <alignment vertical="center"/>
    </xf>
    <xf numFmtId="0" fontId="22" fillId="3"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18"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44" fillId="0" borderId="0" applyNumberFormat="0" applyFill="0" applyBorder="0" applyAlignment="0" applyProtection="0">
      <alignment vertical="center"/>
    </xf>
    <xf numFmtId="0" fontId="22" fillId="3"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3"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52" fillId="0" borderId="14" applyNumberFormat="0" applyFill="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45" fillId="0" borderId="0"/>
    <xf numFmtId="4" fontId="87" fillId="0" borderId="0" applyFont="0" applyFill="0" applyBorder="0" applyAlignment="0" applyProtection="0"/>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0" borderId="0">
      <alignment vertical="center"/>
    </xf>
    <xf numFmtId="0" fontId="45" fillId="0" borderId="0"/>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49" fillId="29"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44" fillId="0" borderId="0" applyNumberFormat="0" applyFill="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88" fillId="51"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52" fillId="0" borderId="14" applyNumberFormat="0" applyFill="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55" fillId="0" borderId="17" applyNumberFormat="0" applyFill="0" applyAlignment="0" applyProtection="0">
      <alignment vertical="center"/>
    </xf>
    <xf numFmtId="0" fontId="0" fillId="0" borderId="0" applyProtection="0"/>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0" fillId="0" borderId="0"/>
    <xf numFmtId="0" fontId="45" fillId="0" borderId="0"/>
    <xf numFmtId="0" fontId="45" fillId="0" borderId="0"/>
    <xf numFmtId="0" fontId="52" fillId="0" borderId="14" applyNumberFormat="0" applyFill="0" applyAlignment="0" applyProtection="0">
      <alignment vertical="center"/>
    </xf>
    <xf numFmtId="0" fontId="22" fillId="3" borderId="0" applyNumberFormat="0" applyBorder="0" applyAlignment="0" applyProtection="0">
      <alignment vertical="center"/>
    </xf>
    <xf numFmtId="0" fontId="22" fillId="27" borderId="0" applyNumberFormat="0" applyBorder="0" applyAlignment="0" applyProtection="0">
      <alignment vertical="center"/>
    </xf>
    <xf numFmtId="0" fontId="22" fillId="3" borderId="0" applyNumberFormat="0" applyBorder="0" applyAlignment="0" applyProtection="0">
      <alignment vertical="center"/>
    </xf>
    <xf numFmtId="0" fontId="0" fillId="0" borderId="0"/>
    <xf numFmtId="0" fontId="22" fillId="0" borderId="0">
      <alignment vertical="center"/>
    </xf>
    <xf numFmtId="0" fontId="52" fillId="0" borderId="14"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9" fillId="15"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9" fontId="77" fillId="0" borderId="0" applyFont="0" applyFill="0" applyBorder="0" applyAlignment="0" applyProtection="0"/>
    <xf numFmtId="0" fontId="44" fillId="0" borderId="0" applyNumberFormat="0" applyFill="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43" fillId="0" borderId="0">
      <alignment vertical="center"/>
    </xf>
    <xf numFmtId="0" fontId="45" fillId="0" borderId="0"/>
    <xf numFmtId="0" fontId="22" fillId="3"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26" borderId="18" applyNumberFormat="0" applyFont="0" applyAlignment="0" applyProtection="0">
      <alignment vertical="center"/>
    </xf>
    <xf numFmtId="0" fontId="0" fillId="0" borderId="0" applyProtection="0"/>
    <xf numFmtId="0" fontId="45" fillId="0" borderId="0"/>
    <xf numFmtId="0" fontId="22" fillId="19" borderId="0" applyNumberFormat="0" applyBorder="0" applyAlignment="0" applyProtection="0">
      <alignment vertical="center"/>
    </xf>
    <xf numFmtId="0" fontId="22" fillId="3"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0" fillId="0" borderId="0" applyProtection="0"/>
    <xf numFmtId="0" fontId="51" fillId="7"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43" fillId="0" borderId="0">
      <alignment vertical="center"/>
    </xf>
    <xf numFmtId="0" fontId="43" fillId="0" borderId="0">
      <alignment vertical="center"/>
    </xf>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3" borderId="0" applyNumberFormat="0" applyBorder="0" applyAlignment="0" applyProtection="0">
      <alignment vertical="center"/>
    </xf>
    <xf numFmtId="0" fontId="45" fillId="0" borderId="0"/>
    <xf numFmtId="0" fontId="22" fillId="3" borderId="0" applyNumberFormat="0" applyBorder="0" applyAlignment="0" applyProtection="0">
      <alignment vertical="center"/>
    </xf>
    <xf numFmtId="0" fontId="22" fillId="0" borderId="0">
      <alignment vertical="center"/>
    </xf>
    <xf numFmtId="0" fontId="22" fillId="3" borderId="0" applyNumberFormat="0" applyBorder="0" applyAlignment="0" applyProtection="0">
      <alignment vertical="center"/>
    </xf>
    <xf numFmtId="0" fontId="22" fillId="0" borderId="0">
      <alignment vertical="center"/>
    </xf>
    <xf numFmtId="0" fontId="0" fillId="0" borderId="0"/>
    <xf numFmtId="0" fontId="22" fillId="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3" borderId="0" applyNumberFormat="0" applyBorder="0" applyAlignment="0" applyProtection="0">
      <alignment vertical="center"/>
    </xf>
    <xf numFmtId="0" fontId="22" fillId="0" borderId="0">
      <alignment vertical="center"/>
    </xf>
    <xf numFmtId="0" fontId="22" fillId="0" borderId="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22" fillId="26" borderId="18" applyNumberFormat="0" applyFont="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22" fillId="5" borderId="0" applyNumberFormat="0" applyBorder="0" applyAlignment="0" applyProtection="0">
      <alignment vertical="center"/>
    </xf>
    <xf numFmtId="0" fontId="54" fillId="0" borderId="16" applyNumberFormat="0" applyFill="0" applyAlignment="0" applyProtection="0">
      <alignment vertical="center"/>
    </xf>
    <xf numFmtId="0" fontId="49" fillId="40" borderId="0" applyNumberFormat="0" applyBorder="0" applyAlignment="0" applyProtection="0">
      <alignment vertical="center"/>
    </xf>
    <xf numFmtId="0" fontId="0" fillId="0" borderId="0" applyProtection="0"/>
    <xf numFmtId="0" fontId="45"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49" fillId="42"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9" fontId="0" fillId="0" borderId="0" applyFont="0" applyFill="0" applyBorder="0" applyAlignment="0" applyProtection="0"/>
    <xf numFmtId="0" fontId="22" fillId="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lignment vertical="center"/>
    </xf>
    <xf numFmtId="0" fontId="22" fillId="5"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5"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8" fillId="0" borderId="19" applyNumberFormat="0" applyFill="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8" fillId="0" borderId="19"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8" fillId="0" borderId="19" applyNumberFormat="0" applyFill="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58" fillId="0" borderId="19" applyNumberFormat="0" applyFill="0" applyAlignment="0" applyProtection="0">
      <alignment vertical="center"/>
    </xf>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55" fillId="0" borderId="17"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55" fillId="0" borderId="17" applyNumberFormat="0" applyFill="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62" fillId="31" borderId="20" applyNumberFormat="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6" fillId="0" borderId="0">
      <alignment vertical="center"/>
    </xf>
    <xf numFmtId="0" fontId="22" fillId="5"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79" fillId="0" borderId="0" applyNumberFormat="0" applyFill="0" applyBorder="0" applyAlignment="0" applyProtection="0">
      <alignment vertical="center"/>
    </xf>
    <xf numFmtId="0" fontId="45" fillId="0" borderId="0"/>
    <xf numFmtId="0" fontId="45" fillId="0" borderId="0"/>
    <xf numFmtId="0" fontId="22" fillId="5"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0" fillId="0" borderId="0">
      <alignment vertical="center"/>
    </xf>
    <xf numFmtId="0" fontId="22" fillId="5"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26" borderId="18" applyNumberFormat="0" applyFont="0" applyAlignment="0" applyProtection="0">
      <alignment vertical="center"/>
    </xf>
    <xf numFmtId="0" fontId="51" fillId="7"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5"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49"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18" borderId="0" applyNumberFormat="0" applyBorder="0" applyAlignment="0" applyProtection="0">
      <alignment vertical="center"/>
    </xf>
    <xf numFmtId="0" fontId="22" fillId="5"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9" fillId="17"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9" fillId="13" borderId="0" applyNumberFormat="0" applyBorder="0" applyAlignment="0" applyProtection="0">
      <alignment vertical="center"/>
    </xf>
    <xf numFmtId="0" fontId="0" fillId="0" borderId="0"/>
    <xf numFmtId="0" fontId="22" fillId="5"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5"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49" fillId="2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5" fillId="0" borderId="0"/>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54" fillId="0" borderId="16" applyNumberFormat="0" applyFill="0" applyAlignment="0" applyProtection="0">
      <alignment vertical="center"/>
    </xf>
    <xf numFmtId="0" fontId="22" fillId="1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0" borderId="0">
      <alignment vertical="center"/>
    </xf>
    <xf numFmtId="0" fontId="43" fillId="0" borderId="0">
      <alignment vertical="center"/>
    </xf>
    <xf numFmtId="0" fontId="22" fillId="19" borderId="0" applyNumberFormat="0" applyBorder="0" applyAlignment="0" applyProtection="0">
      <alignment vertical="center"/>
    </xf>
    <xf numFmtId="0" fontId="43" fillId="0" borderId="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43" fillId="0" borderId="0">
      <alignment vertical="center"/>
    </xf>
    <xf numFmtId="0" fontId="43"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45" fillId="0" borderId="0"/>
    <xf numFmtId="0" fontId="22" fillId="19" borderId="0" applyNumberFormat="0" applyBorder="0" applyAlignment="0" applyProtection="0">
      <alignment vertical="center"/>
    </xf>
    <xf numFmtId="0" fontId="45" fillId="0" borderId="0"/>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0" fillId="0" borderId="0" applyProtection="0"/>
    <xf numFmtId="0" fontId="45" fillId="0" borderId="0"/>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5" fillId="0" borderId="0"/>
    <xf numFmtId="0" fontId="45" fillId="0" borderId="0"/>
    <xf numFmtId="0" fontId="0" fillId="0" borderId="0"/>
    <xf numFmtId="0" fontId="22" fillId="19" borderId="0" applyNumberFormat="0" applyBorder="0" applyAlignment="0" applyProtection="0">
      <alignment vertical="center"/>
    </xf>
    <xf numFmtId="0" fontId="45" fillId="0" borderId="0"/>
    <xf numFmtId="0" fontId="45" fillId="0" borderId="0"/>
    <xf numFmtId="0" fontId="22" fillId="19"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75" fillId="0" borderId="23" applyNumberFormat="0" applyFill="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3" fillId="0" borderId="0">
      <alignment vertical="center"/>
    </xf>
    <xf numFmtId="0" fontId="22" fillId="19" borderId="0" applyNumberFormat="0" applyBorder="0" applyAlignment="0" applyProtection="0">
      <alignment vertical="center"/>
    </xf>
    <xf numFmtId="0" fontId="0" fillId="0" borderId="0"/>
    <xf numFmtId="0" fontId="0" fillId="0" borderId="0"/>
    <xf numFmtId="0" fontId="0" fillId="0" borderId="0"/>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54" fillId="0" borderId="16" applyNumberFormat="0" applyFill="0" applyAlignment="0" applyProtection="0">
      <alignment vertical="center"/>
    </xf>
    <xf numFmtId="0" fontId="22" fillId="8" borderId="0" applyNumberFormat="0" applyBorder="0" applyAlignment="0" applyProtection="0">
      <alignment vertical="center"/>
    </xf>
    <xf numFmtId="0" fontId="50" fillId="14"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45" fillId="0" borderId="0"/>
    <xf numFmtId="0" fontId="49" fillId="18"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45" fillId="0" borderId="0"/>
    <xf numFmtId="0" fontId="49" fillId="18"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3"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3" borderId="0" applyNumberFormat="0" applyBorder="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45" fillId="0" borderId="0"/>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62" fillId="31" borderId="20" applyNumberFormat="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26" borderId="18" applyNumberFormat="0" applyFont="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30"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5" fillId="0" borderId="0"/>
    <xf numFmtId="0" fontId="45" fillId="0" borderId="0"/>
    <xf numFmtId="0" fontId="55" fillId="0" borderId="17" applyNumberFormat="0" applyFill="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8" borderId="0" applyNumberFormat="0" applyBorder="0" applyAlignment="0" applyProtection="0">
      <alignment vertical="center"/>
    </xf>
    <xf numFmtId="0" fontId="48" fillId="12" borderId="13" applyNumberFormat="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9" borderId="0" applyNumberFormat="0" applyBorder="0" applyAlignment="0" applyProtection="0">
      <alignment vertical="center"/>
    </xf>
    <xf numFmtId="0" fontId="75" fillId="0" borderId="23" applyNumberFormat="0" applyFill="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46"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9" borderId="0" applyNumberFormat="0" applyBorder="0" applyAlignment="0" applyProtection="0">
      <alignment vertical="center"/>
    </xf>
    <xf numFmtId="0" fontId="48" fillId="12" borderId="13" applyNumberFormat="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49" fillId="17" borderId="0" applyNumberFormat="0" applyBorder="0" applyAlignment="0" applyProtection="0">
      <alignment vertical="center"/>
    </xf>
    <xf numFmtId="0" fontId="22" fillId="9"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54" fillId="0" borderId="16" applyNumberFormat="0" applyFill="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49" fillId="15" borderId="0" applyNumberFormat="0" applyBorder="0" applyAlignment="0" applyProtection="0">
      <alignment vertical="center"/>
    </xf>
    <xf numFmtId="0" fontId="22" fillId="19"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0" borderId="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0" fontId="75" fillId="0" borderId="23" applyNumberFormat="0" applyFill="0" applyAlignment="0" applyProtection="0">
      <alignment vertical="center"/>
    </xf>
    <xf numFmtId="0" fontId="22" fillId="19" borderId="0" applyNumberFormat="0" applyBorder="0" applyAlignment="0" applyProtection="0">
      <alignment vertical="center"/>
    </xf>
    <xf numFmtId="0" fontId="49" fillId="18"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19"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19"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30" fillId="60"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22" fillId="19" borderId="0" applyNumberFormat="0" applyBorder="0" applyAlignment="0" applyProtection="0">
      <alignment vertical="center"/>
    </xf>
    <xf numFmtId="0" fontId="52" fillId="0" borderId="0" applyNumberFormat="0" applyFill="0" applyBorder="0" applyAlignment="0" applyProtection="0">
      <alignment vertical="center"/>
    </xf>
    <xf numFmtId="0" fontId="22" fillId="19"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5" fillId="0" borderId="0"/>
    <xf numFmtId="0" fontId="22" fillId="19"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22" fillId="8" borderId="0" applyNumberFormat="0" applyBorder="0" applyAlignment="0" applyProtection="0">
      <alignment vertical="center"/>
    </xf>
    <xf numFmtId="0" fontId="43" fillId="0" borderId="0">
      <alignment vertical="center"/>
    </xf>
    <xf numFmtId="0" fontId="49" fillId="1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49" fillId="17"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43" fillId="0" borderId="0">
      <alignment vertical="center"/>
    </xf>
    <xf numFmtId="0" fontId="49" fillId="1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4" fillId="0" borderId="16" applyNumberFormat="0" applyFill="0" applyAlignment="0" applyProtection="0">
      <alignment vertical="center"/>
    </xf>
    <xf numFmtId="0" fontId="22" fillId="8" borderId="0" applyNumberFormat="0" applyBorder="0" applyAlignment="0" applyProtection="0">
      <alignment vertical="center"/>
    </xf>
    <xf numFmtId="0" fontId="54" fillId="0" borderId="16" applyNumberFormat="0" applyFill="0" applyAlignment="0" applyProtection="0">
      <alignment vertical="center"/>
    </xf>
    <xf numFmtId="0" fontId="22" fillId="8" borderId="0" applyNumberFormat="0" applyBorder="0" applyAlignment="0" applyProtection="0">
      <alignment vertical="center"/>
    </xf>
    <xf numFmtId="0" fontId="54" fillId="0" borderId="16"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8" borderId="0" applyNumberFormat="0" applyBorder="0" applyAlignment="0" applyProtection="0">
      <alignment vertical="center"/>
    </xf>
    <xf numFmtId="0" fontId="45" fillId="0" borderId="0"/>
    <xf numFmtId="0" fontId="45" fillId="0" borderId="0"/>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22" fillId="8" borderId="0" applyNumberFormat="0" applyBorder="0" applyAlignment="0" applyProtection="0">
      <alignment vertical="center"/>
    </xf>
    <xf numFmtId="0" fontId="49" fillId="34" borderId="0" applyNumberFormat="0" applyBorder="0" applyAlignment="0" applyProtection="0">
      <alignment vertical="center"/>
    </xf>
    <xf numFmtId="0" fontId="22" fillId="26" borderId="18" applyNumberFormat="0" applyFon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45" fillId="0" borderId="0"/>
    <xf numFmtId="0" fontId="45" fillId="0" borderId="0"/>
    <xf numFmtId="0" fontId="45" fillId="0" borderId="0"/>
    <xf numFmtId="0" fontId="45" fillId="0" borderId="0"/>
    <xf numFmtId="0" fontId="22" fillId="8"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75" fillId="0" borderId="23" applyNumberFormat="0" applyFill="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50" fillId="14"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0" fillId="0" borderId="0"/>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59" fillId="0" borderId="0" applyNumberFormat="0" applyFill="0" applyBorder="0" applyAlignment="0" applyProtection="0">
      <alignment vertical="center"/>
    </xf>
    <xf numFmtId="0" fontId="49" fillId="13"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5" fillId="0" borderId="0"/>
    <xf numFmtId="0" fontId="45" fillId="0" borderId="0"/>
    <xf numFmtId="0" fontId="22" fillId="8" borderId="0" applyNumberFormat="0" applyBorder="0" applyAlignment="0" applyProtection="0">
      <alignment vertical="center"/>
    </xf>
    <xf numFmtId="0" fontId="45" fillId="0" borderId="0"/>
    <xf numFmtId="0" fontId="45" fillId="0" borderId="0"/>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8"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9" fillId="3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27" borderId="0" applyNumberFormat="0" applyBorder="0" applyAlignment="0" applyProtection="0">
      <alignment vertical="center"/>
    </xf>
    <xf numFmtId="0" fontId="22" fillId="8"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0" borderId="0">
      <alignment vertical="center"/>
    </xf>
    <xf numFmtId="0" fontId="45" fillId="0" borderId="0"/>
    <xf numFmtId="0" fontId="55" fillId="0" borderId="17" applyNumberFormat="0" applyFill="0" applyAlignment="0" applyProtection="0">
      <alignment vertical="center"/>
    </xf>
    <xf numFmtId="0" fontId="45"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45" fillId="0" borderId="0"/>
    <xf numFmtId="0" fontId="43" fillId="0" borderId="0">
      <alignment vertical="center"/>
    </xf>
    <xf numFmtId="0" fontId="45" fillId="0" borderId="0"/>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0" fillId="0" borderId="0"/>
    <xf numFmtId="0" fontId="22" fillId="8" borderId="0" applyNumberFormat="0" applyBorder="0" applyAlignment="0" applyProtection="0">
      <alignment vertical="center"/>
    </xf>
    <xf numFmtId="0" fontId="0" fillId="0" borderId="0"/>
    <xf numFmtId="0" fontId="22" fillId="8"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0" fillId="0" borderId="0"/>
    <xf numFmtId="0" fontId="0"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45" fillId="0" borderId="0"/>
    <xf numFmtId="0" fontId="22" fillId="8" borderId="0" applyNumberFormat="0" applyBorder="0" applyAlignment="0" applyProtection="0">
      <alignment vertical="center"/>
    </xf>
    <xf numFmtId="0" fontId="22" fillId="0" borderId="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3" fillId="0" borderId="0">
      <alignment vertical="center"/>
    </xf>
    <xf numFmtId="0" fontId="43"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8" borderId="0" applyNumberFormat="0" applyBorder="0" applyAlignment="0" applyProtection="0">
      <alignment vertical="center"/>
    </xf>
    <xf numFmtId="0" fontId="49"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30" fillId="39"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8" borderId="0" applyNumberFormat="0" applyBorder="0" applyAlignment="0" applyProtection="0">
      <alignment vertical="center"/>
    </xf>
    <xf numFmtId="0" fontId="75" fillId="0" borderId="23" applyNumberFormat="0" applyFill="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8" borderId="0" applyNumberFormat="0" applyBorder="0" applyAlignment="0" applyProtection="0">
      <alignment vertical="center"/>
    </xf>
    <xf numFmtId="0" fontId="43" fillId="0" borderId="0">
      <alignment vertical="center"/>
    </xf>
    <xf numFmtId="0" fontId="45" fillId="0" borderId="0"/>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0" fillId="0" borderId="0" applyProtection="0"/>
    <xf numFmtId="0" fontId="0"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5" fillId="0" borderId="0"/>
    <xf numFmtId="0" fontId="45" fillId="0" borderId="0"/>
    <xf numFmtId="0" fontId="22" fillId="9"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0" fillId="0" borderId="0" applyProtection="0">
      <alignment vertical="center"/>
    </xf>
    <xf numFmtId="0" fontId="49" fillId="18" borderId="0" applyNumberFormat="0" applyBorder="0" applyAlignment="0" applyProtection="0">
      <alignment vertical="center"/>
    </xf>
    <xf numFmtId="0" fontId="45" fillId="0" borderId="0"/>
    <xf numFmtId="0" fontId="45" fillId="0" borderId="0"/>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0" fillId="0" borderId="0"/>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45" fillId="0" borderId="0"/>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9" fontId="0" fillId="0" borderId="0" applyFont="0" applyFill="0" applyBorder="0" applyAlignment="0" applyProtection="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76" fillId="0" borderId="0"/>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50" fillId="14"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59" fillId="0" borderId="0" applyNumberFormat="0" applyFill="0" applyBorder="0" applyAlignment="0" applyProtection="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5" fillId="0" borderId="0"/>
    <xf numFmtId="0" fontId="22" fillId="9" borderId="0" applyNumberFormat="0" applyBorder="0" applyAlignment="0" applyProtection="0">
      <alignment vertical="center"/>
    </xf>
    <xf numFmtId="0" fontId="45" fillId="0" borderId="0"/>
    <xf numFmtId="0" fontId="45" fillId="0" borderId="0"/>
    <xf numFmtId="0" fontId="22" fillId="9" borderId="0" applyNumberFormat="0" applyBorder="0" applyAlignment="0" applyProtection="0">
      <alignment vertical="center"/>
    </xf>
    <xf numFmtId="0" fontId="45" fillId="0" borderId="0"/>
    <xf numFmtId="0" fontId="45" fillId="0" borderId="0"/>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43"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45" fillId="0" borderId="0"/>
    <xf numFmtId="0" fontId="45" fillId="0" borderId="0"/>
    <xf numFmtId="0" fontId="22" fillId="9"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9" fillId="15"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9"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3"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45" fillId="0" borderId="0"/>
    <xf numFmtId="0" fontId="49" fillId="15"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9" fillId="29"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5" fillId="0" borderId="0"/>
    <xf numFmtId="0" fontId="22" fillId="9" borderId="0" applyNumberFormat="0" applyBorder="0" applyAlignment="0" applyProtection="0">
      <alignment vertical="center"/>
    </xf>
    <xf numFmtId="0" fontId="22" fillId="0" borderId="0">
      <alignment vertical="center"/>
    </xf>
    <xf numFmtId="0" fontId="22" fillId="9" borderId="0" applyNumberFormat="0" applyBorder="0" applyAlignment="0" applyProtection="0">
      <alignment vertical="center"/>
    </xf>
    <xf numFmtId="0" fontId="43" fillId="0" borderId="0">
      <alignment vertical="center"/>
    </xf>
    <xf numFmtId="0" fontId="76" fillId="0" borderId="0"/>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49" fillId="22" borderId="0" applyNumberFormat="0" applyBorder="0" applyAlignment="0" applyProtection="0">
      <alignment vertical="center"/>
    </xf>
    <xf numFmtId="0" fontId="43" fillId="0" borderId="0">
      <alignment vertical="center"/>
    </xf>
    <xf numFmtId="0" fontId="43" fillId="0" borderId="0">
      <alignment vertical="center"/>
    </xf>
    <xf numFmtId="0" fontId="22" fillId="9" borderId="0" applyNumberFormat="0" applyBorder="0" applyAlignment="0" applyProtection="0">
      <alignment vertical="center"/>
    </xf>
    <xf numFmtId="0" fontId="22" fillId="0" borderId="0">
      <alignment vertical="center"/>
    </xf>
    <xf numFmtId="0" fontId="2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9" borderId="0" applyNumberFormat="0" applyBorder="0" applyAlignment="0" applyProtection="0">
      <alignment vertical="center"/>
    </xf>
    <xf numFmtId="0" fontId="30" fillId="48" borderId="0" applyNumberFormat="0" applyBorder="0" applyAlignment="0" applyProtection="0">
      <alignment vertical="center"/>
    </xf>
    <xf numFmtId="0" fontId="22" fillId="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9" borderId="0" applyNumberFormat="0" applyBorder="0" applyAlignment="0" applyProtection="0">
      <alignment vertical="center"/>
    </xf>
    <xf numFmtId="0" fontId="49" fillId="29" borderId="0" applyNumberFormat="0" applyBorder="0" applyAlignment="0" applyProtection="0">
      <alignment vertical="center"/>
    </xf>
    <xf numFmtId="0" fontId="43" fillId="0" borderId="0">
      <alignment vertical="center"/>
    </xf>
    <xf numFmtId="0" fontId="45" fillId="0" borderId="0"/>
    <xf numFmtId="0" fontId="22" fillId="9" borderId="0" applyNumberFormat="0" applyBorder="0" applyAlignment="0" applyProtection="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49" fillId="13" borderId="0" applyNumberFormat="0" applyBorder="0" applyAlignment="0" applyProtection="0">
      <alignment vertical="center"/>
    </xf>
    <xf numFmtId="0" fontId="45" fillId="0" borderId="0"/>
    <xf numFmtId="0" fontId="45" fillId="0" borderId="0"/>
    <xf numFmtId="0" fontId="76"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54" fillId="0" borderId="16" applyNumberFormat="0" applyFill="0" applyAlignment="0" applyProtection="0">
      <alignment vertical="center"/>
    </xf>
    <xf numFmtId="0" fontId="74" fillId="12" borderId="15" applyNumberFormat="0" applyAlignment="0" applyProtection="0">
      <alignment vertical="center"/>
    </xf>
    <xf numFmtId="0" fontId="22" fillId="27"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22" fillId="27" borderId="0" applyNumberFormat="0" applyBorder="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43" fillId="0" borderId="0">
      <alignment vertical="center"/>
    </xf>
    <xf numFmtId="0" fontId="22" fillId="27" borderId="0" applyNumberFormat="0" applyBorder="0" applyAlignment="0" applyProtection="0">
      <alignment vertical="center"/>
    </xf>
    <xf numFmtId="0" fontId="54" fillId="0" borderId="16" applyNumberFormat="0" applyFill="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49" fillId="45"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3" fillId="0" borderId="0">
      <alignment vertical="center"/>
    </xf>
    <xf numFmtId="0" fontId="43"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3" fillId="0" borderId="0">
      <alignment vertical="center"/>
    </xf>
    <xf numFmtId="0" fontId="22" fillId="2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5" fillId="0" borderId="0"/>
    <xf numFmtId="0" fontId="45" fillId="0" borderId="0"/>
    <xf numFmtId="0" fontId="0"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45" fillId="0" borderId="0"/>
    <xf numFmtId="0" fontId="49" fillId="13"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52" fillId="0" borderId="0" applyNumberFormat="0" applyFill="0" applyBorder="0" applyAlignment="0" applyProtection="0">
      <alignment vertical="center"/>
    </xf>
    <xf numFmtId="0" fontId="49" fillId="40"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9" fillId="35"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2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76"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9" fillId="37" borderId="0" applyNumberFormat="0" applyBorder="0" applyAlignment="0" applyProtection="0">
      <alignment vertical="center"/>
    </xf>
    <xf numFmtId="0" fontId="22" fillId="27"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xf numFmtId="0" fontId="22" fillId="27" borderId="0" applyNumberFormat="0" applyBorder="0" applyAlignment="0" applyProtection="0">
      <alignment vertical="center"/>
    </xf>
    <xf numFmtId="0" fontId="0"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9" fillId="23" borderId="0" applyNumberFormat="0" applyBorder="0" applyAlignment="0" applyProtection="0">
      <alignment vertical="center"/>
    </xf>
    <xf numFmtId="0" fontId="22" fillId="27"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2" fillId="0" borderId="0">
      <alignment vertical="center"/>
    </xf>
    <xf numFmtId="0" fontId="0" fillId="0" borderId="0"/>
    <xf numFmtId="0" fontId="22" fillId="27" borderId="0" applyNumberFormat="0" applyBorder="0" applyAlignment="0" applyProtection="0">
      <alignment vertical="center"/>
    </xf>
    <xf numFmtId="0" fontId="45" fillId="0" borderId="0"/>
    <xf numFmtId="0" fontId="45" fillId="0" borderId="0"/>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76" fillId="0" borderId="0"/>
    <xf numFmtId="0" fontId="22" fillId="27"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27"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9" fillId="13"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5" fillId="0" borderId="0"/>
    <xf numFmtId="0" fontId="45" fillId="0" borderId="0"/>
    <xf numFmtId="0" fontId="0" fillId="0" borderId="0"/>
    <xf numFmtId="0" fontId="22" fillId="27" borderId="0" applyNumberFormat="0" applyBorder="0" applyAlignment="0" applyProtection="0">
      <alignment vertical="center"/>
    </xf>
    <xf numFmtId="9" fontId="0" fillId="0" borderId="0" applyFont="0" applyFill="0" applyBorder="0" applyAlignment="0" applyProtection="0"/>
    <xf numFmtId="0" fontId="45" fillId="0" borderId="0"/>
    <xf numFmtId="0" fontId="45" fillId="0" borderId="0"/>
    <xf numFmtId="0" fontId="0" fillId="0" borderId="0"/>
    <xf numFmtId="0" fontId="45" fillId="0" borderId="0"/>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49" fillId="47" borderId="0" applyNumberFormat="0" applyBorder="0" applyAlignment="0" applyProtection="0">
      <alignment vertical="center"/>
    </xf>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49" fillId="22" borderId="0" applyNumberFormat="0" applyBorder="0" applyAlignment="0" applyProtection="0">
      <alignment vertical="center"/>
    </xf>
    <xf numFmtId="0" fontId="22" fillId="27" borderId="0" applyNumberFormat="0" applyBorder="0" applyAlignment="0" applyProtection="0">
      <alignment vertical="center"/>
    </xf>
    <xf numFmtId="0" fontId="45" fillId="0" borderId="0"/>
    <xf numFmtId="0" fontId="22" fillId="0" borderId="0">
      <alignment vertical="center"/>
    </xf>
    <xf numFmtId="0" fontId="55" fillId="0" borderId="17" applyNumberFormat="0" applyFill="0" applyAlignment="0" applyProtection="0">
      <alignment vertical="center"/>
    </xf>
    <xf numFmtId="0" fontId="22" fillId="27" borderId="0" applyNumberFormat="0" applyBorder="0" applyAlignment="0" applyProtection="0">
      <alignment vertical="center"/>
    </xf>
    <xf numFmtId="0" fontId="49" fillId="1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45" fillId="0" borderId="0"/>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0" fillId="0" borderId="0"/>
    <xf numFmtId="0" fontId="0" fillId="0" borderId="0"/>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52" fillId="0" borderId="0" applyNumberFormat="0" applyFill="0" applyBorder="0" applyAlignment="0" applyProtection="0">
      <alignment vertical="center"/>
    </xf>
    <xf numFmtId="0" fontId="49" fillId="40"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45" fillId="0" borderId="0"/>
    <xf numFmtId="0" fontId="0" fillId="0" borderId="0"/>
    <xf numFmtId="0" fontId="0"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0" fillId="0" borderId="0" applyProtection="0"/>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xf numFmtId="0" fontId="0" fillId="0" borderId="0"/>
    <xf numFmtId="0" fontId="0" fillId="0" borderId="0"/>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45" fillId="0" borderId="0"/>
    <xf numFmtId="0" fontId="45" fillId="0" borderId="0"/>
    <xf numFmtId="0" fontId="0" fillId="0" borderId="0"/>
    <xf numFmtId="0" fontId="0" fillId="0" borderId="0"/>
    <xf numFmtId="0" fontId="0" fillId="0" borderId="0"/>
    <xf numFmtId="0" fontId="0"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5" fillId="0" borderId="0"/>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52" fillId="0" borderId="0" applyNumberFormat="0" applyFill="0" applyBorder="0" applyAlignment="0" applyProtection="0">
      <alignment vertical="center"/>
    </xf>
    <xf numFmtId="0" fontId="22" fillId="0" borderId="0">
      <alignment vertical="center"/>
    </xf>
    <xf numFmtId="0" fontId="0" fillId="0" borderId="0" applyProtection="0"/>
    <xf numFmtId="0" fontId="22" fillId="27" borderId="0" applyNumberFormat="0" applyBorder="0" applyAlignment="0" applyProtection="0">
      <alignment vertical="center"/>
    </xf>
    <xf numFmtId="0" fontId="22" fillId="0" borderId="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5" fillId="0" borderId="0"/>
    <xf numFmtId="0" fontId="45" fillId="0" borderId="0"/>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49" fillId="1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0" fillId="0" borderId="0" applyProtection="0"/>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0" fillId="0" borderId="0"/>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54" fillId="0" borderId="16" applyNumberFormat="0" applyFill="0" applyAlignment="0" applyProtection="0">
      <alignment vertical="center"/>
    </xf>
    <xf numFmtId="0" fontId="22" fillId="2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8" borderId="0" applyNumberFormat="0" applyBorder="0" applyAlignment="0" applyProtection="0">
      <alignment vertical="center"/>
    </xf>
    <xf numFmtId="0" fontId="30" fillId="61"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22" fillId="27"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27"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27"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3" fillId="0" borderId="0">
      <alignment vertical="center"/>
    </xf>
    <xf numFmtId="0" fontId="45" fillId="0" borderId="0"/>
    <xf numFmtId="0" fontId="22" fillId="27" borderId="0" applyNumberFormat="0" applyBorder="0" applyAlignment="0" applyProtection="0">
      <alignment vertical="center"/>
    </xf>
    <xf numFmtId="0" fontId="49" fillId="35"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9" fillId="23" borderId="0" applyNumberFormat="0" applyBorder="0" applyAlignment="0" applyProtection="0">
      <alignment vertical="center"/>
    </xf>
    <xf numFmtId="0" fontId="54" fillId="0" borderId="16" applyNumberFormat="0" applyFill="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54" fillId="0" borderId="16" applyNumberFormat="0" applyFill="0" applyAlignment="0" applyProtection="0">
      <alignment vertical="center"/>
    </xf>
    <xf numFmtId="0" fontId="80" fillId="20" borderId="15" applyNumberFormat="0" applyAlignment="0" applyProtection="0">
      <alignment vertical="center"/>
    </xf>
    <xf numFmtId="0" fontId="49" fillId="13" borderId="0" applyNumberFormat="0" applyBorder="0" applyAlignment="0" applyProtection="0">
      <alignment vertical="center"/>
    </xf>
    <xf numFmtId="0" fontId="52" fillId="0" borderId="14"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5" fillId="0" borderId="0"/>
    <xf numFmtId="0" fontId="52" fillId="0" borderId="14" applyNumberFormat="0" applyFill="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5" fillId="0" borderId="0"/>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22" fillId="26" borderId="18" applyNumberFormat="0" applyFont="0" applyAlignment="0" applyProtection="0">
      <alignment vertical="center"/>
    </xf>
    <xf numFmtId="0" fontId="49" fillId="13" borderId="0" applyNumberFormat="0" applyBorder="0" applyAlignment="0" applyProtection="0">
      <alignment vertical="center"/>
    </xf>
    <xf numFmtId="0" fontId="22" fillId="26" borderId="18" applyNumberFormat="0" applyFont="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5" fillId="0" borderId="0"/>
    <xf numFmtId="0" fontId="22" fillId="0" borderId="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35"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52" fillId="0" borderId="14" applyNumberFormat="0" applyFill="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5" fillId="0" borderId="0"/>
    <xf numFmtId="0" fontId="45" fillId="0" borderId="0"/>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5" fillId="0" borderId="0"/>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22" fillId="26" borderId="18" applyNumberFormat="0" applyFont="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69" fillId="38" borderId="0" applyNumberFormat="0" applyBorder="0" applyAlignment="0" applyProtection="0">
      <alignment vertical="center"/>
    </xf>
    <xf numFmtId="0" fontId="49" fillId="13" borderId="0" applyNumberFormat="0" applyBorder="0" applyAlignment="0" applyProtection="0">
      <alignment vertical="center"/>
    </xf>
    <xf numFmtId="0" fontId="22" fillId="0" borderId="0">
      <alignment vertical="center"/>
    </xf>
    <xf numFmtId="0" fontId="22" fillId="0" borderId="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2" fillId="0" borderId="14"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55" fillId="0" borderId="17" applyNumberFormat="0" applyFill="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89" fillId="62"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3" fillId="0" borderId="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5" fillId="0" borderId="0"/>
    <xf numFmtId="0" fontId="0" fillId="0" borderId="0" applyProtection="0"/>
    <xf numFmtId="0" fontId="49" fillId="29" borderId="0" applyNumberFormat="0" applyBorder="0" applyAlignment="0" applyProtection="0">
      <alignment vertical="center"/>
    </xf>
    <xf numFmtId="0" fontId="52" fillId="0" borderId="14" applyNumberFormat="0" applyFill="0" applyAlignment="0" applyProtection="0">
      <alignment vertical="center"/>
    </xf>
    <xf numFmtId="0" fontId="49" fillId="15"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4" fillId="0" borderId="0" applyNumberFormat="0" applyFill="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45" fillId="0" borderId="0"/>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49" fillId="35"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35"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4" fillId="0" borderId="0" applyNumberFormat="0" applyFill="0" applyBorder="0" applyAlignment="0" applyProtection="0">
      <alignment vertical="center"/>
    </xf>
    <xf numFmtId="0" fontId="49" fillId="29" borderId="0" applyNumberFormat="0" applyBorder="0" applyAlignment="0" applyProtection="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52" fillId="0" borderId="0" applyNumberFormat="0" applyFill="0" applyBorder="0" applyAlignment="0" applyProtection="0">
      <alignment vertical="center"/>
    </xf>
    <xf numFmtId="0" fontId="49" fillId="29"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9" fillId="29" borderId="0" applyNumberFormat="0" applyBorder="0" applyAlignment="0" applyProtection="0">
      <alignment vertical="center"/>
    </xf>
    <xf numFmtId="0" fontId="45" fillId="0" borderId="0"/>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51" fillId="7" borderId="0" applyNumberFormat="0" applyBorder="0" applyAlignment="0" applyProtection="0">
      <alignment vertical="center"/>
    </xf>
    <xf numFmtId="0" fontId="49" fillId="29" borderId="0" applyNumberFormat="0" applyBorder="0" applyAlignment="0" applyProtection="0">
      <alignment vertical="center"/>
    </xf>
    <xf numFmtId="0" fontId="46" fillId="0" borderId="0">
      <alignment vertical="center"/>
    </xf>
    <xf numFmtId="0" fontId="49" fillId="29" borderId="0" applyNumberFormat="0" applyBorder="0" applyAlignment="0" applyProtection="0">
      <alignment vertical="center"/>
    </xf>
    <xf numFmtId="0" fontId="46"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51" fillId="7"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49" fillId="29"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49" fillId="18"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9" fillId="18" borderId="0" applyNumberFormat="0" applyBorder="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9" fillId="29" borderId="0" applyNumberFormat="0" applyBorder="0" applyAlignment="0" applyProtection="0">
      <alignment vertical="center"/>
    </xf>
    <xf numFmtId="0" fontId="49" fillId="29" borderId="0" applyNumberFormat="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49" fillId="29" borderId="0" applyNumberFormat="0" applyBorder="0" applyAlignment="0" applyProtection="0">
      <alignment vertical="center"/>
    </xf>
    <xf numFmtId="0" fontId="89" fillId="49" borderId="0" applyNumberFormat="0" applyBorder="0" applyAlignment="0" applyProtection="0">
      <alignment vertical="center"/>
    </xf>
    <xf numFmtId="0" fontId="49" fillId="30" borderId="0" applyNumberFormat="0" applyBorder="0" applyAlignment="0" applyProtection="0">
      <alignment vertical="center"/>
    </xf>
    <xf numFmtId="0" fontId="49" fillId="15" borderId="0" applyNumberFormat="0" applyBorder="0" applyAlignment="0" applyProtection="0">
      <alignment vertical="center"/>
    </xf>
    <xf numFmtId="0" fontId="0" fillId="0" borderId="0" applyProtection="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5" fillId="0" borderId="0"/>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5" fillId="0" borderId="0"/>
    <xf numFmtId="0" fontId="45" fillId="0" borderId="0"/>
    <xf numFmtId="0" fontId="49" fillId="15" borderId="0" applyNumberFormat="0" applyBorder="0" applyAlignment="0" applyProtection="0">
      <alignment vertical="center"/>
    </xf>
    <xf numFmtId="0" fontId="52" fillId="0" borderId="14" applyNumberFormat="0" applyFill="0" applyAlignment="0" applyProtection="0">
      <alignment vertical="center"/>
    </xf>
    <xf numFmtId="0" fontId="45" fillId="0" borderId="0"/>
    <xf numFmtId="0" fontId="45" fillId="0" borderId="0"/>
    <xf numFmtId="0" fontId="49" fillId="15" borderId="0" applyNumberFormat="0" applyBorder="0" applyAlignment="0" applyProtection="0">
      <alignment vertical="center"/>
    </xf>
    <xf numFmtId="0" fontId="52" fillId="0" borderId="14" applyNumberFormat="0" applyFill="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5" fillId="0" borderId="0"/>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5" fillId="0" borderId="0"/>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5" fillId="0" borderId="0"/>
    <xf numFmtId="0" fontId="45" fillId="0" borderId="0"/>
    <xf numFmtId="0" fontId="22" fillId="0" borderId="0">
      <alignment vertical="center"/>
    </xf>
    <xf numFmtId="0" fontId="49" fillId="15" borderId="0" applyNumberFormat="0" applyBorder="0" applyAlignment="0" applyProtection="0">
      <alignment vertical="center"/>
    </xf>
    <xf numFmtId="0" fontId="45" fillId="0" borderId="0"/>
    <xf numFmtId="0" fontId="45" fillId="0" borderId="0"/>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49" fillId="15" borderId="0" applyNumberFormat="0" applyBorder="0" applyAlignment="0" applyProtection="0">
      <alignment vertical="center"/>
    </xf>
    <xf numFmtId="0" fontId="45" fillId="0" borderId="0"/>
    <xf numFmtId="0" fontId="45" fillId="0" borderId="0"/>
    <xf numFmtId="0" fontId="43" fillId="0" borderId="0">
      <alignment vertical="center"/>
    </xf>
    <xf numFmtId="0" fontId="43" fillId="0" borderId="0">
      <alignment vertical="center"/>
    </xf>
    <xf numFmtId="0" fontId="55" fillId="0" borderId="17" applyNumberFormat="0" applyFill="0" applyAlignment="0" applyProtection="0">
      <alignment vertical="center"/>
    </xf>
    <xf numFmtId="0" fontId="49" fillId="15"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9" fillId="15"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45" fillId="0" borderId="0"/>
    <xf numFmtId="0" fontId="45" fillId="0" borderId="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22" fillId="0" borderId="0">
      <alignment vertical="center"/>
    </xf>
    <xf numFmtId="0" fontId="49" fillId="15" borderId="0" applyNumberFormat="0" applyBorder="0" applyAlignment="0" applyProtection="0">
      <alignment vertical="center"/>
    </xf>
    <xf numFmtId="0" fontId="0" fillId="0" borderId="0"/>
    <xf numFmtId="0" fontId="22" fillId="0" borderId="0">
      <alignment vertical="center"/>
    </xf>
    <xf numFmtId="0" fontId="49" fillId="15" borderId="0" applyNumberFormat="0" applyBorder="0" applyAlignment="0" applyProtection="0">
      <alignment vertical="center"/>
    </xf>
    <xf numFmtId="0" fontId="48" fillId="12" borderId="13" applyNumberFormat="0" applyAlignment="0" applyProtection="0">
      <alignment vertical="center"/>
    </xf>
    <xf numFmtId="0" fontId="0" fillId="0" borderId="0" applyProtection="0"/>
    <xf numFmtId="0" fontId="49" fillId="15"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9" fillId="15" borderId="0" applyNumberFormat="0" applyBorder="0" applyAlignment="0" applyProtection="0">
      <alignment vertical="center"/>
    </xf>
    <xf numFmtId="0" fontId="0" fillId="0" borderId="0"/>
    <xf numFmtId="0" fontId="46" fillId="0" borderId="0">
      <alignment vertical="center"/>
    </xf>
    <xf numFmtId="0" fontId="22" fillId="0" borderId="0">
      <alignment vertical="center"/>
    </xf>
    <xf numFmtId="0" fontId="49" fillId="15" borderId="0" applyNumberFormat="0" applyBorder="0" applyAlignment="0" applyProtection="0">
      <alignment vertical="center"/>
    </xf>
    <xf numFmtId="0" fontId="48" fillId="12" borderId="13" applyNumberFormat="0" applyAlignment="0" applyProtection="0">
      <alignment vertical="center"/>
    </xf>
    <xf numFmtId="0" fontId="0" fillId="0" borderId="0" applyProtection="0"/>
    <xf numFmtId="0" fontId="49" fillId="15" borderId="0" applyNumberFormat="0" applyBorder="0" applyAlignment="0" applyProtection="0">
      <alignment vertical="center"/>
    </xf>
    <xf numFmtId="0" fontId="46" fillId="0" borderId="0">
      <alignment vertical="center"/>
    </xf>
    <xf numFmtId="0" fontId="49" fillId="15" borderId="0" applyNumberFormat="0" applyBorder="0" applyAlignment="0" applyProtection="0">
      <alignment vertical="center"/>
    </xf>
    <xf numFmtId="0" fontId="0" fillId="0" borderId="0"/>
    <xf numFmtId="0" fontId="0" fillId="0" borderId="0"/>
    <xf numFmtId="0" fontId="22" fillId="0" borderId="0">
      <alignment vertical="center"/>
    </xf>
    <xf numFmtId="0" fontId="49" fillId="15" borderId="0" applyNumberFormat="0" applyBorder="0" applyAlignment="0" applyProtection="0">
      <alignment vertical="center"/>
    </xf>
    <xf numFmtId="0" fontId="0" fillId="0" borderId="0" applyProtection="0"/>
    <xf numFmtId="0" fontId="49" fillId="15" borderId="0" applyNumberFormat="0" applyBorder="0" applyAlignment="0" applyProtection="0">
      <alignment vertical="center"/>
    </xf>
    <xf numFmtId="0" fontId="0" fillId="0" borderId="0"/>
    <xf numFmtId="0" fontId="0" fillId="0" borderId="0" applyProtection="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55" fillId="0" borderId="17" applyNumberFormat="0" applyFill="0" applyAlignment="0" applyProtection="0">
      <alignment vertical="center"/>
    </xf>
    <xf numFmtId="0" fontId="49" fillId="15" borderId="0" applyNumberFormat="0" applyBorder="0" applyAlignment="0" applyProtection="0">
      <alignment vertical="center"/>
    </xf>
    <xf numFmtId="0" fontId="22" fillId="0" borderId="0">
      <alignment vertical="center"/>
    </xf>
    <xf numFmtId="0" fontId="22" fillId="0" borderId="0">
      <alignment vertical="center"/>
    </xf>
    <xf numFmtId="0" fontId="49" fillId="15" borderId="0" applyNumberFormat="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9" fillId="15" borderId="0" applyNumberFormat="0" applyBorder="0" applyAlignment="0" applyProtection="0">
      <alignment vertical="center"/>
    </xf>
    <xf numFmtId="0" fontId="89" fillId="60"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49" fillId="28"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80" fillId="20" borderId="15" applyNumberFormat="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5" fillId="0" borderId="0"/>
    <xf numFmtId="0" fontId="45" fillId="0" borderId="0"/>
    <xf numFmtId="0" fontId="43" fillId="0" borderId="0">
      <alignment vertical="center"/>
    </xf>
    <xf numFmtId="0" fontId="52" fillId="0" borderId="14" applyNumberFormat="0" applyFill="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5" fillId="0" borderId="0"/>
    <xf numFmtId="0" fontId="0" fillId="0" borderId="0" applyProtection="0"/>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5" fillId="0" borderId="0"/>
    <xf numFmtId="0" fontId="75" fillId="0" borderId="23" applyNumberFormat="0" applyFill="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45" fillId="0" borderId="0"/>
    <xf numFmtId="0" fontId="49" fillId="18" borderId="0" applyNumberFormat="0" applyBorder="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22" fillId="0" borderId="0">
      <alignment vertical="center"/>
    </xf>
    <xf numFmtId="0" fontId="43" fillId="0" borderId="0">
      <alignment vertical="center"/>
    </xf>
    <xf numFmtId="0" fontId="49" fillId="18" borderId="0" applyNumberFormat="0" applyBorder="0" applyAlignment="0" applyProtection="0">
      <alignment vertical="center"/>
    </xf>
    <xf numFmtId="0" fontId="75" fillId="0" borderId="23" applyNumberFormat="0" applyFill="0" applyAlignment="0" applyProtection="0">
      <alignment vertical="center"/>
    </xf>
    <xf numFmtId="0" fontId="45" fillId="0" borderId="0"/>
    <xf numFmtId="0" fontId="0" fillId="0" borderId="0" applyProtection="0"/>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45" fillId="0" borderId="0"/>
    <xf numFmtId="0" fontId="49" fillId="18" borderId="0" applyNumberFormat="0" applyBorder="0" applyAlignment="0" applyProtection="0">
      <alignment vertical="center"/>
    </xf>
    <xf numFmtId="0" fontId="22" fillId="26" borderId="18" applyNumberFormat="0" applyFont="0" applyAlignment="0" applyProtection="0">
      <alignment vertical="center"/>
    </xf>
    <xf numFmtId="0" fontId="75" fillId="0" borderId="23" applyNumberFormat="0" applyFill="0" applyAlignment="0" applyProtection="0">
      <alignment vertical="center"/>
    </xf>
    <xf numFmtId="0" fontId="45" fillId="0" borderId="0"/>
    <xf numFmtId="0" fontId="45" fillId="0" borderId="0"/>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18" borderId="0" applyNumberFormat="0" applyBorder="0" applyAlignment="0" applyProtection="0">
      <alignment vertical="center"/>
    </xf>
    <xf numFmtId="0" fontId="50" fillId="14"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8" borderId="0" applyNumberFormat="0" applyBorder="0" applyAlignment="0" applyProtection="0">
      <alignment vertical="center"/>
    </xf>
    <xf numFmtId="0" fontId="22" fillId="0" borderId="0">
      <alignment vertical="center"/>
    </xf>
    <xf numFmtId="9" fontId="0" fillId="0" borderId="0" applyFont="0" applyFill="0" applyBorder="0" applyAlignment="0" applyProtection="0"/>
    <xf numFmtId="0" fontId="0" fillId="0" borderId="0"/>
    <xf numFmtId="0" fontId="0" fillId="0" borderId="0" applyProtection="0"/>
    <xf numFmtId="0" fontId="46"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2" fillId="0" borderId="0" applyNumberFormat="0" applyFill="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9" fontId="0" fillId="0" borderId="0" applyFont="0" applyFill="0" applyBorder="0" applyAlignment="0" applyProtection="0"/>
    <xf numFmtId="0" fontId="0" fillId="0" borderId="0" applyProtection="0"/>
    <xf numFmtId="0" fontId="0" fillId="0" borderId="0" applyProtection="0"/>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5" fillId="0" borderId="0"/>
    <xf numFmtId="0" fontId="75" fillId="0" borderId="23" applyNumberFormat="0" applyFill="0" applyAlignment="0" applyProtection="0">
      <alignment vertical="center"/>
    </xf>
    <xf numFmtId="0" fontId="49" fillId="18"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22" borderId="0" applyNumberFormat="0" applyBorder="0" applyAlignment="0" applyProtection="0">
      <alignment vertical="center"/>
    </xf>
    <xf numFmtId="0" fontId="75" fillId="0" borderId="23" applyNumberFormat="0" applyFill="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46" fillId="0" borderId="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49" fillId="18" borderId="0" applyNumberFormat="0" applyBorder="0" applyAlignment="0" applyProtection="0">
      <alignment vertical="center"/>
    </xf>
    <xf numFmtId="0" fontId="45" fillId="0" borderId="0"/>
    <xf numFmtId="0" fontId="49" fillId="18"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18" borderId="0" applyNumberFormat="0" applyBorder="0" applyAlignment="0" applyProtection="0">
      <alignment vertical="center"/>
    </xf>
    <xf numFmtId="0" fontId="51" fillId="7" borderId="0" applyNumberFormat="0" applyBorder="0" applyAlignment="0" applyProtection="0">
      <alignment vertical="center"/>
    </xf>
    <xf numFmtId="0" fontId="49" fillId="18"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49" fillId="18" borderId="0" applyNumberFormat="0" applyBorder="0" applyAlignment="0" applyProtection="0">
      <alignment vertical="center"/>
    </xf>
    <xf numFmtId="0" fontId="22" fillId="0" borderId="0">
      <alignment vertical="center"/>
    </xf>
    <xf numFmtId="0" fontId="89" fillId="63"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49" fillId="36"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4" fillId="0" borderId="16" applyNumberFormat="0" applyFill="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1" fillId="7" borderId="0" applyNumberFormat="0" applyBorder="0" applyAlignment="0" applyProtection="0">
      <alignment vertical="center"/>
    </xf>
    <xf numFmtId="0" fontId="49" fillId="22" borderId="0" applyNumberFormat="0" applyBorder="0" applyAlignment="0" applyProtection="0">
      <alignment vertical="center"/>
    </xf>
    <xf numFmtId="0" fontId="44" fillId="0" borderId="0" applyNumberFormat="0" applyFill="0" applyBorder="0" applyAlignment="0" applyProtection="0">
      <alignment vertical="center"/>
    </xf>
    <xf numFmtId="0" fontId="46" fillId="0" borderId="0">
      <alignment vertical="center"/>
    </xf>
    <xf numFmtId="0" fontId="49" fillId="22" borderId="0" applyNumberFormat="0" applyBorder="0" applyAlignment="0" applyProtection="0">
      <alignment vertical="center"/>
    </xf>
    <xf numFmtId="0" fontId="22" fillId="0" borderId="0">
      <alignment vertical="center"/>
    </xf>
    <xf numFmtId="0" fontId="45" fillId="0" borderId="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22" borderId="0" applyNumberFormat="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45" fillId="0" borderId="0"/>
    <xf numFmtId="0" fontId="49" fillId="22" borderId="0" applyNumberFormat="0" applyBorder="0" applyAlignment="0" applyProtection="0">
      <alignment vertical="center"/>
    </xf>
    <xf numFmtId="0" fontId="0" fillId="0" borderId="0" applyNumberFormat="0" applyFont="0" applyFill="0" applyBorder="0" applyAlignment="0" applyProtection="0"/>
    <xf numFmtId="0" fontId="22" fillId="0" borderId="0">
      <alignment vertical="center"/>
    </xf>
    <xf numFmtId="0" fontId="45" fillId="0" borderId="0"/>
    <xf numFmtId="0" fontId="49" fillId="22"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3" fillId="0" borderId="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6" fillId="0" borderId="0">
      <alignment vertical="center"/>
    </xf>
    <xf numFmtId="0" fontId="49" fillId="22" borderId="0" applyNumberFormat="0" applyBorder="0" applyAlignment="0" applyProtection="0">
      <alignment vertical="center"/>
    </xf>
    <xf numFmtId="0" fontId="75" fillId="0" borderId="23" applyNumberFormat="0" applyFill="0" applyAlignment="0" applyProtection="0">
      <alignment vertical="center"/>
    </xf>
    <xf numFmtId="0" fontId="49" fillId="22" borderId="0" applyNumberFormat="0" applyBorder="0" applyAlignment="0" applyProtection="0">
      <alignment vertical="center"/>
    </xf>
    <xf numFmtId="0" fontId="45" fillId="0" borderId="0"/>
    <xf numFmtId="0" fontId="49" fillId="2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22" borderId="0" applyNumberFormat="0" applyBorder="0" applyAlignment="0" applyProtection="0">
      <alignment vertical="center"/>
    </xf>
    <xf numFmtId="0" fontId="89" fillId="64"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52" fillId="0" borderId="0" applyNumberFormat="0" applyFill="0" applyBorder="0" applyAlignment="0" applyProtection="0">
      <alignment vertical="center"/>
    </xf>
    <xf numFmtId="0" fontId="49" fillId="17" borderId="0" applyNumberFormat="0" applyBorder="0" applyAlignment="0" applyProtection="0">
      <alignment vertical="center"/>
    </xf>
    <xf numFmtId="0" fontId="44" fillId="0" borderId="0" applyNumberFormat="0" applyFill="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4" fillId="0" borderId="0" applyNumberFormat="0" applyFill="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8" fillId="12" borderId="13" applyNumberFormat="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3" fillId="0" borderId="0">
      <alignment vertical="center"/>
    </xf>
    <xf numFmtId="0" fontId="43"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3" fillId="0" borderId="0">
      <alignment vertical="center"/>
    </xf>
    <xf numFmtId="0" fontId="43" fillId="0" borderId="0">
      <alignment vertical="center"/>
    </xf>
    <xf numFmtId="0" fontId="49" fillId="17" borderId="0" applyNumberFormat="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0"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75" fillId="0" borderId="23" applyNumberFormat="0" applyFill="0" applyAlignment="0" applyProtection="0">
      <alignment vertical="center"/>
    </xf>
    <xf numFmtId="0" fontId="49" fillId="17" borderId="0" applyNumberFormat="0" applyBorder="0" applyAlignment="0" applyProtection="0">
      <alignment vertical="center"/>
    </xf>
    <xf numFmtId="0" fontId="22" fillId="0" borderId="0">
      <alignment vertical="center"/>
    </xf>
    <xf numFmtId="0" fontId="22"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5" fillId="0" borderId="0"/>
    <xf numFmtId="9" fontId="0" fillId="0" borderId="0" applyFont="0" applyFill="0" applyBorder="0" applyAlignment="0" applyProtection="0"/>
    <xf numFmtId="0" fontId="89" fillId="65" borderId="0" applyNumberFormat="0" applyBorder="0" applyAlignment="0" applyProtection="0">
      <alignment vertical="center"/>
    </xf>
    <xf numFmtId="9" fontId="77" fillId="0" borderId="0" applyFont="0" applyFill="0" applyBorder="0" applyAlignment="0" applyProtection="0"/>
    <xf numFmtId="9" fontId="0" fillId="0" borderId="0" applyFont="0" applyFill="0" applyBorder="0" applyAlignment="0" applyProtection="0"/>
    <xf numFmtId="0" fontId="45"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22" fillId="0" borderId="0">
      <alignment vertical="center"/>
    </xf>
    <xf numFmtId="0" fontId="45" fillId="0" borderId="0"/>
    <xf numFmtId="9" fontId="0" fillId="0" borderId="0" applyFont="0" applyFill="0" applyBorder="0" applyAlignment="0" applyProtection="0"/>
    <xf numFmtId="0" fontId="43" fillId="0" borderId="0">
      <alignment vertical="center"/>
    </xf>
    <xf numFmtId="9" fontId="0" fillId="0" borderId="0" applyFont="0" applyFill="0" applyBorder="0" applyAlignment="0" applyProtection="0"/>
    <xf numFmtId="0" fontId="22" fillId="0" borderId="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3" fillId="0" borderId="0">
      <alignment vertical="center"/>
    </xf>
    <xf numFmtId="9" fontId="0" fillId="0" borderId="0" applyFont="0" applyFill="0" applyBorder="0" applyAlignment="0" applyProtection="0"/>
    <xf numFmtId="9" fontId="0" fillId="0" borderId="0" applyFont="0" applyFill="0" applyBorder="0" applyAlignment="0" applyProtection="0"/>
    <xf numFmtId="0" fontId="22" fillId="0" borderId="0">
      <alignment vertical="center"/>
    </xf>
    <xf numFmtId="0" fontId="22" fillId="0" borderId="0">
      <alignment vertical="center"/>
    </xf>
    <xf numFmtId="9" fontId="0" fillId="0" borderId="0" applyFont="0" applyFill="0" applyBorder="0" applyAlignment="0" applyProtection="0"/>
    <xf numFmtId="0" fontId="44" fillId="0" borderId="0" applyNumberFormat="0" applyFill="0" applyBorder="0" applyAlignment="0" applyProtection="0">
      <alignment vertical="center"/>
    </xf>
    <xf numFmtId="9" fontId="0" fillId="0" borderId="0" applyFont="0" applyFill="0" applyBorder="0" applyAlignment="0" applyProtection="0"/>
    <xf numFmtId="0" fontId="45" fillId="0" borderId="0"/>
    <xf numFmtId="0" fontId="44" fillId="0" borderId="0" applyNumberForma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4" fillId="0" borderId="0" applyNumberFormat="0" applyFill="0" applyBorder="0" applyAlignment="0" applyProtection="0">
      <alignment vertical="center"/>
    </xf>
    <xf numFmtId="9" fontId="30" fillId="0" borderId="0" applyFont="0" applyFill="0" applyBorder="0" applyAlignment="0" applyProtection="0">
      <alignment vertical="center"/>
    </xf>
    <xf numFmtId="9" fontId="22" fillId="0" borderId="0" applyFont="0" applyFill="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49" fillId="23"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3" fillId="0" borderId="0">
      <alignment vertical="center"/>
    </xf>
    <xf numFmtId="0" fontId="43" fillId="0" borderId="0">
      <alignment vertical="center"/>
    </xf>
    <xf numFmtId="0" fontId="54" fillId="0" borderId="16" applyNumberFormat="0" applyFill="0" applyAlignment="0" applyProtection="0">
      <alignment vertical="center"/>
    </xf>
    <xf numFmtId="0" fontId="52" fillId="0" borderId="14"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47" borderId="0" applyNumberFormat="0" applyBorder="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2" fillId="0" borderId="14"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40" borderId="0" applyNumberFormat="0" applyBorder="0" applyAlignment="0" applyProtection="0">
      <alignment vertical="center"/>
    </xf>
    <xf numFmtId="0" fontId="45" fillId="0" borderId="0"/>
    <xf numFmtId="0" fontId="45" fillId="0" borderId="0"/>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0" fillId="0" borderId="0"/>
    <xf numFmtId="0" fontId="0" fillId="0" borderId="0"/>
    <xf numFmtId="0" fontId="54" fillId="0" borderId="16" applyNumberFormat="0" applyFill="0" applyAlignment="0" applyProtection="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2" fillId="0" borderId="0" applyNumberFormat="0" applyFill="0" applyBorder="0" applyAlignment="0" applyProtection="0">
      <alignment vertical="center"/>
    </xf>
    <xf numFmtId="0" fontId="54" fillId="0" borderId="16" applyNumberFormat="0" applyFill="0" applyAlignment="0" applyProtection="0">
      <alignment vertical="center"/>
    </xf>
    <xf numFmtId="0" fontId="52" fillId="0" borderId="0" applyNumberFormat="0" applyFill="0" applyBorder="0" applyAlignment="0" applyProtection="0">
      <alignment vertical="center"/>
    </xf>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50" fillId="14" borderId="0" applyNumberFormat="0" applyBorder="0" applyAlignment="0" applyProtection="0">
      <alignment vertical="center"/>
    </xf>
    <xf numFmtId="0" fontId="54" fillId="0" borderId="16" applyNumberFormat="0" applyFill="0" applyAlignment="0" applyProtection="0">
      <alignment vertical="center"/>
    </xf>
    <xf numFmtId="0" fontId="52" fillId="0" borderId="0" applyNumberFormat="0" applyFill="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8" fillId="0" borderId="19"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43"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45" fillId="0" borderId="0"/>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5" fillId="0" borderId="0"/>
    <xf numFmtId="0" fontId="54" fillId="0" borderId="16" applyNumberFormat="0" applyFill="0" applyAlignment="0" applyProtection="0">
      <alignment vertical="center"/>
    </xf>
    <xf numFmtId="0" fontId="22" fillId="0" borderId="0">
      <alignment vertical="center"/>
    </xf>
    <xf numFmtId="0" fontId="45" fillId="0" borderId="0"/>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47" borderId="0" applyNumberFormat="0" applyBorder="0" applyAlignment="0" applyProtection="0">
      <alignment vertical="center"/>
    </xf>
    <xf numFmtId="0" fontId="54" fillId="0" borderId="16" applyNumberFormat="0" applyFill="0" applyAlignment="0" applyProtection="0">
      <alignment vertical="center"/>
    </xf>
    <xf numFmtId="0" fontId="45" fillId="0" borderId="0"/>
    <xf numFmtId="0" fontId="43" fillId="0" borderId="0">
      <alignment vertical="center"/>
    </xf>
    <xf numFmtId="0" fontId="43" fillId="0" borderId="0">
      <alignment vertical="center"/>
    </xf>
    <xf numFmtId="0" fontId="54" fillId="0" borderId="16"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35" borderId="0" applyNumberFormat="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54" fillId="0" borderId="16" applyNumberFormat="0" applyFill="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78" fillId="0" borderId="0" applyNumberFormat="0" applyFill="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9" fillId="35" borderId="0" applyNumberFormat="0" applyBorder="0" applyAlignment="0" applyProtection="0">
      <alignment vertical="center"/>
    </xf>
    <xf numFmtId="0" fontId="22" fillId="0" borderId="0">
      <alignment vertical="center"/>
    </xf>
    <xf numFmtId="0" fontId="54" fillId="0" borderId="16" applyNumberFormat="0" applyFill="0" applyAlignment="0" applyProtection="0">
      <alignment vertical="center"/>
    </xf>
    <xf numFmtId="0" fontId="78" fillId="0" borderId="0" applyNumberFormat="0" applyFill="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0" fillId="0" borderId="0" applyProtection="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45" fillId="0" borderId="0"/>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49" fillId="47" borderId="0" applyNumberFormat="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9"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43" fillId="0" borderId="0">
      <alignment vertical="center"/>
    </xf>
    <xf numFmtId="0" fontId="44" fillId="0" borderId="0" applyNumberFormat="0" applyFill="0" applyBorder="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45" fillId="0" borderId="0"/>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30" fillId="26" borderId="18" applyNumberFormat="0" applyFont="0" applyAlignment="0" applyProtection="0">
      <alignment vertical="center"/>
    </xf>
    <xf numFmtId="0" fontId="49" fillId="47" borderId="0" applyNumberFormat="0" applyBorder="0" applyAlignment="0" applyProtection="0">
      <alignment vertical="center"/>
    </xf>
    <xf numFmtId="0" fontId="55" fillId="0" borderId="17" applyNumberFormat="0" applyFill="0" applyAlignment="0" applyProtection="0">
      <alignment vertical="center"/>
    </xf>
    <xf numFmtId="0" fontId="45" fillId="0" borderId="0"/>
    <xf numFmtId="0" fontId="43" fillId="0" borderId="0">
      <alignment vertical="center"/>
    </xf>
    <xf numFmtId="0" fontId="43" fillId="0" borderId="0">
      <alignment vertical="center"/>
    </xf>
    <xf numFmtId="0" fontId="55" fillId="0" borderId="17" applyNumberFormat="0" applyFill="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55" fillId="0" borderId="17" applyNumberFormat="0" applyFill="0" applyAlignment="0" applyProtection="0">
      <alignment vertical="center"/>
    </xf>
    <xf numFmtId="0" fontId="30" fillId="26" borderId="18" applyNumberFormat="0" applyFont="0" applyAlignment="0" applyProtection="0">
      <alignment vertical="center"/>
    </xf>
    <xf numFmtId="0" fontId="55" fillId="0" borderId="17" applyNumberFormat="0" applyFill="0" applyAlignment="0" applyProtection="0">
      <alignment vertical="center"/>
    </xf>
    <xf numFmtId="0" fontId="22" fillId="0" borderId="0">
      <alignment vertical="center"/>
    </xf>
    <xf numFmtId="0" fontId="55" fillId="0" borderId="17" applyNumberFormat="0" applyFill="0" applyAlignment="0" applyProtection="0">
      <alignment vertical="center"/>
    </xf>
    <xf numFmtId="0" fontId="52" fillId="0" borderId="14" applyNumberFormat="0" applyFill="0" applyAlignment="0" applyProtection="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52" fillId="0" borderId="14" applyNumberFormat="0" applyFill="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52" fillId="0" borderId="14" applyNumberFormat="0" applyFill="0" applyAlignment="0" applyProtection="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0" borderId="0">
      <alignment vertical="center"/>
    </xf>
    <xf numFmtId="0" fontId="52" fillId="0" borderId="14" applyNumberFormat="0" applyFill="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80" fillId="20" borderId="15" applyNumberFormat="0" applyAlignment="0" applyProtection="0">
      <alignment vertical="center"/>
    </xf>
    <xf numFmtId="0" fontId="43"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4" fillId="0" borderId="0" applyNumberFormat="0" applyFill="0" applyBorder="0" applyAlignment="0" applyProtection="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80" fillId="20" borderId="15" applyNumberFormat="0" applyAlignment="0" applyProtection="0">
      <alignment vertical="center"/>
    </xf>
    <xf numFmtId="0" fontId="52" fillId="0" borderId="14" applyNumberFormat="0" applyFill="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0" fillId="0" borderId="0"/>
    <xf numFmtId="0" fontId="45" fillId="0" borderId="0"/>
    <xf numFmtId="0" fontId="45" fillId="0" borderId="0"/>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45" fillId="0" borderId="0"/>
    <xf numFmtId="0" fontId="45" fillId="0" borderId="0"/>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44" fillId="0" borderId="0" applyNumberFormat="0" applyFill="0" applyBorder="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43" fillId="0" borderId="0">
      <alignment vertical="center"/>
    </xf>
    <xf numFmtId="0" fontId="43" fillId="0" borderId="0">
      <alignment vertical="center"/>
    </xf>
    <xf numFmtId="0" fontId="52" fillId="0" borderId="14" applyNumberFormat="0" applyFill="0" applyAlignment="0" applyProtection="0">
      <alignment vertical="center"/>
    </xf>
    <xf numFmtId="0" fontId="22" fillId="0" borderId="0">
      <alignment vertical="center"/>
    </xf>
    <xf numFmtId="0" fontId="22" fillId="0" borderId="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45" fillId="0" borderId="0"/>
    <xf numFmtId="0" fontId="52" fillId="0" borderId="14" applyNumberFormat="0" applyFill="0" applyAlignment="0" applyProtection="0">
      <alignment vertical="center"/>
    </xf>
    <xf numFmtId="0" fontId="22" fillId="0" borderId="0">
      <alignment vertical="center"/>
    </xf>
    <xf numFmtId="0" fontId="52" fillId="0" borderId="27" applyNumberFormat="0" applyFill="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0"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0" borderId="0"/>
    <xf numFmtId="0" fontId="45" fillId="0" borderId="0"/>
    <xf numFmtId="0" fontId="45"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0" borderId="0"/>
    <xf numFmtId="0" fontId="52" fillId="0" borderId="0" applyNumberFormat="0" applyFill="0" applyBorder="0" applyAlignment="0" applyProtection="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0" fillId="0" borderId="0"/>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0">
      <alignment vertical="center"/>
    </xf>
    <xf numFmtId="0" fontId="43" fillId="0" borderId="0">
      <alignment vertical="center"/>
    </xf>
    <xf numFmtId="0" fontId="52" fillId="0" borderId="0" applyNumberFormat="0" applyFill="0" applyBorder="0" applyAlignment="0" applyProtection="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45" fillId="0" borderId="0"/>
    <xf numFmtId="0" fontId="45" fillId="0" borderId="0"/>
    <xf numFmtId="0" fontId="52"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4" fillId="0" borderId="0" applyNumberFormat="0" applyFill="0" applyBorder="0" applyAlignment="0" applyProtection="0">
      <alignment vertical="center"/>
    </xf>
    <xf numFmtId="0" fontId="46"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4"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45" fillId="0" borderId="0"/>
    <xf numFmtId="0" fontId="44" fillId="0" borderId="0" applyNumberFormat="0" applyFill="0" applyBorder="0" applyAlignment="0" applyProtection="0">
      <alignment vertical="center"/>
    </xf>
    <xf numFmtId="0" fontId="22" fillId="0" borderId="0">
      <alignment vertical="center"/>
    </xf>
    <xf numFmtId="0" fontId="45" fillId="0" borderId="0"/>
    <xf numFmtId="0" fontId="44" fillId="0" borderId="0" applyNumberFormat="0" applyFill="0" applyBorder="0" applyAlignment="0" applyProtection="0">
      <alignment vertical="center"/>
    </xf>
    <xf numFmtId="0" fontId="45" fillId="0" borderId="0"/>
    <xf numFmtId="0" fontId="0" fillId="0" borderId="0"/>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45"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2" fillId="31" borderId="20"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5" fillId="0" borderId="0"/>
    <xf numFmtId="0" fontId="44" fillId="0" borderId="0" applyNumberFormat="0" applyFill="0" applyBorder="0" applyAlignment="0" applyProtection="0">
      <alignment vertical="center"/>
    </xf>
    <xf numFmtId="0" fontId="43" fillId="0" borderId="0">
      <alignment vertical="center"/>
    </xf>
    <xf numFmtId="0" fontId="43" fillId="0" borderId="0">
      <alignment vertical="center"/>
    </xf>
    <xf numFmtId="0" fontId="44" fillId="0" borderId="0" applyNumberFormat="0" applyFill="0" applyBorder="0" applyAlignment="0" applyProtection="0">
      <alignment vertical="center"/>
    </xf>
    <xf numFmtId="0" fontId="22" fillId="0" borderId="0">
      <alignment vertical="center"/>
    </xf>
    <xf numFmtId="0" fontId="22"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81" fillId="0" borderId="0" applyNumberFormat="0" applyFill="0" applyBorder="0" applyAlignment="0" applyProtection="0">
      <alignment vertical="center"/>
    </xf>
    <xf numFmtId="0" fontId="0" fillId="0" borderId="0" applyProtection="0"/>
    <xf numFmtId="0" fontId="0" fillId="0" borderId="0" applyProtection="0"/>
    <xf numFmtId="0" fontId="44" fillId="0" borderId="0" applyNumberFormat="0" applyFill="0" applyBorder="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22"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45" fillId="0" borderId="0"/>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49" fillId="42" borderId="0" applyNumberFormat="0" applyBorder="0" applyAlignment="0" applyProtection="0">
      <alignment vertical="center"/>
    </xf>
    <xf numFmtId="0" fontId="46" fillId="0" borderId="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49" fillId="42" borderId="0" applyNumberFormat="0" applyBorder="0" applyAlignment="0" applyProtection="0">
      <alignment vertical="center"/>
    </xf>
    <xf numFmtId="0" fontId="22" fillId="0" borderId="0">
      <alignment vertical="center"/>
    </xf>
    <xf numFmtId="0" fontId="46" fillId="0" borderId="0">
      <alignment vertical="center"/>
    </xf>
    <xf numFmtId="0" fontId="45" fillId="0" borderId="0"/>
    <xf numFmtId="0" fontId="45" fillId="0" borderId="0"/>
    <xf numFmtId="0" fontId="45" fillId="0" borderId="0"/>
    <xf numFmtId="0" fontId="59" fillId="0" borderId="0" applyNumberFormat="0" applyFill="0" applyBorder="0" applyAlignment="0" applyProtection="0">
      <alignment vertical="center"/>
    </xf>
    <xf numFmtId="0" fontId="51" fillId="7" borderId="0" applyNumberFormat="0" applyBorder="0" applyAlignment="0" applyProtection="0">
      <alignment vertical="center"/>
    </xf>
    <xf numFmtId="0" fontId="45" fillId="0" borderId="0"/>
    <xf numFmtId="0" fontId="45" fillId="0" borderId="0"/>
    <xf numFmtId="0" fontId="45" fillId="0" borderId="0"/>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6"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46" fillId="0" borderId="0">
      <alignment vertical="center"/>
    </xf>
    <xf numFmtId="0" fontId="45" fillId="0" borderId="0"/>
    <xf numFmtId="0" fontId="45" fillId="0" borderId="0"/>
    <xf numFmtId="0" fontId="45" fillId="0" borderId="0"/>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22"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22"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6" fillId="0" borderId="0">
      <alignment vertical="center"/>
    </xf>
    <xf numFmtId="0" fontId="45" fillId="0" borderId="0"/>
    <xf numFmtId="0" fontId="51" fillId="7"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45" fillId="0" borderId="0"/>
    <xf numFmtId="0" fontId="75" fillId="0" borderId="23" applyNumberFormat="0" applyFill="0" applyAlignment="0" applyProtection="0">
      <alignment vertical="center"/>
    </xf>
    <xf numFmtId="0" fontId="45" fillId="0" borderId="0"/>
    <xf numFmtId="0" fontId="45" fillId="0" borderId="0"/>
    <xf numFmtId="0" fontId="46" fillId="0" borderId="0">
      <alignment vertical="center"/>
    </xf>
    <xf numFmtId="0" fontId="22"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80" fillId="20" borderId="15" applyNumberFormat="0" applyAlignment="0" applyProtection="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45" fillId="0" borderId="0"/>
    <xf numFmtId="0" fontId="45" fillId="0" borderId="0"/>
    <xf numFmtId="0" fontId="46" fillId="0" borderId="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22" fillId="0" borderId="0">
      <alignment vertical="center"/>
    </xf>
    <xf numFmtId="0" fontId="46" fillId="0" borderId="0">
      <alignment vertical="center"/>
    </xf>
    <xf numFmtId="0" fontId="43" fillId="0" borderId="0">
      <alignment vertical="center"/>
    </xf>
    <xf numFmtId="0" fontId="43"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46"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51" fillId="7" borderId="0" applyNumberFormat="0" applyBorder="0" applyAlignment="0" applyProtection="0">
      <alignment vertical="center"/>
    </xf>
    <xf numFmtId="0" fontId="45" fillId="0" borderId="0"/>
    <xf numFmtId="0" fontId="46"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51" fillId="7" borderId="0" applyNumberFormat="0" applyBorder="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22" fillId="0" borderId="0">
      <alignment vertical="center"/>
    </xf>
    <xf numFmtId="0" fontId="46" fillId="0" borderId="0">
      <alignment vertical="center"/>
    </xf>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80" fillId="20" borderId="15" applyNumberFormat="0" applyAlignment="0" applyProtection="0">
      <alignment vertical="center"/>
    </xf>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22" fillId="0" borderId="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46" fillId="0" borderId="0">
      <alignment vertical="center"/>
    </xf>
    <xf numFmtId="0" fontId="45" fillId="0" borderId="0"/>
    <xf numFmtId="0" fontId="46" fillId="0" borderId="0">
      <alignment vertical="center"/>
    </xf>
    <xf numFmtId="0" fontId="22" fillId="0" borderId="0">
      <alignment vertical="center"/>
    </xf>
    <xf numFmtId="0" fontId="43"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75" fillId="0" borderId="23" applyNumberFormat="0" applyFill="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22" fillId="0" borderId="0">
      <alignment vertical="center"/>
    </xf>
    <xf numFmtId="0" fontId="45" fillId="0" borderId="0"/>
    <xf numFmtId="0" fontId="46" fillId="0" borderId="0">
      <alignment vertical="center"/>
    </xf>
    <xf numFmtId="0" fontId="45" fillId="0" borderId="0"/>
    <xf numFmtId="0" fontId="51" fillId="7" borderId="0" applyNumberFormat="0" applyBorder="0" applyAlignment="0" applyProtection="0">
      <alignment vertical="center"/>
    </xf>
    <xf numFmtId="0" fontId="45" fillId="0" borderId="0"/>
    <xf numFmtId="0" fontId="46" fillId="0" borderId="0">
      <alignment vertical="center"/>
    </xf>
    <xf numFmtId="0" fontId="45" fillId="0" borderId="0"/>
    <xf numFmtId="0" fontId="46" fillId="0" borderId="0">
      <alignment vertical="center"/>
    </xf>
    <xf numFmtId="0" fontId="45" fillId="0" borderId="0"/>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75" fillId="0" borderId="23" applyNumberFormat="0" applyFill="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22" fillId="0" borderId="0">
      <alignment vertical="center"/>
    </xf>
    <xf numFmtId="0" fontId="45" fillId="0" borderId="0"/>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22" fillId="0" borderId="0">
      <alignment vertical="center"/>
    </xf>
    <xf numFmtId="0" fontId="46" fillId="0" borderId="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46" fillId="0" borderId="0">
      <alignment vertical="center"/>
    </xf>
    <xf numFmtId="0" fontId="45" fillId="0" borderId="0"/>
    <xf numFmtId="0" fontId="59" fillId="0" borderId="0" applyNumberFormat="0" applyFill="0" applyBorder="0" applyAlignment="0" applyProtection="0">
      <alignment vertical="center"/>
    </xf>
    <xf numFmtId="0" fontId="51" fillId="7" borderId="0" applyNumberFormat="0" applyBorder="0" applyAlignment="0" applyProtection="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75" fillId="0" borderId="23" applyNumberFormat="0" applyFill="0" applyAlignment="0" applyProtection="0">
      <alignment vertical="center"/>
    </xf>
    <xf numFmtId="0" fontId="46" fillId="0" borderId="0">
      <alignment vertical="center"/>
    </xf>
    <xf numFmtId="0" fontId="45" fillId="0" borderId="0"/>
    <xf numFmtId="0" fontId="45" fillId="0" borderId="0"/>
    <xf numFmtId="0" fontId="46" fillId="0" borderId="0">
      <alignment vertical="center"/>
    </xf>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46" fillId="0" borderId="0">
      <alignment vertical="center"/>
    </xf>
    <xf numFmtId="0" fontId="45" fillId="0" borderId="0"/>
    <xf numFmtId="0" fontId="46" fillId="0" borderId="0">
      <alignment vertical="center"/>
    </xf>
    <xf numFmtId="0" fontId="80" fillId="20" borderId="15" applyNumberFormat="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5" fillId="0" borderId="0"/>
    <xf numFmtId="0" fontId="22" fillId="0" borderId="0">
      <alignment vertical="center"/>
    </xf>
    <xf numFmtId="0" fontId="46" fillId="0" borderId="0">
      <alignment vertical="center"/>
    </xf>
    <xf numFmtId="0" fontId="46" fillId="0" borderId="0">
      <alignment vertical="center"/>
    </xf>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5" fillId="0" borderId="0"/>
    <xf numFmtId="0" fontId="22" fillId="0" borderId="0">
      <alignment vertical="center"/>
    </xf>
    <xf numFmtId="0" fontId="46" fillId="0" borderId="0">
      <alignment vertical="center"/>
    </xf>
    <xf numFmtId="0" fontId="22"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45" fillId="0" borderId="0"/>
    <xf numFmtId="0" fontId="46" fillId="0" borderId="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51" fillId="7" borderId="0" applyNumberFormat="0" applyBorder="0" applyAlignment="0" applyProtection="0">
      <alignment vertical="center"/>
    </xf>
    <xf numFmtId="0" fontId="45" fillId="0" borderId="0"/>
    <xf numFmtId="0" fontId="46" fillId="0" borderId="0">
      <alignment vertical="center"/>
    </xf>
    <xf numFmtId="0" fontId="46" fillId="0" borderId="0">
      <alignment vertical="center"/>
    </xf>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46" fillId="0" borderId="0">
      <alignment vertical="center"/>
    </xf>
    <xf numFmtId="0" fontId="22" fillId="0" borderId="0">
      <alignment vertical="center"/>
    </xf>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22" fillId="0" borderId="0">
      <alignment vertical="center"/>
    </xf>
    <xf numFmtId="0" fontId="22"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51" fillId="7" borderId="0" applyNumberFormat="0" applyBorder="0" applyAlignment="0" applyProtection="0">
      <alignment vertical="center"/>
    </xf>
    <xf numFmtId="0" fontId="46"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43" fillId="0" borderId="0">
      <alignment vertical="center"/>
    </xf>
    <xf numFmtId="0" fontId="43"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43" fillId="0" borderId="0">
      <alignment vertical="center"/>
    </xf>
    <xf numFmtId="0" fontId="51" fillId="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lignment vertical="center"/>
    </xf>
    <xf numFmtId="0" fontId="43" fillId="0" borderId="0">
      <alignment vertical="center"/>
    </xf>
    <xf numFmtId="0" fontId="43"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51" fillId="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6" fillId="0" borderId="0">
      <alignment vertical="center"/>
    </xf>
    <xf numFmtId="0" fontId="43" fillId="0" borderId="0">
      <alignment vertical="center"/>
    </xf>
    <xf numFmtId="0" fontId="43" fillId="0" borderId="0">
      <alignment vertical="center"/>
    </xf>
    <xf numFmtId="0" fontId="46" fillId="0" borderId="0">
      <alignment vertical="center"/>
    </xf>
    <xf numFmtId="0" fontId="22" fillId="0" borderId="0">
      <alignment vertical="center"/>
    </xf>
    <xf numFmtId="0" fontId="22"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22" fillId="0" borderId="0">
      <alignment vertical="center"/>
    </xf>
    <xf numFmtId="0" fontId="51" fillId="7" borderId="0" applyNumberFormat="0" applyBorder="0" applyAlignment="0" applyProtection="0">
      <alignment vertical="center"/>
    </xf>
    <xf numFmtId="0" fontId="45" fillId="0" borderId="0"/>
    <xf numFmtId="0" fontId="45" fillId="0" borderId="0"/>
    <xf numFmtId="0" fontId="46" fillId="0" borderId="0">
      <alignment vertical="center"/>
    </xf>
    <xf numFmtId="0" fontId="45" fillId="0" borderId="0"/>
    <xf numFmtId="0" fontId="45" fillId="0" borderId="0"/>
    <xf numFmtId="0" fontId="22" fillId="0" borderId="0">
      <alignment vertical="center"/>
    </xf>
    <xf numFmtId="0" fontId="46" fillId="0" borderId="0">
      <alignment vertical="center"/>
    </xf>
    <xf numFmtId="0" fontId="45" fillId="0" borderId="0"/>
    <xf numFmtId="0" fontId="45" fillId="0" borderId="0"/>
    <xf numFmtId="0" fontId="51" fillId="7" borderId="0" applyNumberFormat="0" applyBorder="0" applyAlignment="0" applyProtection="0">
      <alignment vertical="center"/>
    </xf>
    <xf numFmtId="0" fontId="45" fillId="0" borderId="0"/>
    <xf numFmtId="0" fontId="45" fillId="0" borderId="0"/>
    <xf numFmtId="0" fontId="46" fillId="0" borderId="0">
      <alignment vertical="center"/>
    </xf>
    <xf numFmtId="0" fontId="45" fillId="0" borderId="0"/>
    <xf numFmtId="0" fontId="45" fillId="0" borderId="0"/>
    <xf numFmtId="0" fontId="46" fillId="0" borderId="0">
      <alignment vertical="center"/>
    </xf>
    <xf numFmtId="0" fontId="51" fillId="7" borderId="0" applyNumberFormat="0" applyBorder="0" applyAlignment="0" applyProtection="0">
      <alignment vertical="center"/>
    </xf>
    <xf numFmtId="0" fontId="0" fillId="0" borderId="0"/>
    <xf numFmtId="0" fontId="45" fillId="0" borderId="0"/>
    <xf numFmtId="0" fontId="51" fillId="7" borderId="0" applyNumberFormat="0" applyBorder="0" applyAlignment="0" applyProtection="0">
      <alignment vertical="center"/>
    </xf>
    <xf numFmtId="0" fontId="43" fillId="0" borderId="0">
      <alignment vertical="center"/>
    </xf>
    <xf numFmtId="0" fontId="0" fillId="0" borderId="0"/>
    <xf numFmtId="0" fontId="45" fillId="0" borderId="0"/>
    <xf numFmtId="0" fontId="45" fillId="0" borderId="0"/>
    <xf numFmtId="0" fontId="45" fillId="0" borderId="0"/>
    <xf numFmtId="0" fontId="0"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5" fillId="0" borderId="0"/>
    <xf numFmtId="0" fontId="45" fillId="0" borderId="0"/>
    <xf numFmtId="0" fontId="76"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applyProtection="0"/>
    <xf numFmtId="0" fontId="75" fillId="0" borderId="23" applyNumberFormat="0" applyFill="0" applyAlignment="0" applyProtection="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0" fillId="0" borderId="0"/>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75" fillId="0" borderId="23" applyNumberFormat="0" applyFill="0" applyAlignment="0" applyProtection="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75" fillId="0" borderId="23" applyNumberFormat="0" applyFill="0" applyAlignment="0" applyProtection="0">
      <alignment vertical="center"/>
    </xf>
    <xf numFmtId="0" fontId="0" fillId="0" borderId="0" applyProtection="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0" fillId="0" borderId="0" applyProtection="0"/>
    <xf numFmtId="0" fontId="45" fillId="0" borderId="0"/>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0" fillId="0" borderId="0" applyProtection="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8" fillId="12" borderId="13" applyNumberForma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49" fillId="40" borderId="0" applyNumberFormat="0" applyBorder="0" applyAlignment="0" applyProtection="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0" fillId="0" borderId="0"/>
    <xf numFmtId="0" fontId="43" fillId="0" borderId="0">
      <alignment vertical="center"/>
    </xf>
    <xf numFmtId="0" fontId="45" fillId="0" borderId="0"/>
    <xf numFmtId="0" fontId="22" fillId="0" borderId="0">
      <alignment vertical="center"/>
    </xf>
    <xf numFmtId="0" fontId="45"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0" fillId="0" borderId="0" applyProtection="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45" fillId="0" borderId="0"/>
    <xf numFmtId="0" fontId="0" fillId="0" borderId="0"/>
    <xf numFmtId="0" fontId="0" fillId="0" borderId="0"/>
    <xf numFmtId="0" fontId="0" fillId="0" borderId="0" applyProtection="0"/>
    <xf numFmtId="0" fontId="0" fillId="0" borderId="0" applyProtection="0"/>
    <xf numFmtId="0" fontId="0" fillId="0" borderId="0" applyProtection="0"/>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xf numFmtId="0" fontId="0"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applyProtection="0"/>
    <xf numFmtId="0" fontId="0" fillId="0" borderId="0" applyProtection="0"/>
    <xf numFmtId="0" fontId="0"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applyProtection="0"/>
    <xf numFmtId="0" fontId="0" fillId="0" borderId="0"/>
    <xf numFmtId="0" fontId="0" fillId="0" borderId="0"/>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0" fillId="0" borderId="0" applyProtection="0"/>
    <xf numFmtId="0" fontId="45" fillId="0" borderId="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6"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43" fillId="0" borderId="0">
      <alignment vertical="center"/>
    </xf>
    <xf numFmtId="0" fontId="43"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45" fillId="0" borderId="0"/>
    <xf numFmtId="0" fontId="0" fillId="0" borderId="0"/>
    <xf numFmtId="0" fontId="0" fillId="0" borderId="0"/>
    <xf numFmtId="0" fontId="45" fillId="0" borderId="0"/>
    <xf numFmtId="0" fontId="0" fillId="0" borderId="0"/>
    <xf numFmtId="0" fontId="0" fillId="0" borderId="0" applyProtection="0"/>
    <xf numFmtId="0" fontId="22" fillId="0" borderId="0">
      <alignment vertical="center"/>
    </xf>
    <xf numFmtId="0" fontId="45" fillId="0" borderId="0"/>
    <xf numFmtId="0" fontId="45" fillId="0" borderId="0"/>
    <xf numFmtId="0" fontId="43" fillId="0" borderId="0">
      <alignment vertical="center"/>
    </xf>
    <xf numFmtId="0" fontId="0" fillId="0" borderId="0"/>
    <xf numFmtId="0" fontId="22" fillId="0" borderId="0">
      <alignment vertical="center"/>
    </xf>
    <xf numFmtId="0" fontId="45" fillId="0" borderId="0"/>
    <xf numFmtId="0" fontId="0" fillId="0" borderId="0"/>
    <xf numFmtId="0" fontId="0" fillId="0" borderId="0"/>
    <xf numFmtId="0" fontId="45" fillId="0" borderId="0"/>
    <xf numFmtId="0" fontId="45" fillId="0" borderId="0"/>
    <xf numFmtId="0" fontId="45" fillId="0" borderId="0"/>
    <xf numFmtId="0" fontId="22" fillId="0" borderId="0">
      <alignment vertical="center"/>
    </xf>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49" fillId="40" borderId="0" applyNumberFormat="0" applyBorder="0" applyAlignment="0" applyProtection="0">
      <alignment vertical="center"/>
    </xf>
    <xf numFmtId="0" fontId="45" fillId="0" borderId="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45" fillId="0" borderId="0"/>
    <xf numFmtId="0" fontId="45" fillId="0" borderId="0"/>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0" fillId="0" borderId="0" applyProtection="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applyProtection="0"/>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43" fillId="0" borderId="0">
      <alignment vertical="center"/>
    </xf>
    <xf numFmtId="0" fontId="0" fillId="0" borderId="0" applyProtection="0"/>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0" fillId="0" borderId="0" applyProtection="0"/>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0" fillId="0" borderId="0" applyProtection="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33" fillId="0" borderId="0">
      <alignment vertical="center"/>
    </xf>
    <xf numFmtId="0" fontId="43" fillId="0" borderId="0">
      <alignment vertical="center"/>
    </xf>
    <xf numFmtId="0" fontId="43" fillId="0" borderId="0">
      <alignment vertical="center"/>
    </xf>
    <xf numFmtId="0" fontId="0" fillId="0" borderId="0" applyProtection="0"/>
    <xf numFmtId="0" fontId="45" fillId="0" borderId="0"/>
    <xf numFmtId="0" fontId="43" fillId="0" borderId="0">
      <alignment vertical="center"/>
    </xf>
    <xf numFmtId="0" fontId="22" fillId="0" borderId="0">
      <alignment vertical="center"/>
    </xf>
    <xf numFmtId="0" fontId="0" fillId="0" borderId="0" applyProtection="0"/>
    <xf numFmtId="0" fontId="45" fillId="0" borderId="0"/>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0" fillId="0" borderId="0" applyProtection="0"/>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9" fillId="40" borderId="0" applyNumberFormat="0" applyBorder="0" applyAlignment="0" applyProtection="0">
      <alignment vertical="center"/>
    </xf>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3" fillId="0" borderId="0">
      <alignment vertical="center"/>
    </xf>
    <xf numFmtId="0" fontId="0" fillId="0" borderId="0" applyProtection="0"/>
    <xf numFmtId="0" fontId="43" fillId="0" borderId="0">
      <alignment vertical="center"/>
    </xf>
    <xf numFmtId="0" fontId="43"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86" fillId="56" borderId="0" applyNumberFormat="0" applyBorder="0" applyAlignment="0" applyProtection="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43"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43" fillId="0" borderId="0">
      <alignment vertical="center"/>
    </xf>
    <xf numFmtId="0" fontId="0" fillId="0" borderId="0" applyProtection="0"/>
    <xf numFmtId="0" fontId="0" fillId="0" borderId="0">
      <alignment vertical="center"/>
    </xf>
    <xf numFmtId="0" fontId="22" fillId="0" borderId="0">
      <alignment vertical="center"/>
    </xf>
    <xf numFmtId="0" fontId="0" fillId="0" borderId="0" applyProtection="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xf numFmtId="0" fontId="43" fillId="0" borderId="0">
      <alignment vertical="center"/>
    </xf>
    <xf numFmtId="0" fontId="43"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76"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9" fillId="40" borderId="0" applyNumberFormat="0" applyBorder="0" applyAlignment="0" applyProtection="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43"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0" fillId="0" borderId="0" applyProtection="0"/>
    <xf numFmtId="0" fontId="45" fillId="0" borderId="0"/>
    <xf numFmtId="0" fontId="43"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0" fillId="0" borderId="0" applyProtection="0"/>
    <xf numFmtId="0" fontId="0" fillId="0" borderId="0">
      <alignment vertical="center"/>
    </xf>
    <xf numFmtId="0" fontId="22" fillId="0" borderId="0">
      <alignment vertical="center"/>
    </xf>
    <xf numFmtId="0" fontId="43" fillId="0" borderId="0">
      <alignment vertical="center"/>
    </xf>
    <xf numFmtId="0" fontId="0" fillId="0" borderId="0" applyProtection="0"/>
    <xf numFmtId="0" fontId="0"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3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43" fillId="0" borderId="0">
      <alignment vertical="center"/>
    </xf>
    <xf numFmtId="0" fontId="43" fillId="0" borderId="0">
      <alignment vertical="center"/>
    </xf>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8" fillId="12" borderId="13" applyNumberFormat="0" applyAlignment="0" applyProtection="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8" fillId="12" borderId="13" applyNumberFormat="0" applyAlignment="0" applyProtection="0">
      <alignment vertical="center"/>
    </xf>
    <xf numFmtId="0" fontId="0"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9" fillId="35"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78" fillId="0" borderId="0" applyNumberFormat="0" applyFill="0" applyBorder="0" applyAlignment="0" applyProtection="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80" fillId="20" borderId="15" applyNumberFormat="0" applyAlignment="0" applyProtection="0">
      <alignment vertical="center"/>
    </xf>
    <xf numFmtId="0" fontId="22" fillId="0" borderId="0">
      <alignment vertical="center"/>
    </xf>
    <xf numFmtId="0" fontId="0" fillId="0" borderId="0" applyProtection="0"/>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43"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0" fillId="0" borderId="0" applyProtection="0"/>
    <xf numFmtId="0" fontId="0" fillId="0" borderId="0" applyProtection="0"/>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59"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0" fillId="0" borderId="0" applyProtection="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74" fillId="12" borderId="15" applyNumberFormat="0" applyAlignment="0" applyProtection="0">
      <alignment vertical="center"/>
    </xf>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45" fillId="0" borderId="0"/>
    <xf numFmtId="0" fontId="45" fillId="0" borderId="0"/>
    <xf numFmtId="0" fontId="0" fillId="0" borderId="0"/>
    <xf numFmtId="0" fontId="45" fillId="0" borderId="0"/>
    <xf numFmtId="0" fontId="45" fillId="0" borderId="0"/>
    <xf numFmtId="0" fontId="45" fillId="0" borderId="0"/>
    <xf numFmtId="0" fontId="45" fillId="0" borderId="0"/>
    <xf numFmtId="0" fontId="0"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0" fillId="0" borderId="0"/>
    <xf numFmtId="0" fontId="0" fillId="0" borderId="0"/>
    <xf numFmtId="0" fontId="0" fillId="0" borderId="0"/>
    <xf numFmtId="0" fontId="48" fillId="12" borderId="13" applyNumberFormat="0" applyAlignment="0" applyProtection="0">
      <alignment vertical="center"/>
    </xf>
    <xf numFmtId="0" fontId="30" fillId="0" borderId="0">
      <alignment vertical="center"/>
    </xf>
    <xf numFmtId="0" fontId="22" fillId="0" borderId="0">
      <alignment vertical="center"/>
    </xf>
    <xf numFmtId="0" fontId="0" fillId="0" borderId="0"/>
    <xf numFmtId="0" fontId="0" fillId="0" borderId="0">
      <alignment vertical="center"/>
    </xf>
    <xf numFmtId="0" fontId="0" fillId="0" borderId="0"/>
    <xf numFmtId="0" fontId="48" fillId="12" borderId="13" applyNumberFormat="0" applyAlignment="0" applyProtection="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91"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178" fontId="77" fillId="0" borderId="0" applyFont="0" applyFill="0" applyBorder="0" applyAlignment="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applyProtection="0"/>
    <xf numFmtId="0" fontId="45" fillId="0" borderId="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45" fillId="0" borderId="0"/>
    <xf numFmtId="0" fontId="0" fillId="0" borderId="0" applyProtection="0"/>
    <xf numFmtId="0" fontId="0" fillId="0" borderId="0" applyProtection="0"/>
    <xf numFmtId="0" fontId="45" fillId="0" borderId="0"/>
    <xf numFmtId="0" fontId="45" fillId="0" borderId="0"/>
    <xf numFmtId="0" fontId="0" fillId="0" borderId="0" applyProtection="0"/>
    <xf numFmtId="0" fontId="0" fillId="0" borderId="0" applyProtection="0"/>
    <xf numFmtId="0" fontId="45" fillId="0" borderId="0"/>
    <xf numFmtId="0" fontId="45"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5"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applyProtection="0"/>
    <xf numFmtId="0" fontId="45" fillId="0" borderId="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86" fillId="56" borderId="0" applyNumberFormat="0" applyBorder="0" applyAlignment="0" applyProtection="0">
      <alignment vertical="center"/>
    </xf>
    <xf numFmtId="0" fontId="22" fillId="0" borderId="0">
      <alignment vertical="center"/>
    </xf>
    <xf numFmtId="0" fontId="0"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29" fillId="0" borderId="28" applyNumberFormat="0" applyFill="0" applyAlignment="0" applyProtection="0">
      <alignment vertical="center"/>
    </xf>
    <xf numFmtId="0" fontId="22" fillId="0" borderId="0">
      <alignment vertical="center"/>
    </xf>
    <xf numFmtId="0" fontId="22" fillId="0" borderId="0">
      <alignment vertical="center"/>
    </xf>
    <xf numFmtId="0" fontId="76"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8" fillId="12" borderId="13" applyNumberForma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0" fillId="0" borderId="0" applyProtection="0"/>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43" fillId="0" borderId="0">
      <alignment vertical="center"/>
    </xf>
    <xf numFmtId="0" fontId="0" fillId="0" borderId="0" applyProtection="0"/>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45" fillId="0" borderId="0"/>
    <xf numFmtId="0" fontId="0" fillId="0" borderId="0" applyProtection="0"/>
    <xf numFmtId="0" fontId="0" fillId="0" borderId="0" applyProtection="0"/>
    <xf numFmtId="0" fontId="45"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xf numFmtId="0" fontId="0" fillId="0" borderId="0" applyProtection="0"/>
    <xf numFmtId="0" fontId="45" fillId="0" borderId="0"/>
    <xf numFmtId="0" fontId="0" fillId="0" borderId="0" applyProtection="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5" fillId="0" borderId="0"/>
    <xf numFmtId="0" fontId="43" fillId="0" borderId="0">
      <alignment vertical="center"/>
    </xf>
    <xf numFmtId="0" fontId="43"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applyProtection="0"/>
    <xf numFmtId="0" fontId="45" fillId="0" borderId="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pplyProtection="0"/>
    <xf numFmtId="0" fontId="45" fillId="0" borderId="0"/>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0" fillId="0" borderId="0"/>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45" fillId="0" borderId="0"/>
    <xf numFmtId="0" fontId="45" fillId="0" borderId="0"/>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9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35" fillId="0" borderId="0"/>
    <xf numFmtId="0" fontId="0" fillId="0" borderId="0"/>
    <xf numFmtId="0" fontId="0" fillId="0" borderId="0"/>
    <xf numFmtId="0" fontId="0" fillId="0" borderId="0"/>
    <xf numFmtId="0" fontId="0" fillId="0" borderId="0"/>
    <xf numFmtId="0" fontId="4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lignment vertical="center"/>
    </xf>
    <xf numFmtId="0" fontId="6" fillId="0" borderId="0" applyProtection="0"/>
    <xf numFmtId="0" fontId="45" fillId="0" borderId="0"/>
    <xf numFmtId="0" fontId="0" fillId="0" borderId="0" applyProtection="0">
      <alignment vertical="center"/>
    </xf>
    <xf numFmtId="0" fontId="45" fillId="0" borderId="0"/>
    <xf numFmtId="0" fontId="45" fillId="0" borderId="0"/>
    <xf numFmtId="0" fontId="0" fillId="0" borderId="0" applyProtection="0"/>
    <xf numFmtId="0" fontId="22" fillId="0" borderId="0">
      <alignment vertical="center"/>
    </xf>
    <xf numFmtId="0" fontId="30"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0"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45" fillId="0" borderId="0"/>
    <xf numFmtId="0" fontId="0" fillId="0" borderId="0"/>
    <xf numFmtId="0" fontId="30"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74" fillId="12" borderId="15" applyNumberFormat="0" applyAlignment="0" applyProtection="0">
      <alignment vertical="center"/>
    </xf>
    <xf numFmtId="0" fontId="0" fillId="0" borderId="0"/>
    <xf numFmtId="0" fontId="22" fillId="0" borderId="0">
      <alignment vertical="center"/>
    </xf>
    <xf numFmtId="0" fontId="0" fillId="0" borderId="0"/>
    <xf numFmtId="0" fontId="0" fillId="0" borderId="0"/>
    <xf numFmtId="0" fontId="0" fillId="0" borderId="0"/>
    <xf numFmtId="0" fontId="22" fillId="0" borderId="0">
      <alignment vertical="center"/>
    </xf>
    <xf numFmtId="0" fontId="17" fillId="0" borderId="0"/>
    <xf numFmtId="0" fontId="0" fillId="0" borderId="0"/>
    <xf numFmtId="0" fontId="0" fillId="0" borderId="0"/>
    <xf numFmtId="0" fontId="22" fillId="0" borderId="0">
      <alignment vertical="center"/>
    </xf>
    <xf numFmtId="0" fontId="17" fillId="0" borderId="0"/>
    <xf numFmtId="0" fontId="0" fillId="0" borderId="0"/>
    <xf numFmtId="0" fontId="45" fillId="0" borderId="0"/>
    <xf numFmtId="0" fontId="45" fillId="0" borderId="0"/>
    <xf numFmtId="0" fontId="45" fillId="0" borderId="0"/>
    <xf numFmtId="0" fontId="0" fillId="0" borderId="0"/>
    <xf numFmtId="0" fontId="45" fillId="0" borderId="0"/>
    <xf numFmtId="0" fontId="22" fillId="0" borderId="0">
      <alignment vertical="center"/>
    </xf>
    <xf numFmtId="0" fontId="30" fillId="0" borderId="0" applyProtection="0">
      <alignment vertical="center"/>
    </xf>
    <xf numFmtId="0" fontId="22" fillId="0" borderId="0">
      <alignment vertical="center"/>
    </xf>
    <xf numFmtId="0" fontId="30" fillId="0" borderId="0" applyProtection="0">
      <alignment vertical="center"/>
    </xf>
    <xf numFmtId="0" fontId="22" fillId="0" borderId="0">
      <alignment vertical="center"/>
    </xf>
    <xf numFmtId="0" fontId="30" fillId="0" borderId="0" applyProtection="0">
      <alignment vertical="center"/>
    </xf>
    <xf numFmtId="0" fontId="22" fillId="0" borderId="0">
      <alignment vertical="center"/>
    </xf>
    <xf numFmtId="0" fontId="43" fillId="0" borderId="0">
      <alignment vertical="center"/>
    </xf>
    <xf numFmtId="0" fontId="30" fillId="0" borderId="0" applyProtection="0">
      <alignment vertical="center"/>
    </xf>
    <xf numFmtId="0" fontId="22" fillId="0" borderId="0">
      <alignment vertical="center"/>
    </xf>
    <xf numFmtId="0" fontId="30" fillId="0" borderId="0" applyProtection="0">
      <alignment vertical="center"/>
    </xf>
    <xf numFmtId="0" fontId="30" fillId="0" borderId="0" applyProtection="0">
      <alignment vertical="center"/>
    </xf>
    <xf numFmtId="0" fontId="43" fillId="0" borderId="0">
      <alignment vertical="center"/>
    </xf>
    <xf numFmtId="0" fontId="30" fillId="0" borderId="0" applyProtection="0">
      <alignment vertical="center"/>
    </xf>
    <xf numFmtId="0" fontId="43" fillId="0" borderId="0">
      <alignment vertical="center"/>
    </xf>
    <xf numFmtId="0" fontId="22" fillId="0" borderId="0">
      <alignment vertical="center"/>
    </xf>
    <xf numFmtId="0" fontId="30" fillId="0" borderId="0" applyProtection="0">
      <alignment vertical="center"/>
    </xf>
    <xf numFmtId="0" fontId="43" fillId="0" borderId="0">
      <alignment vertical="center"/>
    </xf>
    <xf numFmtId="0" fontId="22" fillId="0" borderId="0">
      <alignment vertical="center"/>
    </xf>
    <xf numFmtId="0" fontId="30" fillId="0" borderId="0" applyProtection="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30" fillId="0" borderId="0" applyProtection="0">
      <alignment vertical="center"/>
    </xf>
    <xf numFmtId="0" fontId="30" fillId="0" borderId="0" applyProtection="0">
      <alignment vertical="center"/>
    </xf>
    <xf numFmtId="0" fontId="22" fillId="0" borderId="0">
      <alignment vertical="center"/>
    </xf>
    <xf numFmtId="0" fontId="22" fillId="0" borderId="0">
      <alignment vertical="center"/>
    </xf>
    <xf numFmtId="0" fontId="3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30" fillId="0" borderId="0" applyProtection="0">
      <alignment vertical="center"/>
    </xf>
    <xf numFmtId="0" fontId="22" fillId="0" borderId="0">
      <alignment vertical="center"/>
    </xf>
    <xf numFmtId="0" fontId="22" fillId="0" borderId="0">
      <alignment vertical="center"/>
    </xf>
    <xf numFmtId="0" fontId="30" fillId="0" borderId="0" applyProtection="0">
      <alignment vertical="center"/>
    </xf>
    <xf numFmtId="0" fontId="30" fillId="0" borderId="0" applyProtection="0">
      <alignment vertical="center"/>
    </xf>
    <xf numFmtId="0" fontId="22" fillId="0" borderId="0">
      <alignment vertical="center"/>
    </xf>
    <xf numFmtId="0" fontId="22" fillId="0" borderId="0">
      <alignment vertical="center"/>
    </xf>
    <xf numFmtId="0" fontId="30" fillId="0" borderId="0" applyProtection="0">
      <alignment vertical="center"/>
    </xf>
    <xf numFmtId="0" fontId="22" fillId="0" borderId="0">
      <alignment vertical="center"/>
    </xf>
    <xf numFmtId="0" fontId="30" fillId="0" borderId="0" applyProtection="0">
      <alignment vertical="center"/>
    </xf>
    <xf numFmtId="0" fontId="30" fillId="0" borderId="0" applyProtection="0">
      <alignment vertical="center"/>
    </xf>
    <xf numFmtId="0" fontId="45" fillId="0" borderId="0"/>
    <xf numFmtId="0" fontId="30" fillId="0" borderId="0" applyProtection="0">
      <alignment vertical="center"/>
    </xf>
    <xf numFmtId="0" fontId="74" fillId="12" borderId="15" applyNumberFormat="0" applyAlignment="0" applyProtection="0">
      <alignment vertical="center"/>
    </xf>
    <xf numFmtId="0" fontId="45" fillId="0" borderId="0"/>
    <xf numFmtId="0" fontId="3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30" fillId="0" borderId="0" applyProtection="0">
      <alignment vertical="center"/>
    </xf>
    <xf numFmtId="0" fontId="22" fillId="0" borderId="0">
      <alignment vertical="center"/>
    </xf>
    <xf numFmtId="0" fontId="74" fillId="12" borderId="15" applyNumberFormat="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30" fillId="0" borderId="0" applyProtection="0">
      <alignment vertical="center"/>
    </xf>
    <xf numFmtId="0" fontId="74" fillId="12" borderId="15" applyNumberFormat="0" applyAlignment="0" applyProtection="0">
      <alignment vertical="center"/>
    </xf>
    <xf numFmtId="0" fontId="45" fillId="0" borderId="0"/>
    <xf numFmtId="0" fontId="22" fillId="0" borderId="0">
      <alignment vertical="center"/>
    </xf>
    <xf numFmtId="0" fontId="22" fillId="0" borderId="0">
      <alignment vertical="center"/>
    </xf>
    <xf numFmtId="0" fontId="30" fillId="0" borderId="0" applyProtection="0">
      <alignment vertical="center"/>
    </xf>
    <xf numFmtId="0" fontId="30" fillId="0" borderId="0" applyProtection="0">
      <alignment vertical="center"/>
    </xf>
    <xf numFmtId="0" fontId="22" fillId="0" borderId="0">
      <alignment vertical="center"/>
    </xf>
    <xf numFmtId="0" fontId="3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48" fillId="12" borderId="13" applyNumberFormat="0" applyAlignment="0" applyProtection="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45" fillId="0" borderId="0"/>
    <xf numFmtId="0" fontId="0" fillId="0" borderId="0"/>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45"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8" fillId="12" borderId="13" applyNumberFormat="0" applyAlignment="0" applyProtection="0">
      <alignment vertical="center"/>
    </xf>
    <xf numFmtId="0" fontId="0"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48" fillId="12" borderId="13" applyNumberFormat="0" applyAlignment="0" applyProtection="0">
      <alignment vertical="center"/>
    </xf>
    <xf numFmtId="0" fontId="45" fillId="0" borderId="0"/>
    <xf numFmtId="0" fontId="22"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0" fillId="0" borderId="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0" fillId="0" borderId="0" applyProtection="0"/>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xf numFmtId="0" fontId="0" fillId="0" borderId="0"/>
    <xf numFmtId="0" fontId="80" fillId="20" borderId="15" applyNumberFormat="0" applyAlignment="0" applyProtection="0">
      <alignment vertical="center"/>
    </xf>
    <xf numFmtId="0" fontId="0"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0"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0" fillId="0" borderId="0"/>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0" fillId="0" borderId="0" applyProtection="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0" fillId="0" borderId="0"/>
    <xf numFmtId="0" fontId="0" fillId="0" borderId="0" applyProtection="0">
      <alignment vertical="center"/>
    </xf>
    <xf numFmtId="0" fontId="0" fillId="0" borderId="0">
      <alignment vertical="center"/>
    </xf>
    <xf numFmtId="0" fontId="45" fillId="0" borderId="0"/>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lignment vertical="center"/>
    </xf>
    <xf numFmtId="0" fontId="45" fillId="0" borderId="0"/>
    <xf numFmtId="0" fontId="43" fillId="0" borderId="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0" fillId="0" borderId="0">
      <alignment vertical="center"/>
    </xf>
    <xf numFmtId="0" fontId="45" fillId="0" borderId="0"/>
    <xf numFmtId="0" fontId="22" fillId="0" borderId="0">
      <alignment vertical="center"/>
    </xf>
    <xf numFmtId="0" fontId="0" fillId="0" borderId="0">
      <alignment vertical="center"/>
    </xf>
    <xf numFmtId="0" fontId="45" fillId="0" borderId="0"/>
    <xf numFmtId="0" fontId="43" fillId="0" borderId="0">
      <alignment vertical="center"/>
    </xf>
    <xf numFmtId="0" fontId="43" fillId="0" borderId="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lignment vertical="center"/>
    </xf>
    <xf numFmtId="0" fontId="43" fillId="0" borderId="0">
      <alignment vertical="center"/>
    </xf>
    <xf numFmtId="0" fontId="43"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lignment vertical="center"/>
    </xf>
    <xf numFmtId="0" fontId="45" fillId="0" borderId="0"/>
    <xf numFmtId="0" fontId="22" fillId="0" borderId="0">
      <alignment vertical="center"/>
    </xf>
    <xf numFmtId="0" fontId="0"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59" fillId="0" borderId="0" applyNumberFormat="0" applyFill="0" applyBorder="0" applyAlignment="0" applyProtection="0">
      <alignment vertical="center"/>
    </xf>
    <xf numFmtId="0" fontId="0"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alignment vertical="center"/>
    </xf>
    <xf numFmtId="0" fontId="0" fillId="0" borderId="0" applyProtection="0">
      <alignment vertical="center"/>
    </xf>
    <xf numFmtId="0" fontId="22" fillId="0" borderId="0">
      <alignment vertical="center"/>
    </xf>
    <xf numFmtId="0" fontId="22" fillId="0" borderId="0">
      <alignment vertical="center"/>
    </xf>
    <xf numFmtId="0" fontId="0" fillId="0" borderId="0" applyProtection="0">
      <alignment vertical="center"/>
    </xf>
    <xf numFmtId="0" fontId="22" fillId="0" borderId="0">
      <alignment vertical="center"/>
    </xf>
    <xf numFmtId="0" fontId="22" fillId="0" borderId="0">
      <alignment vertical="center"/>
    </xf>
    <xf numFmtId="0" fontId="0" fillId="0" borderId="0" applyProtection="0">
      <alignment vertical="center"/>
    </xf>
    <xf numFmtId="0" fontId="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alignment vertical="center"/>
    </xf>
    <xf numFmtId="0" fontId="0" fillId="0" borderId="0" applyProtection="0">
      <alignment vertical="center"/>
    </xf>
    <xf numFmtId="0" fontId="22" fillId="0" borderId="0">
      <alignment vertical="center"/>
    </xf>
    <xf numFmtId="0" fontId="22" fillId="0" borderId="0">
      <alignment vertical="center"/>
    </xf>
    <xf numFmtId="0" fontId="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alignment vertical="center"/>
    </xf>
    <xf numFmtId="0" fontId="45" fillId="0" borderId="0"/>
    <xf numFmtId="0" fontId="0" fillId="0" borderId="0">
      <alignment vertical="center"/>
    </xf>
    <xf numFmtId="0" fontId="45" fillId="0" borderId="0"/>
    <xf numFmtId="0" fontId="0" fillId="0" borderId="0" applyProtection="0"/>
    <xf numFmtId="0" fontId="45" fillId="0" borderId="0"/>
    <xf numFmtId="0" fontId="0" fillId="0" borderId="0" applyProtection="0"/>
    <xf numFmtId="0" fontId="45" fillId="0" borderId="0"/>
    <xf numFmtId="0" fontId="0"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0" fillId="0" borderId="0">
      <alignment vertical="center"/>
    </xf>
    <xf numFmtId="0" fontId="45" fillId="0" borderId="0"/>
    <xf numFmtId="0" fontId="0" fillId="0" borderId="0" applyProtection="0">
      <alignment vertical="center"/>
    </xf>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0" fillId="0" borderId="0" applyProtection="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0"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0"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43"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0" fillId="0" borderId="0" applyProtection="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59"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6"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0" fillId="0" borderId="0"/>
    <xf numFmtId="0" fontId="0" fillId="0" borderId="0" applyProtection="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6"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0" fillId="0" borderId="0" applyProtection="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alignment vertical="center"/>
    </xf>
    <xf numFmtId="0" fontId="22" fillId="0" borderId="0">
      <alignment vertical="center"/>
    </xf>
    <xf numFmtId="0" fontId="22" fillId="0" borderId="0">
      <alignment vertical="center"/>
    </xf>
    <xf numFmtId="0" fontId="0" fillId="0" borderId="0" applyProtection="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78"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43" fontId="4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9" fillId="3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0" fillId="0" borderId="0" applyProtection="0"/>
    <xf numFmtId="0" fontId="45" fillId="0" borderId="0"/>
    <xf numFmtId="0" fontId="45" fillId="0" borderId="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xf numFmtId="0" fontId="0" fillId="0" borderId="0"/>
    <xf numFmtId="0" fontId="22" fillId="0" borderId="0">
      <alignment vertical="center"/>
    </xf>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6" fillId="0" borderId="0"/>
    <xf numFmtId="0" fontId="0" fillId="0" borderId="0"/>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applyProtection="0"/>
    <xf numFmtId="0" fontId="0"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45" fillId="0" borderId="0"/>
    <xf numFmtId="0" fontId="45" fillId="0" borderId="0"/>
    <xf numFmtId="0" fontId="0" fillId="0" borderId="0"/>
    <xf numFmtId="0" fontId="0" fillId="0" borderId="0"/>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9" fillId="42"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59"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178" fontId="77" fillId="0" borderId="0" applyFont="0" applyFill="0" applyBorder="0" applyAlignment="0" applyProtection="0"/>
    <xf numFmtId="0" fontId="45" fillId="0" borderId="0"/>
    <xf numFmtId="0" fontId="45" fillId="0" borderId="0"/>
    <xf numFmtId="0" fontId="45" fillId="0" borderId="0"/>
    <xf numFmtId="0" fontId="45" fillId="0" borderId="0"/>
    <xf numFmtId="177" fontId="45" fillId="0" borderId="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49" fillId="42" borderId="0" applyNumberFormat="0" applyBorder="0" applyAlignment="0" applyProtection="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3"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0"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75" fillId="0" borderId="23" applyNumberFormat="0" applyFill="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9" fillId="37"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0" fillId="0" borderId="0" applyProtection="0"/>
    <xf numFmtId="0" fontId="0"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applyProtection="0"/>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30" fillId="26" borderId="18" applyNumberFormat="0" applyFont="0" applyAlignment="0" applyProtection="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0" fillId="0" borderId="0" applyProtection="0"/>
    <xf numFmtId="0" fontId="0" fillId="0" borderId="0"/>
    <xf numFmtId="0" fontId="45" fillId="0" borderId="0"/>
    <xf numFmtId="0" fontId="45" fillId="0" borderId="0"/>
    <xf numFmtId="0" fontId="0" fillId="0" borderId="0"/>
    <xf numFmtId="0" fontId="0" fillId="0" borderId="0" applyProtection="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0" fillId="0" borderId="0"/>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applyProtection="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45" fillId="0" borderId="0"/>
    <xf numFmtId="0" fontId="0" fillId="0" borderId="0" applyProtection="0"/>
    <xf numFmtId="0" fontId="0" fillId="0" borderId="0"/>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0" fillId="0" borderId="0"/>
    <xf numFmtId="0" fontId="0" fillId="0" borderId="0"/>
    <xf numFmtId="0" fontId="0" fillId="0" borderId="0"/>
    <xf numFmtId="0" fontId="0" fillId="0" borderId="0"/>
    <xf numFmtId="0" fontId="49"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0" fillId="0" borderId="0" applyProtection="0"/>
    <xf numFmtId="0" fontId="0"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0" fillId="0" borderId="0"/>
    <xf numFmtId="0" fontId="0" fillId="0" borderId="0" applyProtection="0"/>
    <xf numFmtId="0" fontId="0" fillId="0" borderId="0"/>
    <xf numFmtId="0" fontId="0" fillId="0" borderId="0" applyProtection="0"/>
    <xf numFmtId="0" fontId="0" fillId="0" borderId="0"/>
    <xf numFmtId="0" fontId="45"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0" fillId="0" borderId="0" applyProtection="0"/>
    <xf numFmtId="0" fontId="0"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0" fillId="0" borderId="0"/>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applyProtection="0"/>
    <xf numFmtId="0" fontId="0"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0" fillId="0" borderId="0"/>
    <xf numFmtId="0" fontId="22" fillId="0" borderId="0">
      <alignment vertical="center"/>
    </xf>
    <xf numFmtId="0" fontId="45" fillId="0" borderId="0"/>
    <xf numFmtId="0" fontId="0" fillId="0" borderId="0" applyProtection="0"/>
    <xf numFmtId="0" fontId="0" fillId="0" borderId="0"/>
    <xf numFmtId="0" fontId="45" fillId="0" borderId="0"/>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0" fillId="0" borderId="0" applyProtection="0"/>
    <xf numFmtId="0" fontId="45"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0" fillId="0" borderId="0"/>
    <xf numFmtId="0" fontId="43" fillId="0" borderId="0">
      <alignment vertical="center"/>
    </xf>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50" fillId="14"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9" fillId="23"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0"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0" fillId="0" borderId="0"/>
    <xf numFmtId="0" fontId="22" fillId="26" borderId="18" applyNumberFormat="0" applyFont="0" applyAlignment="0" applyProtection="0">
      <alignment vertical="center"/>
    </xf>
    <xf numFmtId="0" fontId="22" fillId="0" borderId="0">
      <alignment vertical="center"/>
    </xf>
    <xf numFmtId="0" fontId="45" fillId="0" borderId="0" applyNumberFormat="0" applyFont="0" applyFill="0" applyBorder="0" applyAlignment="0" applyProtection="0"/>
    <xf numFmtId="0" fontId="22" fillId="0" borderId="0">
      <alignment vertical="center"/>
    </xf>
    <xf numFmtId="0" fontId="45"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xf numFmtId="0" fontId="0" fillId="0" borderId="0"/>
    <xf numFmtId="0" fontId="0" fillId="0" borderId="0"/>
    <xf numFmtId="0" fontId="45"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0" fillId="0" borderId="0"/>
    <xf numFmtId="0" fontId="45" fillId="0" borderId="0"/>
    <xf numFmtId="0" fontId="0" fillId="0" borderId="0"/>
    <xf numFmtId="0" fontId="45" fillId="0" borderId="0"/>
    <xf numFmtId="0" fontId="45" fillId="0" borderId="0"/>
    <xf numFmtId="0" fontId="0" fillId="0" borderId="0"/>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22" fillId="0" borderId="0">
      <alignment vertical="center"/>
    </xf>
    <xf numFmtId="0" fontId="0" fillId="0" borderId="0"/>
    <xf numFmtId="0" fontId="45" fillId="0" borderId="0"/>
    <xf numFmtId="0" fontId="45"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0" fillId="0" borderId="0"/>
    <xf numFmtId="0" fontId="0" fillId="0" borderId="0"/>
    <xf numFmtId="0" fontId="45" fillId="0" borderId="0"/>
    <xf numFmtId="0" fontId="0" fillId="0" borderId="0"/>
    <xf numFmtId="0" fontId="0"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0" fillId="0" borderId="0"/>
    <xf numFmtId="0" fontId="0"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74" fillId="12" borderId="15" applyNumberFormat="0" applyAlignment="0" applyProtection="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45" fillId="0" borderId="0"/>
    <xf numFmtId="0" fontId="0" fillId="0" borderId="0"/>
    <xf numFmtId="0" fontId="45" fillId="0" borderId="0"/>
    <xf numFmtId="0" fontId="0" fillId="0" borderId="0" applyProtection="0"/>
    <xf numFmtId="0" fontId="22" fillId="0" borderId="0">
      <alignment vertical="center"/>
    </xf>
    <xf numFmtId="0" fontId="0" fillId="0" borderId="0"/>
    <xf numFmtId="0" fontId="22" fillId="0" borderId="0">
      <alignment vertical="center"/>
    </xf>
    <xf numFmtId="0" fontId="76" fillId="0" borderId="0"/>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Protection="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6" fillId="0" borderId="0"/>
    <xf numFmtId="0" fontId="22"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76"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0" fillId="0" borderId="0" applyProtection="0"/>
    <xf numFmtId="0" fontId="45" fillId="0" borderId="0"/>
    <xf numFmtId="0" fontId="0" fillId="0" borderId="0"/>
    <xf numFmtId="0" fontId="45" fillId="0" borderId="0"/>
    <xf numFmtId="0" fontId="22" fillId="0" borderId="0">
      <alignment vertical="center"/>
    </xf>
    <xf numFmtId="0" fontId="45" fillId="0" borderId="0"/>
    <xf numFmtId="0" fontId="76"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76"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0" fillId="0" borderId="0"/>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76"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0" fillId="0" borderId="0"/>
    <xf numFmtId="0" fontId="45" fillId="0" borderId="0"/>
    <xf numFmtId="0" fontId="0" fillId="0" borderId="0" applyProtection="0"/>
    <xf numFmtId="0" fontId="22" fillId="0" borderId="0">
      <alignment vertical="center"/>
    </xf>
    <xf numFmtId="0" fontId="0" fillId="0" borderId="0"/>
    <xf numFmtId="0" fontId="22" fillId="0" borderId="0">
      <alignment vertical="center"/>
    </xf>
    <xf numFmtId="0" fontId="76"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76" fillId="0" borderId="0"/>
    <xf numFmtId="0" fontId="22" fillId="0" borderId="0">
      <alignment vertical="center"/>
    </xf>
    <xf numFmtId="0" fontId="30" fillId="0" borderId="0">
      <alignment vertical="center"/>
    </xf>
    <xf numFmtId="0" fontId="30" fillId="0" borderId="0">
      <alignment vertical="center"/>
    </xf>
    <xf numFmtId="0" fontId="45" fillId="0" borderId="0"/>
    <xf numFmtId="0" fontId="30" fillId="0" borderId="0">
      <alignment vertical="center"/>
    </xf>
    <xf numFmtId="0" fontId="45" fillId="0" borderId="0"/>
    <xf numFmtId="0" fontId="30" fillId="0" borderId="0">
      <alignment vertical="center"/>
    </xf>
    <xf numFmtId="0" fontId="45" fillId="0" borderId="0"/>
    <xf numFmtId="0" fontId="45" fillId="0" borderId="0"/>
    <xf numFmtId="0" fontId="30" fillId="0" borderId="0">
      <alignment vertical="center"/>
    </xf>
    <xf numFmtId="0" fontId="45" fillId="0" borderId="0"/>
    <xf numFmtId="0" fontId="43" fillId="0" borderId="0">
      <alignment vertical="center"/>
    </xf>
    <xf numFmtId="0" fontId="22" fillId="0" borderId="0">
      <alignment vertical="center"/>
    </xf>
    <xf numFmtId="0" fontId="30" fillId="0" borderId="0">
      <alignment vertical="center"/>
    </xf>
    <xf numFmtId="0" fontId="45" fillId="0" borderId="0"/>
    <xf numFmtId="0" fontId="30" fillId="0" borderId="0">
      <alignment vertical="center"/>
    </xf>
    <xf numFmtId="0" fontId="45" fillId="0" borderId="0"/>
    <xf numFmtId="0" fontId="22" fillId="0" borderId="0">
      <alignment vertical="center"/>
    </xf>
    <xf numFmtId="0" fontId="30"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xf numFmtId="0" fontId="0" fillId="0" borderId="0"/>
    <xf numFmtId="0" fontId="22" fillId="0" borderId="0">
      <alignment vertical="center"/>
    </xf>
    <xf numFmtId="0" fontId="76"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8" fillId="12" borderId="13" applyNumberFormat="0" applyAlignment="0" applyProtection="0">
      <alignment vertical="center"/>
    </xf>
    <xf numFmtId="0" fontId="0" fillId="0" borderId="0" applyProtection="0"/>
    <xf numFmtId="0" fontId="22" fillId="0" borderId="0">
      <alignment vertical="center"/>
    </xf>
    <xf numFmtId="0" fontId="0" fillId="0" borderId="0"/>
    <xf numFmtId="0" fontId="0"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76"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0" fillId="0" borderId="0"/>
    <xf numFmtId="0" fontId="45" fillId="0" borderId="0"/>
    <xf numFmtId="0" fontId="45" fillId="0" borderId="0"/>
    <xf numFmtId="0" fontId="0" fillId="0" borderId="0"/>
    <xf numFmtId="0" fontId="0" fillId="0" borderId="0"/>
    <xf numFmtId="0" fontId="45" fillId="0" borderId="0"/>
    <xf numFmtId="0" fontId="45" fillId="0" borderId="0"/>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0" fillId="0" borderId="0"/>
    <xf numFmtId="0" fontId="22" fillId="0" borderId="0">
      <alignment vertical="center"/>
    </xf>
    <xf numFmtId="0" fontId="76"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76"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76"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22" fillId="0" borderId="0">
      <alignment vertical="center"/>
    </xf>
    <xf numFmtId="0" fontId="76" fillId="0" borderId="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76" fillId="0" borderId="0"/>
    <xf numFmtId="0" fontId="22" fillId="0" borderId="0">
      <alignment vertical="center"/>
    </xf>
    <xf numFmtId="0" fontId="0" fillId="0" borderId="0"/>
    <xf numFmtId="0" fontId="76"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0" fillId="0" borderId="0"/>
    <xf numFmtId="0" fontId="22" fillId="0" borderId="0">
      <alignment vertical="center"/>
    </xf>
    <xf numFmtId="0" fontId="76" fillId="0" borderId="0"/>
    <xf numFmtId="0" fontId="22" fillId="0" borderId="0">
      <alignment vertical="center"/>
    </xf>
    <xf numFmtId="0" fontId="45"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76"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0" fillId="0" borderId="0" applyProtection="0"/>
    <xf numFmtId="0" fontId="0" fillId="0" borderId="0"/>
    <xf numFmtId="0" fontId="0" fillId="0" borderId="0"/>
    <xf numFmtId="0" fontId="0" fillId="0" borderId="0" applyProtection="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0" fillId="0" borderId="0" applyProtection="0"/>
    <xf numFmtId="0" fontId="0" fillId="0" borderId="0"/>
    <xf numFmtId="0" fontId="0" fillId="0" borderId="0"/>
    <xf numFmtId="0" fontId="50" fillId="14" borderId="0" applyNumberFormat="0" applyBorder="0" applyAlignment="0" applyProtection="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0" fillId="0" borderId="0" applyProtection="0"/>
    <xf numFmtId="0" fontId="0" fillId="0" borderId="0"/>
    <xf numFmtId="0" fontId="0" fillId="0" borderId="0"/>
    <xf numFmtId="0" fontId="22" fillId="26" borderId="18" applyNumberFormat="0" applyFont="0" applyAlignment="0" applyProtection="0">
      <alignment vertical="center"/>
    </xf>
    <xf numFmtId="0" fontId="22" fillId="0" borderId="0">
      <alignment vertical="center"/>
    </xf>
    <xf numFmtId="0" fontId="0" fillId="0" borderId="0"/>
    <xf numFmtId="0" fontId="0" fillId="0" borderId="0"/>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9" fillId="42" borderId="0" applyNumberFormat="0" applyBorder="0" applyAlignment="0" applyProtection="0">
      <alignment vertical="center"/>
    </xf>
    <xf numFmtId="0" fontId="0" fillId="0" borderId="0"/>
    <xf numFmtId="0" fontId="22" fillId="0" borderId="0">
      <alignment vertical="center"/>
    </xf>
    <xf numFmtId="0" fontId="0" fillId="0" borderId="0"/>
    <xf numFmtId="0" fontId="0" fillId="0" borderId="0"/>
    <xf numFmtId="0" fontId="22" fillId="0" borderId="0">
      <alignment vertical="center"/>
    </xf>
    <xf numFmtId="0" fontId="0" fillId="0" borderId="0"/>
    <xf numFmtId="0" fontId="45"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0" fillId="0" borderId="0"/>
    <xf numFmtId="0" fontId="45" fillId="0" borderId="0"/>
    <xf numFmtId="0" fontId="43" fillId="0" borderId="0">
      <alignment vertical="center"/>
    </xf>
    <xf numFmtId="0" fontId="0" fillId="0" borderId="0"/>
    <xf numFmtId="0" fontId="45"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0"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43" fillId="0" borderId="0">
      <alignment vertical="center"/>
    </xf>
    <xf numFmtId="0" fontId="0" fillId="0" borderId="0"/>
    <xf numFmtId="0" fontId="75" fillId="0" borderId="23" applyNumberFormat="0" applyFill="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0"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3" fillId="0" borderId="0">
      <alignment vertical="center"/>
    </xf>
    <xf numFmtId="0" fontId="43"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0" fillId="0" borderId="0" applyProtection="0"/>
    <xf numFmtId="0" fontId="0" fillId="0" borderId="0"/>
    <xf numFmtId="0" fontId="22"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xf numFmtId="0" fontId="0" fillId="0" borderId="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xf numFmtId="0" fontId="45" fillId="0" borderId="0"/>
    <xf numFmtId="0" fontId="0"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xf numFmtId="0" fontId="45" fillId="0" borderId="0"/>
    <xf numFmtId="0" fontId="0" fillId="0" borderId="0"/>
    <xf numFmtId="0" fontId="45" fillId="0" borderId="0"/>
    <xf numFmtId="0" fontId="22" fillId="0" borderId="0">
      <alignment vertical="center"/>
    </xf>
    <xf numFmtId="0" fontId="22" fillId="0" borderId="0">
      <alignment vertical="center"/>
    </xf>
    <xf numFmtId="0" fontId="0" fillId="0" borderId="0" applyProtection="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0" fillId="0" borderId="0"/>
    <xf numFmtId="0" fontId="45"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3" fillId="0" borderId="0">
      <alignment vertical="center"/>
    </xf>
    <xf numFmtId="0" fontId="0"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xf numFmtId="0" fontId="22" fillId="0" borderId="0">
      <alignment vertical="center"/>
    </xf>
    <xf numFmtId="0" fontId="0" fillId="0" borderId="0" applyProtection="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xf numFmtId="0" fontId="22" fillId="0" borderId="0">
      <alignment vertical="center"/>
    </xf>
    <xf numFmtId="0" fontId="0" fillId="0" borderId="0" applyProtection="0"/>
    <xf numFmtId="0" fontId="0"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45" fillId="0" borderId="0"/>
    <xf numFmtId="0" fontId="0" fillId="0" borderId="0"/>
    <xf numFmtId="0" fontId="0"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alignment vertical="center"/>
    </xf>
    <xf numFmtId="0" fontId="0" fillId="0" borderId="0"/>
    <xf numFmtId="0" fontId="0" fillId="0" borderId="0"/>
    <xf numFmtId="0" fontId="75" fillId="0" borderId="23" applyNumberFormat="0" applyFill="0" applyAlignment="0" applyProtection="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applyProtection="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0" fillId="0" borderId="0"/>
    <xf numFmtId="0" fontId="45" fillId="0" borderId="0"/>
    <xf numFmtId="0" fontId="0"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17" fillId="0" borderId="0"/>
    <xf numFmtId="0" fontId="0" fillId="0" borderId="0"/>
    <xf numFmtId="0" fontId="22" fillId="0" borderId="0">
      <alignment vertical="center"/>
    </xf>
    <xf numFmtId="0" fontId="22" fillId="0" borderId="0">
      <alignment vertical="center"/>
    </xf>
    <xf numFmtId="0" fontId="0" fillId="0" borderId="0"/>
    <xf numFmtId="0" fontId="0" fillId="0" borderId="0" applyProtection="0"/>
    <xf numFmtId="0" fontId="22" fillId="0" borderId="0">
      <alignment vertical="center"/>
    </xf>
    <xf numFmtId="0" fontId="0" fillId="0" borderId="0" applyProtection="0">
      <alignment vertical="center"/>
    </xf>
    <xf numFmtId="0" fontId="0"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applyProtection="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45" fillId="0" borderId="0"/>
    <xf numFmtId="0" fontId="0"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3"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8"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0"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xf numFmtId="0" fontId="45" fillId="0" borderId="0"/>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0" fillId="0" borderId="0"/>
    <xf numFmtId="0" fontId="74" fillId="12" borderId="15" applyNumberFormat="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74" fillId="12" borderId="15" applyNumberFormat="0" applyAlignment="0" applyProtection="0">
      <alignment vertical="center"/>
    </xf>
    <xf numFmtId="0" fontId="22" fillId="0" borderId="0">
      <alignment vertical="center"/>
    </xf>
    <xf numFmtId="0" fontId="0" fillId="0" borderId="0"/>
    <xf numFmtId="0" fontId="0" fillId="0" borderId="0"/>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xf numFmtId="0" fontId="0" fillId="0" borderId="0"/>
    <xf numFmtId="0" fontId="0" fillId="0" borderId="0"/>
    <xf numFmtId="0" fontId="45" fillId="0" borderId="0"/>
    <xf numFmtId="0" fontId="0" fillId="0" borderId="0"/>
    <xf numFmtId="0" fontId="0"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49" fillId="47" borderId="0" applyNumberFormat="0" applyBorder="0" applyAlignment="0" applyProtection="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0" fillId="0" borderId="0"/>
    <xf numFmtId="0" fontId="45" fillId="0" borderId="0"/>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9" fillId="47" borderId="0" applyNumberFormat="0" applyBorder="0" applyAlignment="0" applyProtection="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xf numFmtId="0" fontId="0"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0" fillId="0" borderId="0"/>
    <xf numFmtId="0" fontId="4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94" fillId="70" borderId="29"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45" fillId="0" borderId="0"/>
    <xf numFmtId="0" fontId="45" fillId="0" borderId="0"/>
    <xf numFmtId="0" fontId="0"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0" fillId="0" borderId="0"/>
    <xf numFmtId="0" fontId="0"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0" fillId="0" borderId="0"/>
    <xf numFmtId="0" fontId="4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xf numFmtId="0" fontId="0" fillId="0" borderId="0"/>
    <xf numFmtId="0" fontId="22"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0" fillId="0" borderId="0"/>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22" fillId="0" borderId="0">
      <alignment vertical="center"/>
    </xf>
    <xf numFmtId="0" fontId="0"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xf numFmtId="0" fontId="22" fillId="0" borderId="0"/>
    <xf numFmtId="0" fontId="0" fillId="0" borderId="0"/>
    <xf numFmtId="0" fontId="45" fillId="0" borderId="0"/>
    <xf numFmtId="0" fontId="45" fillId="0" borderId="0"/>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0" fillId="0" borderId="0"/>
    <xf numFmtId="0" fontId="45" fillId="0" borderId="0"/>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0" fillId="0" borderId="0" applyProtection="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45" fillId="0" borderId="0"/>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45" fillId="0" borderId="0"/>
    <xf numFmtId="0" fontId="45" fillId="0" borderId="0"/>
    <xf numFmtId="0" fontId="0" fillId="0" borderId="0"/>
    <xf numFmtId="0" fontId="22" fillId="0" borderId="0">
      <alignment vertical="center"/>
    </xf>
    <xf numFmtId="0" fontId="0" fillId="0" borderId="0"/>
    <xf numFmtId="0" fontId="22"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xf numFmtId="0" fontId="45" fillId="0" borderId="0"/>
    <xf numFmtId="0" fontId="45" fillId="0" borderId="0"/>
    <xf numFmtId="0" fontId="0" fillId="0" borderId="0"/>
    <xf numFmtId="0" fontId="45" fillId="0" borderId="0"/>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45" fillId="0" borderId="0"/>
    <xf numFmtId="0" fontId="45"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xf numFmtId="0" fontId="45" fillId="0" borderId="0" applyNumberFormat="0" applyFont="0" applyFill="0" applyBorder="0" applyAlignment="0" applyProtection="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xf numFmtId="0" fontId="0" fillId="0" borderId="0"/>
    <xf numFmtId="0" fontId="0" fillId="0" borderId="0"/>
    <xf numFmtId="0" fontId="45" fillId="0" borderId="0"/>
    <xf numFmtId="0" fontId="0" fillId="0" borderId="0"/>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0" fillId="0" borderId="0"/>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78" fillId="0" borderId="0" applyNumberFormat="0" applyFill="0" applyBorder="0" applyAlignment="0" applyProtection="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0" fillId="0" borderId="0"/>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0" fillId="0" borderId="0"/>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45"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applyNumberFormat="0" applyFont="0" applyFill="0" applyBorder="0" applyAlignment="0" applyProtection="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applyProtection="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45" fillId="0" borderId="0"/>
    <xf numFmtId="0" fontId="0" fillId="0" borderId="0"/>
    <xf numFmtId="0" fontId="0"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76"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0" fillId="0" borderId="0"/>
    <xf numFmtId="0" fontId="43" fillId="0" borderId="0">
      <alignment vertical="center"/>
    </xf>
    <xf numFmtId="0" fontId="0" fillId="0" borderId="0"/>
    <xf numFmtId="0" fontId="45" fillId="0" borderId="0"/>
    <xf numFmtId="0" fontId="22" fillId="0" borderId="0">
      <alignment vertical="center"/>
    </xf>
    <xf numFmtId="0" fontId="0"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0" fillId="0" borderId="0"/>
    <xf numFmtId="0" fontId="22" fillId="0" borderId="0">
      <alignment vertical="center"/>
    </xf>
    <xf numFmtId="0" fontId="76" fillId="0" borderId="0"/>
    <xf numFmtId="0" fontId="0" fillId="0" borderId="0"/>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43" fillId="0" borderId="0">
      <alignment vertical="center"/>
    </xf>
    <xf numFmtId="0" fontId="45" fillId="0" borderId="0"/>
    <xf numFmtId="0" fontId="0" fillId="0" borderId="0"/>
    <xf numFmtId="0" fontId="43" fillId="0" borderId="0">
      <alignment vertical="center"/>
    </xf>
    <xf numFmtId="0" fontId="45" fillId="0" borderId="0"/>
    <xf numFmtId="0" fontId="0" fillId="0" borderId="0"/>
    <xf numFmtId="0" fontId="43" fillId="0" borderId="0">
      <alignment vertical="center"/>
    </xf>
    <xf numFmtId="0" fontId="45" fillId="0" borderId="0"/>
    <xf numFmtId="0" fontId="22" fillId="0" borderId="0">
      <alignment vertical="center"/>
    </xf>
    <xf numFmtId="0" fontId="76" fillId="0" borderId="0"/>
    <xf numFmtId="0" fontId="45" fillId="0" borderId="0"/>
    <xf numFmtId="0" fontId="45" fillId="0" borderId="0"/>
    <xf numFmtId="0" fontId="22" fillId="0" borderId="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0" fillId="0" borderId="0"/>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xf numFmtId="0" fontId="22" fillId="0" borderId="0">
      <alignment vertical="center"/>
    </xf>
    <xf numFmtId="0" fontId="76"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0" fillId="0" borderId="0"/>
    <xf numFmtId="0" fontId="0" fillId="0" borderId="0"/>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xf numFmtId="0" fontId="43"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76"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0" fillId="0" borderId="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76" fillId="0" borderId="0"/>
    <xf numFmtId="0" fontId="0" fillId="0" borderId="0"/>
    <xf numFmtId="0" fontId="0" fillId="0" borderId="0"/>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76"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0" fillId="0" borderId="0" applyProtection="0"/>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0" fillId="0" borderId="0"/>
    <xf numFmtId="0" fontId="45" fillId="0" borderId="0"/>
    <xf numFmtId="0" fontId="0" fillId="0" borderId="0"/>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xf numFmtId="0" fontId="45" fillId="0" borderId="0"/>
    <xf numFmtId="0" fontId="22" fillId="0" borderId="0">
      <alignment vertical="center"/>
    </xf>
    <xf numFmtId="0" fontId="22" fillId="0" borderId="0">
      <alignment vertical="center"/>
    </xf>
    <xf numFmtId="0" fontId="45" fillId="0" borderId="0"/>
    <xf numFmtId="0" fontId="0"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45" fillId="0" borderId="0"/>
    <xf numFmtId="0" fontId="45" fillId="0" borderId="0"/>
    <xf numFmtId="0" fontId="76" fillId="0" borderId="0"/>
    <xf numFmtId="0" fontId="45" fillId="0" borderId="0"/>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45" fillId="0" borderId="0"/>
    <xf numFmtId="0" fontId="45" fillId="0" borderId="0"/>
    <xf numFmtId="0" fontId="0" fillId="0" borderId="0"/>
    <xf numFmtId="0" fontId="45" fillId="0" borderId="0"/>
    <xf numFmtId="0" fontId="45" fillId="0" borderId="0"/>
    <xf numFmtId="0" fontId="49" fillId="37" borderId="0" applyNumberFormat="0" applyBorder="0" applyAlignment="0" applyProtection="0">
      <alignment vertical="center"/>
    </xf>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0" fillId="0" borderId="0"/>
    <xf numFmtId="0" fontId="0" fillId="0" borderId="0"/>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76" fillId="0" borderId="0"/>
    <xf numFmtId="0" fontId="0" fillId="0" borderId="0"/>
    <xf numFmtId="0" fontId="45" fillId="0" borderId="0"/>
    <xf numFmtId="0" fontId="45" fillId="0" borderId="0"/>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0" fillId="0" borderId="0"/>
    <xf numFmtId="0" fontId="43" fillId="0" borderId="0">
      <alignment vertical="center"/>
    </xf>
    <xf numFmtId="0" fontId="43"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76"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62" fillId="31" borderId="20" applyNumberFormat="0" applyAlignment="0" applyProtection="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0" fillId="0" borderId="0"/>
    <xf numFmtId="0" fontId="45"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47" borderId="0" applyNumberFormat="0" applyBorder="0" applyAlignment="0" applyProtection="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0" fillId="0" borderId="0"/>
    <xf numFmtId="0" fontId="45" fillId="0" borderId="0"/>
    <xf numFmtId="0" fontId="0" fillId="0" borderId="0"/>
    <xf numFmtId="0" fontId="22" fillId="0" borderId="0">
      <alignment vertical="center"/>
    </xf>
    <xf numFmtId="0" fontId="22" fillId="0" borderId="0">
      <alignment vertical="center"/>
    </xf>
    <xf numFmtId="0" fontId="45" fillId="0" borderId="0"/>
    <xf numFmtId="0" fontId="0" fillId="0" borderId="0"/>
    <xf numFmtId="0" fontId="59" fillId="0" borderId="0" applyNumberFormat="0" applyFill="0" applyBorder="0" applyAlignment="0" applyProtection="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0" fillId="0" borderId="0"/>
    <xf numFmtId="0" fontId="22" fillId="0" borderId="0">
      <alignment vertical="center"/>
    </xf>
    <xf numFmtId="0" fontId="45" fillId="0" borderId="0"/>
    <xf numFmtId="0" fontId="0" fillId="0" borderId="0"/>
    <xf numFmtId="0" fontId="22" fillId="0" borderId="0">
      <alignment vertical="center"/>
    </xf>
    <xf numFmtId="0" fontId="0" fillId="0" borderId="0"/>
    <xf numFmtId="0" fontId="22" fillId="0" borderId="0">
      <alignment vertical="center"/>
    </xf>
    <xf numFmtId="0" fontId="45" fillId="0" borderId="0"/>
    <xf numFmtId="0" fontId="22" fillId="0" borderId="0">
      <alignment vertical="center"/>
    </xf>
    <xf numFmtId="0" fontId="0"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43" fillId="0" borderId="0">
      <alignment vertical="center"/>
    </xf>
    <xf numFmtId="0" fontId="0" fillId="0" borderId="0"/>
    <xf numFmtId="0" fontId="0" fillId="0" borderId="0" applyNumberFormat="0" applyFont="0" applyFill="0" applyBorder="0" applyAlignment="0" applyProtection="0"/>
    <xf numFmtId="0" fontId="43"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xf numFmtId="0" fontId="45" fillId="0" borderId="0"/>
    <xf numFmtId="0" fontId="45" fillId="0" borderId="0"/>
    <xf numFmtId="0" fontId="0"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0" fillId="0" borderId="0"/>
    <xf numFmtId="0" fontId="45" fillId="0" borderId="0"/>
    <xf numFmtId="0" fontId="22" fillId="0" borderId="0">
      <alignment vertical="center"/>
    </xf>
    <xf numFmtId="0" fontId="45" fillId="0" borderId="0"/>
    <xf numFmtId="0" fontId="45" fillId="0" borderId="0"/>
    <xf numFmtId="0" fontId="0" fillId="0" borderId="0"/>
    <xf numFmtId="0" fontId="0" fillId="0" borderId="0" applyNumberFormat="0" applyFont="0" applyFill="0" applyBorder="0" applyAlignment="0" applyProtection="0"/>
    <xf numFmtId="0" fontId="43" fillId="0" borderId="0">
      <alignment vertical="center"/>
    </xf>
    <xf numFmtId="0" fontId="0"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0"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0" fillId="0" borderId="0"/>
    <xf numFmtId="0" fontId="45" fillId="0" borderId="0"/>
    <xf numFmtId="0" fontId="45" fillId="0" borderId="0"/>
    <xf numFmtId="0" fontId="22" fillId="0" borderId="0">
      <alignment vertical="center"/>
    </xf>
    <xf numFmtId="0" fontId="0" fillId="0" borderId="0"/>
    <xf numFmtId="0" fontId="22" fillId="0" borderId="0">
      <alignment vertical="center"/>
    </xf>
    <xf numFmtId="0" fontId="0" fillId="0" borderId="0"/>
    <xf numFmtId="0" fontId="22" fillId="0" borderId="0">
      <alignment vertical="center"/>
    </xf>
    <xf numFmtId="0" fontId="45" fillId="0" borderId="0"/>
    <xf numFmtId="0" fontId="22" fillId="0" borderId="0">
      <alignment vertical="center"/>
    </xf>
    <xf numFmtId="0" fontId="0" fillId="0" borderId="0"/>
    <xf numFmtId="0" fontId="22" fillId="0" borderId="0">
      <alignment vertical="center"/>
    </xf>
    <xf numFmtId="0" fontId="45" fillId="0" borderId="0"/>
    <xf numFmtId="0" fontId="0" fillId="0" borderId="0" applyProtection="0">
      <alignment vertical="center"/>
    </xf>
    <xf numFmtId="0" fontId="22" fillId="0" borderId="0">
      <alignment vertical="center"/>
    </xf>
    <xf numFmtId="0" fontId="45" fillId="0" borderId="0"/>
    <xf numFmtId="0" fontId="45" fillId="0" borderId="0"/>
    <xf numFmtId="0" fontId="45" fillId="0" borderId="0"/>
    <xf numFmtId="0" fontId="45" fillId="0" borderId="0" applyNumberFormat="0" applyFont="0" applyFill="0" applyBorder="0" applyAlignment="0" applyProtection="0"/>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0"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22" fillId="0" borderId="0">
      <alignment vertical="center"/>
    </xf>
    <xf numFmtId="0" fontId="22" fillId="0" borderId="0">
      <alignment vertical="center"/>
    </xf>
    <xf numFmtId="0" fontId="0" fillId="0" borderId="0"/>
    <xf numFmtId="0" fontId="0" fillId="0" borderId="0" applyProtection="0">
      <alignment vertical="center"/>
    </xf>
    <xf numFmtId="0" fontId="22" fillId="0" borderId="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alignment vertical="center"/>
    </xf>
    <xf numFmtId="0" fontId="45" fillId="0" borderId="0"/>
    <xf numFmtId="0" fontId="0" fillId="0" borderId="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xf numFmtId="0" fontId="0" fillId="0" borderId="0" applyProtection="0">
      <alignment vertical="center"/>
    </xf>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0" fillId="0" borderId="0" applyProtection="0"/>
    <xf numFmtId="0" fontId="0" fillId="0" borderId="0" applyProtection="0">
      <alignment vertical="center"/>
    </xf>
    <xf numFmtId="0" fontId="45" fillId="0" borderId="0"/>
    <xf numFmtId="0" fontId="45" fillId="0" borderId="0"/>
    <xf numFmtId="0" fontId="45" fillId="0" borderId="0"/>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0" fillId="0" borderId="0"/>
    <xf numFmtId="0" fontId="0" fillId="0" borderId="0"/>
    <xf numFmtId="0" fontId="22" fillId="0" borderId="0">
      <alignment vertical="center"/>
    </xf>
    <xf numFmtId="0" fontId="43" fillId="0" borderId="0">
      <alignment vertical="center"/>
    </xf>
    <xf numFmtId="0" fontId="43" fillId="0" borderId="0">
      <alignment vertical="center"/>
    </xf>
    <xf numFmtId="0" fontId="0" fillId="0" borderId="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applyProtection="0">
      <alignment vertical="center"/>
    </xf>
    <xf numFmtId="0" fontId="0" fillId="0" borderId="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45" fillId="0" borderId="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alignment vertical="center"/>
    </xf>
    <xf numFmtId="0" fontId="22" fillId="0" borderId="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alignment vertical="center"/>
    </xf>
    <xf numFmtId="0" fontId="45"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45" fillId="0" borderId="0"/>
    <xf numFmtId="0" fontId="45" fillId="0" borderId="0"/>
    <xf numFmtId="0" fontId="0" fillId="0" borderId="0"/>
    <xf numFmtId="0" fontId="0" fillId="0" borderId="0"/>
    <xf numFmtId="0" fontId="0"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5" fillId="0" borderId="0"/>
    <xf numFmtId="0" fontId="45" fillId="0" borderId="0"/>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0" fillId="0" borderId="0" applyProtection="0"/>
    <xf numFmtId="0" fontId="49" fillId="37" borderId="0" applyNumberFormat="0" applyBorder="0" applyAlignment="0" applyProtection="0">
      <alignment vertical="center"/>
    </xf>
    <xf numFmtId="0" fontId="0" fillId="0" borderId="0" applyProtection="0"/>
    <xf numFmtId="0" fontId="22" fillId="0" borderId="0">
      <alignment vertical="center"/>
    </xf>
    <xf numFmtId="0" fontId="0" fillId="0" borderId="0" applyProtection="0"/>
    <xf numFmtId="0" fontId="45" fillId="0" borderId="0"/>
    <xf numFmtId="0" fontId="45" fillId="0" borderId="0"/>
    <xf numFmtId="0" fontId="0" fillId="0" borderId="0" applyProtection="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0" fillId="0" borderId="0" applyProtection="0"/>
    <xf numFmtId="0" fontId="22" fillId="0" borderId="0">
      <alignment vertical="center"/>
    </xf>
    <xf numFmtId="0" fontId="0" fillId="0" borderId="0" applyProtection="0"/>
    <xf numFmtId="0" fontId="45" fillId="0" borderId="0"/>
    <xf numFmtId="0" fontId="45" fillId="0" borderId="0"/>
    <xf numFmtId="0" fontId="0" fillId="0" borderId="0" applyProtection="0"/>
    <xf numFmtId="0" fontId="0" fillId="0" borderId="0" applyProtection="0"/>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applyProtection="0"/>
    <xf numFmtId="0" fontId="0" fillId="0" borderId="0" applyProtection="0"/>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0" fillId="0" borderId="0" applyProtection="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30" fillId="26" borderId="18" applyNumberFormat="0" applyFont="0" applyAlignment="0" applyProtection="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30" fillId="26" borderId="18" applyNumberFormat="0" applyFont="0" applyAlignment="0" applyProtection="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50" fillId="14" borderId="0" applyNumberFormat="0" applyBorder="0" applyAlignment="0" applyProtection="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3"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3" fillId="0" borderId="0">
      <alignment vertical="center"/>
    </xf>
    <xf numFmtId="0" fontId="43" fillId="0" borderId="0">
      <alignment vertical="center"/>
    </xf>
    <xf numFmtId="0" fontId="22" fillId="26" borderId="18" applyNumberFormat="0" applyFont="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0" fillId="0" borderId="0" applyNumberFormat="0" applyFont="0" applyFill="0" applyBorder="0" applyAlignment="0" applyProtection="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0" fillId="0" borderId="0" applyNumberFormat="0" applyFont="0" applyFill="0" applyBorder="0" applyAlignment="0" applyProtection="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22" fillId="0" borderId="0">
      <alignment vertical="center"/>
    </xf>
    <xf numFmtId="0" fontId="0" fillId="0" borderId="0" applyProtection="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3" fillId="0" borderId="0">
      <alignment vertical="center"/>
    </xf>
    <xf numFmtId="0" fontId="43" fillId="0" borderId="0">
      <alignment vertical="center"/>
    </xf>
    <xf numFmtId="0" fontId="22" fillId="26" borderId="18" applyNumberFormat="0" applyFont="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43" fontId="0" fillId="0" borderId="0" applyFont="0" applyFill="0" applyBorder="0" applyAlignment="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176" fontId="0" fillId="0" borderId="0" applyFont="0" applyFill="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4" fillId="12" borderId="15" applyNumberFormat="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43" fontId="22" fillId="0" borderId="0" applyFon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45" fillId="0" borderId="0"/>
    <xf numFmtId="0" fontId="45" fillId="0" borderId="0"/>
    <xf numFmtId="0" fontId="49" fillId="3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45" fillId="0" borderId="0"/>
    <xf numFmtId="0" fontId="22" fillId="0" borderId="0">
      <alignment vertical="center"/>
    </xf>
    <xf numFmtId="0" fontId="43" fillId="0" borderId="0">
      <alignment vertical="center"/>
    </xf>
    <xf numFmtId="0" fontId="49" fillId="23"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43" fillId="0" borderId="0">
      <alignment vertical="center"/>
    </xf>
    <xf numFmtId="0" fontId="69" fillId="38"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69" fillId="38"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0" fillId="0" borderId="0" applyProtection="0"/>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9" fillId="37"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176" fontId="22" fillId="0" borderId="0" applyFon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8"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0"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80" fillId="20" borderId="15" applyNumberFormat="0" applyAlignment="0" applyProtection="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8" fillId="12" borderId="13"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43"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43" fontId="0" fillId="0" borderId="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43"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8" fillId="12" borderId="13" applyNumberFormat="0" applyAlignment="0" applyProtection="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0" fillId="0" borderId="0" applyNumberFormat="0" applyFont="0" applyFill="0" applyBorder="0" applyAlignment="0" applyProtection="0"/>
    <xf numFmtId="0" fontId="0" fillId="0" borderId="0" applyProtection="0"/>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78" fillId="0" borderId="0" applyNumberFormat="0" applyFill="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78" fillId="0" borderId="0" applyNumberFormat="0" applyFill="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8"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95" fillId="58" borderId="30" applyNumberFormat="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176" fontId="30" fillId="0" borderId="0" applyFont="0" applyFill="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176" fontId="30" fillId="0" borderId="0" applyFont="0" applyFill="0" applyBorder="0" applyAlignment="0" applyProtection="0">
      <alignment vertical="center"/>
    </xf>
    <xf numFmtId="0" fontId="45" fillId="0" borderId="0"/>
    <xf numFmtId="0" fontId="22" fillId="0" borderId="0">
      <alignment vertical="center"/>
    </xf>
    <xf numFmtId="43" fontId="0" fillId="0" borderId="0" applyFont="0" applyFill="0" applyBorder="0" applyAlignment="0" applyProtection="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43" fontId="22" fillId="0" borderId="0" applyFont="0" applyFill="0" applyBorder="0" applyAlignment="0" applyProtection="0">
      <alignment vertical="center"/>
    </xf>
    <xf numFmtId="0" fontId="45" fillId="0" borderId="0"/>
    <xf numFmtId="0" fontId="58" fillId="0" borderId="19" applyNumberFormat="0" applyFill="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58" fillId="0" borderId="19" applyNumberFormat="0" applyFill="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9" fillId="23"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9" fillId="23" borderId="0" applyNumberFormat="0" applyBorder="0" applyAlignment="0" applyProtection="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58" fillId="0" borderId="19" applyNumberFormat="0" applyFill="0" applyAlignment="0" applyProtection="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48" fillId="12" borderId="13" applyNumberFormat="0" applyAlignment="0" applyProtection="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9" fillId="35"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8" fillId="12" borderId="13" applyNumberFormat="0" applyAlignment="0" applyProtection="0">
      <alignment vertical="center"/>
    </xf>
    <xf numFmtId="0" fontId="0" fillId="0" borderId="0" applyNumberFormat="0" applyFont="0" applyFill="0" applyBorder="0" applyAlignment="0" applyProtection="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0" fillId="0" borderId="0"/>
    <xf numFmtId="0" fontId="0"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0" fillId="0" borderId="0" applyProtection="0"/>
    <xf numFmtId="0" fontId="50" fillId="14"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8" fillId="12" borderId="13" applyNumberFormat="0" applyAlignment="0" applyProtection="0">
      <alignment vertical="center"/>
    </xf>
    <xf numFmtId="0" fontId="43" fillId="0" borderId="0">
      <alignment vertical="center"/>
    </xf>
    <xf numFmtId="0" fontId="45" fillId="0" borderId="0"/>
    <xf numFmtId="0" fontId="45" fillId="0" borderId="0"/>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9" fillId="23"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9" fillId="23" borderId="0" applyNumberFormat="0" applyBorder="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26" borderId="18" applyNumberFormat="0" applyFont="0" applyAlignment="0" applyProtection="0">
      <alignment vertical="center"/>
    </xf>
    <xf numFmtId="0" fontId="45" fillId="0" borderId="0"/>
    <xf numFmtId="0" fontId="45" fillId="0" borderId="0"/>
    <xf numFmtId="0" fontId="22" fillId="26" borderId="18" applyNumberFormat="0" applyFon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43" fontId="0" fillId="0" borderId="0" applyFont="0" applyFill="0" applyBorder="0" applyAlignment="0" applyProtection="0"/>
    <xf numFmtId="0" fontId="22" fillId="0" borderId="0">
      <alignment vertical="center"/>
    </xf>
    <xf numFmtId="0" fontId="45" fillId="0" borderId="0"/>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0" borderId="0" applyNumberFormat="0" applyBorder="0" applyAlignment="0" applyProtection="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9" fillId="40" borderId="0" applyNumberFormat="0" applyBorder="0" applyAlignment="0" applyProtection="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43" fontId="0" fillId="0" borderId="0" applyFont="0" applyFill="0" applyBorder="0" applyAlignment="0" applyProtection="0"/>
    <xf numFmtId="0" fontId="43" fillId="0" borderId="0">
      <alignment vertical="center"/>
    </xf>
    <xf numFmtId="0" fontId="22" fillId="0" borderId="0">
      <alignment vertical="center"/>
    </xf>
    <xf numFmtId="43" fontId="30" fillId="0" borderId="0" applyFont="0" applyFill="0" applyBorder="0" applyAlignment="0" applyProtection="0">
      <alignment vertical="center"/>
    </xf>
    <xf numFmtId="0" fontId="22" fillId="0" borderId="0">
      <alignment vertical="center"/>
    </xf>
    <xf numFmtId="43" fontId="0" fillId="0" borderId="0" applyFont="0" applyFill="0" applyBorder="0" applyAlignment="0" applyProtection="0"/>
    <xf numFmtId="0" fontId="45" fillId="0" borderId="0"/>
    <xf numFmtId="0" fontId="22" fillId="0" borderId="0">
      <alignment vertical="center"/>
    </xf>
    <xf numFmtId="43" fontId="0" fillId="0" borderId="0" applyFont="0" applyFill="0" applyBorder="0" applyAlignment="0" applyProtection="0"/>
    <xf numFmtId="0" fontId="22" fillId="0" borderId="0">
      <alignment vertical="center"/>
    </xf>
    <xf numFmtId="176" fontId="30" fillId="0" borderId="0" applyFont="0" applyFill="0" applyBorder="0" applyAlignment="0" applyProtection="0">
      <alignment vertical="center"/>
    </xf>
    <xf numFmtId="0" fontId="43" fillId="0" borderId="0">
      <alignment vertical="center"/>
    </xf>
    <xf numFmtId="176" fontId="30" fillId="0" borderId="0" applyFont="0" applyFill="0" applyBorder="0" applyAlignment="0" applyProtection="0">
      <alignment vertical="center"/>
    </xf>
    <xf numFmtId="0" fontId="43" fillId="0" borderId="0">
      <alignment vertical="center"/>
    </xf>
    <xf numFmtId="0" fontId="22" fillId="0" borderId="0">
      <alignment vertical="center"/>
    </xf>
    <xf numFmtId="43" fontId="0" fillId="0" borderId="0" applyFont="0" applyFill="0" applyBorder="0" applyAlignment="0" applyProtection="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0" fillId="0" borderId="0"/>
    <xf numFmtId="0" fontId="0"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NumberFormat="0" applyFont="0" applyFill="0" applyBorder="0" applyAlignment="0" applyProtection="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45" fillId="0" borderId="0"/>
    <xf numFmtId="0" fontId="0" fillId="0" borderId="0"/>
    <xf numFmtId="0" fontId="0" fillId="0" borderId="0"/>
    <xf numFmtId="0" fontId="22" fillId="0" borderId="0">
      <alignment vertical="center"/>
    </xf>
    <xf numFmtId="0" fontId="0" fillId="0" borderId="0"/>
    <xf numFmtId="0" fontId="0" fillId="0" borderId="0"/>
    <xf numFmtId="0" fontId="0" fillId="0" borderId="0"/>
    <xf numFmtId="0" fontId="45" fillId="0" borderId="0"/>
    <xf numFmtId="0" fontId="45" fillId="0" borderId="0"/>
    <xf numFmtId="0" fontId="45" fillId="0" borderId="0"/>
    <xf numFmtId="0" fontId="43"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5" fillId="0" borderId="23" applyNumberFormat="0" applyFill="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45" fillId="0" borderId="0"/>
    <xf numFmtId="0" fontId="22" fillId="0" borderId="0">
      <alignment vertical="center"/>
    </xf>
    <xf numFmtId="0" fontId="0" fillId="0" borderId="0" applyProtection="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8" fillId="12" borderId="13" applyNumberFormat="0" applyAlignment="0" applyProtection="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8" fillId="12" borderId="13" applyNumberFormat="0" applyAlignment="0" applyProtection="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45" fillId="0" borderId="0"/>
    <xf numFmtId="0" fontId="0" fillId="0" borderId="0" applyProtection="0"/>
    <xf numFmtId="0" fontId="45" fillId="0" borderId="0"/>
    <xf numFmtId="0" fontId="0" fillId="0" borderId="0" applyProtection="0"/>
    <xf numFmtId="0" fontId="48" fillId="12" borderId="13" applyNumberFormat="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Protection="0"/>
    <xf numFmtId="0" fontId="0" fillId="0" borderId="0" applyProtection="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3"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3" fillId="0" borderId="0">
      <alignment vertical="center"/>
    </xf>
    <xf numFmtId="0" fontId="43"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43" fillId="0" borderId="0">
      <alignment vertical="center"/>
    </xf>
    <xf numFmtId="0" fontId="43" fillId="0" borderId="0">
      <alignment vertical="center"/>
    </xf>
    <xf numFmtId="0" fontId="22" fillId="0" borderId="0">
      <alignment vertical="center"/>
    </xf>
    <xf numFmtId="0" fontId="43" fillId="0" borderId="0">
      <alignment vertical="center"/>
    </xf>
    <xf numFmtId="0" fontId="43"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3"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0" fillId="0" borderId="0" applyProtection="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3"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43" fillId="0" borderId="0">
      <alignment vertical="center"/>
    </xf>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3"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0" fillId="0" borderId="0" applyProtection="0"/>
    <xf numFmtId="0" fontId="43"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3"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0" fillId="0" borderId="0" applyNumberFormat="0" applyFont="0" applyFill="0" applyBorder="0" applyAlignment="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3" fillId="0" borderId="0">
      <alignment vertical="center"/>
    </xf>
    <xf numFmtId="0" fontId="45" fillId="0" borderId="0"/>
    <xf numFmtId="0" fontId="75" fillId="0" borderId="23"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178" fontId="77" fillId="0" borderId="0" applyFont="0" applyFill="0" applyBorder="0" applyAlignment="0" applyProtection="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xf numFmtId="0" fontId="0" fillId="0" borderId="0"/>
    <xf numFmtId="0" fontId="30" fillId="0" borderId="0"/>
    <xf numFmtId="0" fontId="30" fillId="0" borderId="0"/>
    <xf numFmtId="0" fontId="45" fillId="0" borderId="0"/>
    <xf numFmtId="0" fontId="0" fillId="0" borderId="0"/>
    <xf numFmtId="0" fontId="0" fillId="0" borderId="0"/>
    <xf numFmtId="0" fontId="0" fillId="0" borderId="0"/>
    <xf numFmtId="0" fontId="0" fillId="0" borderId="0"/>
    <xf numFmtId="0" fontId="30"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9" fillId="40"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5" fillId="0" borderId="0"/>
    <xf numFmtId="0" fontId="0" fillId="0" borderId="0" applyProtection="0"/>
    <xf numFmtId="0" fontId="45" fillId="0" borderId="0"/>
    <xf numFmtId="0" fontId="0" fillId="0" borderId="0" applyProtection="0"/>
    <xf numFmtId="0" fontId="22" fillId="0" borderId="0">
      <alignment vertical="center"/>
    </xf>
    <xf numFmtId="0" fontId="0" fillId="0" borderId="0" applyProtection="0"/>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22" fillId="0" borderId="0">
      <alignment vertical="center"/>
    </xf>
    <xf numFmtId="0" fontId="45" fillId="0" borderId="0"/>
    <xf numFmtId="0" fontId="22" fillId="0" borderId="0">
      <alignment vertical="center"/>
    </xf>
    <xf numFmtId="0" fontId="0" fillId="0" borderId="0" applyProtection="0"/>
    <xf numFmtId="0" fontId="22" fillId="0" borderId="0">
      <alignment vertical="center"/>
    </xf>
    <xf numFmtId="0" fontId="0" fillId="0" borderId="0" applyProtection="0"/>
    <xf numFmtId="0" fontId="45" fillId="0" borderId="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0" fillId="0" borderId="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0" fillId="0" borderId="0" applyProtection="0"/>
    <xf numFmtId="0" fontId="0" fillId="0" borderId="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0" fillId="0" borderId="0" applyProtection="0"/>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62" fillId="31" borderId="20"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0" fillId="0" borderId="0" applyProtection="0"/>
    <xf numFmtId="0" fontId="22" fillId="0" borderId="0">
      <alignment vertical="center"/>
    </xf>
    <xf numFmtId="0" fontId="22" fillId="0" borderId="0">
      <alignment vertical="center"/>
    </xf>
    <xf numFmtId="0" fontId="0" fillId="0" borderId="0" applyProtection="0"/>
    <xf numFmtId="0" fontId="45" fillId="0" borderId="0"/>
    <xf numFmtId="0" fontId="0" fillId="0" borderId="0" applyProtection="0"/>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0" fillId="0" borderId="0" applyProtection="0"/>
    <xf numFmtId="0" fontId="0" fillId="0" borderId="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0" fillId="0" borderId="0" applyProtection="0"/>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0" fillId="0" borderId="0"/>
    <xf numFmtId="0" fontId="85" fillId="0" borderId="0" applyNumberFormat="0" applyFill="0" applyBorder="0" applyAlignment="0" applyProtection="0">
      <alignment vertical="center"/>
    </xf>
    <xf numFmtId="0" fontId="86" fillId="56" borderId="0" applyNumberFormat="0" applyBorder="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69" fillId="38" borderId="0" applyNumberFormat="0" applyBorder="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69" fillId="38" borderId="0" applyNumberFormat="0" applyBorder="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69" fillId="38" borderId="0" applyNumberFormat="0" applyBorder="0" applyAlignment="0" applyProtection="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69" fillId="38"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69" fillId="38" borderId="0" applyNumberFormat="0" applyBorder="0" applyAlignment="0" applyProtection="0">
      <alignment vertical="center"/>
    </xf>
    <xf numFmtId="0" fontId="22" fillId="0" borderId="0">
      <alignment vertical="center"/>
    </xf>
    <xf numFmtId="0" fontId="86" fillId="56" borderId="0" applyNumberFormat="0" applyBorder="0" applyAlignment="0" applyProtection="0">
      <alignment vertical="center"/>
    </xf>
    <xf numFmtId="0" fontId="22" fillId="0" borderId="0">
      <alignment vertical="center"/>
    </xf>
    <xf numFmtId="0" fontId="69" fillId="38"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58" fillId="0" borderId="19" applyNumberFormat="0" applyFill="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58" fillId="0" borderId="19" applyNumberFormat="0" applyFill="0" applyAlignment="0" applyProtection="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58" fillId="0" borderId="19"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74" fillId="12" borderId="15" applyNumberFormat="0" applyAlignment="0" applyProtection="0">
      <alignment vertical="center"/>
    </xf>
    <xf numFmtId="0" fontId="45" fillId="0" borderId="0"/>
    <xf numFmtId="0" fontId="45" fillId="0" borderId="0"/>
    <xf numFmtId="0" fontId="45" fillId="0" borderId="0"/>
    <xf numFmtId="0" fontId="74" fillId="12" borderId="15" applyNumberFormat="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8" fillId="12" borderId="13"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74" fillId="12" borderId="15" applyNumberFormat="0" applyAlignment="0" applyProtection="0">
      <alignment vertical="center"/>
    </xf>
    <xf numFmtId="0" fontId="45" fillId="0" borderId="0"/>
    <xf numFmtId="0" fontId="45" fillId="0" borderId="0"/>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74" fillId="12" borderId="15" applyNumberFormat="0" applyAlignment="0" applyProtection="0">
      <alignment vertical="center"/>
    </xf>
    <xf numFmtId="0" fontId="45" fillId="0" borderId="0"/>
    <xf numFmtId="0" fontId="45" fillId="0" borderId="0"/>
    <xf numFmtId="0" fontId="45" fillId="0" borderId="0"/>
    <xf numFmtId="0" fontId="22" fillId="0" borderId="0">
      <alignment vertical="center"/>
    </xf>
    <xf numFmtId="0" fontId="45" fillId="0" borderId="0"/>
    <xf numFmtId="0" fontId="74" fillId="12" borderId="15" applyNumberFormat="0" applyAlignment="0" applyProtection="0">
      <alignment vertical="center"/>
    </xf>
    <xf numFmtId="0" fontId="45" fillId="0" borderId="0"/>
    <xf numFmtId="0" fontId="45" fillId="0" borderId="0"/>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45" fillId="0" borderId="0"/>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4" fillId="12" borderId="15" applyNumberFormat="0" applyAlignment="0" applyProtection="0">
      <alignment vertical="center"/>
    </xf>
    <xf numFmtId="0" fontId="22" fillId="0" borderId="0">
      <alignment vertical="center"/>
    </xf>
    <xf numFmtId="0" fontId="45" fillId="0" borderId="0"/>
    <xf numFmtId="0" fontId="74" fillId="12"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74" fillId="12" borderId="15" applyNumberFormat="0" applyAlignment="0" applyProtection="0">
      <alignment vertical="center"/>
    </xf>
    <xf numFmtId="0" fontId="96" fillId="71" borderId="30" applyNumberFormat="0" applyAlignment="0" applyProtection="0">
      <alignment vertical="center"/>
    </xf>
    <xf numFmtId="0" fontId="22" fillId="0" borderId="0">
      <alignment vertical="center"/>
    </xf>
    <xf numFmtId="0" fontId="74" fillId="12" borderId="15" applyNumberFormat="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62" fillId="31" borderId="20" applyNumberFormat="0" applyAlignment="0" applyProtection="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9" fillId="35" borderId="0" applyNumberFormat="0" applyBorder="0" applyAlignment="0" applyProtection="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59" fillId="0" borderId="0" applyNumberFormat="0" applyFill="0" applyBorder="0" applyAlignment="0" applyProtection="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45" fillId="0" borderId="0"/>
    <xf numFmtId="0" fontId="45" fillId="0" borderId="0"/>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62" fillId="31" borderId="20"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177" fontId="45" fillId="0" borderId="0" applyFont="0" applyFill="0" applyBorder="0" applyAlignment="0" applyProtection="0"/>
    <xf numFmtId="0" fontId="59" fillId="0" borderId="0" applyNumberFormat="0" applyFill="0" applyBorder="0" applyAlignment="0" applyProtection="0">
      <alignment vertical="center"/>
    </xf>
    <xf numFmtId="0" fontId="0" fillId="0" borderId="0" applyNumberFormat="0" applyFont="0" applyFill="0" applyBorder="0" applyAlignment="0" applyProtection="0"/>
    <xf numFmtId="0" fontId="22" fillId="0" borderId="0">
      <alignment vertical="center"/>
    </xf>
    <xf numFmtId="0" fontId="45" fillId="0" borderId="0"/>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0" fillId="0" borderId="0" applyNumberFormat="0" applyFont="0" applyFill="0" applyBorder="0" applyAlignment="0" applyProtection="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89" fillId="66"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43" fontId="0" fillId="0" borderId="0" applyFont="0" applyFill="0" applyBorder="0" applyAlignment="0" applyProtection="0"/>
    <xf numFmtId="0" fontId="22" fillId="0" borderId="0">
      <alignment vertical="center"/>
    </xf>
    <xf numFmtId="0" fontId="22" fillId="0" borderId="0">
      <alignment vertical="center"/>
    </xf>
    <xf numFmtId="0" fontId="45" fillId="0" borderId="0"/>
    <xf numFmtId="0" fontId="45" fillId="0" borderId="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0" fillId="0" borderId="0" applyNumberFormat="0" applyFont="0" applyFill="0" applyBorder="0" applyAlignment="0" applyProtection="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9" fillId="4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0" fillId="0" borderId="0" applyNumberFormat="0" applyFont="0" applyFill="0" applyBorder="0" applyAlignment="0" applyProtection="0"/>
    <xf numFmtId="0" fontId="45" fillId="0" borderId="0"/>
    <xf numFmtId="0" fontId="59" fillId="0" borderId="0" applyNumberFormat="0" applyFill="0" applyBorder="0" applyAlignment="0" applyProtection="0">
      <alignment vertical="center"/>
    </xf>
    <xf numFmtId="0" fontId="0" fillId="0" borderId="0" applyNumberFormat="0" applyFont="0" applyFill="0" applyBorder="0" applyAlignment="0" applyProtection="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0" fillId="0" borderId="0" applyNumberFormat="0" applyFont="0" applyFill="0" applyBorder="0" applyAlignment="0" applyProtection="0"/>
    <xf numFmtId="0" fontId="45" fillId="0" borderId="0"/>
    <xf numFmtId="0" fontId="59" fillId="0" borderId="0" applyNumberFormat="0" applyFill="0" applyBorder="0" applyAlignment="0" applyProtection="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0" fillId="0" borderId="0" applyNumberFormat="0" applyFont="0" applyFill="0" applyBorder="0" applyAlignment="0" applyProtection="0"/>
    <xf numFmtId="0" fontId="59" fillId="0" borderId="0" applyNumberFormat="0" applyFill="0" applyBorder="0" applyAlignment="0" applyProtection="0">
      <alignment vertical="center"/>
    </xf>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59" fillId="0" borderId="0" applyNumberFormat="0" applyFill="0" applyBorder="0" applyAlignment="0" applyProtection="0">
      <alignment vertical="center"/>
    </xf>
    <xf numFmtId="0" fontId="45" fillId="0" borderId="0"/>
    <xf numFmtId="0" fontId="45" fillId="0" borderId="0"/>
    <xf numFmtId="0" fontId="45" fillId="0" borderId="0"/>
    <xf numFmtId="0" fontId="22" fillId="0" borderId="0">
      <alignment vertical="center"/>
    </xf>
    <xf numFmtId="0" fontId="0" fillId="0" borderId="0" applyNumberFormat="0" applyFont="0" applyFill="0" applyBorder="0" applyAlignment="0" applyProtection="0"/>
    <xf numFmtId="0" fontId="45" fillId="0" borderId="0"/>
    <xf numFmtId="0" fontId="59"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59" fillId="0" borderId="0" applyNumberFormat="0" applyFill="0" applyBorder="0" applyAlignment="0" applyProtection="0">
      <alignment vertical="center"/>
    </xf>
    <xf numFmtId="0" fontId="45" fillId="0" borderId="0"/>
    <xf numFmtId="0" fontId="45" fillId="0" borderId="0"/>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59"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9" fillId="47"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59" fillId="0" borderId="0" applyNumberFormat="0" applyFill="0" applyBorder="0" applyAlignment="0" applyProtection="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59"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78"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78" fillId="0" borderId="0" applyNumberFormat="0" applyFill="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45" fillId="0" borderId="0"/>
    <xf numFmtId="0" fontId="45" fillId="0" borderId="0"/>
    <xf numFmtId="0" fontId="45" fillId="0" borderId="0"/>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78" fillId="0" borderId="0" applyNumberFormat="0" applyFill="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78"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2" fillId="0" borderId="0">
      <alignment vertical="center"/>
    </xf>
    <xf numFmtId="0" fontId="78" fillId="0" borderId="0" applyNumberFormat="0" applyFill="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75" fillId="0" borderId="23" applyNumberFormat="0" applyFill="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75" fillId="0" borderId="23"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75" fillId="0" borderId="23"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75" fillId="0" borderId="23" applyNumberFormat="0" applyFill="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98" fillId="0" borderId="32" applyNumberFormat="0" applyFill="0" applyAlignment="0" applyProtection="0">
      <alignment vertical="center"/>
    </xf>
    <xf numFmtId="0" fontId="22" fillId="0" borderId="0">
      <alignment vertical="center"/>
    </xf>
    <xf numFmtId="0" fontId="0" fillId="0" borderId="0" applyNumberFormat="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43" fontId="0" fillId="0" borderId="0" applyFont="0" applyFill="0" applyBorder="0" applyAlignment="0" applyProtection="0"/>
    <xf numFmtId="0" fontId="0" fillId="0" borderId="0" applyNumberFormat="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2" fillId="0" borderId="0">
      <alignment vertical="center"/>
    </xf>
    <xf numFmtId="177" fontId="45" fillId="0" borderId="0" applyFont="0" applyFill="0" applyBorder="0" applyAlignment="0" applyProtection="0"/>
    <xf numFmtId="43" fontId="0" fillId="0" borderId="0" applyFont="0" applyFill="0" applyBorder="0" applyAlignment="0" applyProtection="0"/>
    <xf numFmtId="0" fontId="22" fillId="0" borderId="0">
      <alignment vertical="center"/>
    </xf>
    <xf numFmtId="43" fontId="0" fillId="0" borderId="0" applyFont="0" applyFill="0" applyBorder="0" applyAlignment="0" applyProtection="0"/>
    <xf numFmtId="0" fontId="0" fillId="0" borderId="0" applyNumberFormat="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0" fillId="0" borderId="0" applyNumberFormat="0" applyFont="0" applyFill="0" applyBorder="0" applyAlignment="0" applyProtection="0"/>
    <xf numFmtId="43" fontId="0" fillId="0" borderId="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pplyNumberFormat="0" applyFont="0" applyFill="0" applyBorder="0" applyAlignment="0" applyProtection="0"/>
    <xf numFmtId="43" fontId="0" fillId="0" borderId="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0" fillId="0" borderId="0" applyNumberFormat="0" applyFont="0" applyFill="0" applyBorder="0" applyAlignment="0" applyProtection="0"/>
    <xf numFmtId="43" fontId="0" fillId="0" borderId="0" applyFont="0" applyFill="0" applyBorder="0" applyAlignment="0" applyProtection="0"/>
    <xf numFmtId="0" fontId="22"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2" fillId="0" borderId="0">
      <alignment vertical="center"/>
    </xf>
    <xf numFmtId="43" fontId="0" fillId="0" borderId="0" applyFont="0" applyFill="0" applyBorder="0" applyAlignment="0" applyProtection="0"/>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45" fillId="0" borderId="0"/>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0" fillId="0" borderId="0" applyNumberFormat="0" applyFont="0" applyFill="0" applyBorder="0" applyAlignment="0" applyProtection="0"/>
    <xf numFmtId="0" fontId="22" fillId="0" borderId="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2" fillId="0" borderId="0" applyFont="0" applyFill="0" applyBorder="0" applyAlignment="0" applyProtection="0">
      <alignment vertical="center"/>
    </xf>
    <xf numFmtId="179" fontId="0" fillId="0" borderId="0" applyFont="0" applyFill="0" applyBorder="0" applyAlignment="0" applyProtection="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0" fillId="0" borderId="0" applyNumberFormat="0" applyFont="0" applyFill="0" applyBorder="0" applyAlignment="0" applyProtection="0"/>
    <xf numFmtId="0" fontId="0" fillId="0" borderId="0" applyNumberFormat="0" applyFont="0" applyFill="0" applyBorder="0" applyAlignment="0" applyProtection="0"/>
    <xf numFmtId="0" fontId="0" fillId="0" borderId="0" applyNumberFormat="0" applyFont="0" applyFill="0" applyBorder="0" applyAlignment="0" applyProtection="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0" fillId="0" borderId="0" applyNumberFormat="0" applyFont="0" applyFill="0" applyBorder="0" applyAlignment="0" applyProtection="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0"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9" fillId="40"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40"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40" borderId="0" applyNumberFormat="0" applyBorder="0" applyAlignment="0" applyProtection="0">
      <alignment vertical="center"/>
    </xf>
    <xf numFmtId="0" fontId="22" fillId="0" borderId="0">
      <alignment vertical="center"/>
    </xf>
    <xf numFmtId="0" fontId="45" fillId="0" borderId="0"/>
    <xf numFmtId="0" fontId="49" fillId="40" borderId="0" applyNumberFormat="0" applyBorder="0" applyAlignment="0" applyProtection="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9" fillId="40"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9" fillId="35" borderId="0" applyNumberFormat="0" applyBorder="0" applyAlignment="0" applyProtection="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35" borderId="0" applyNumberFormat="0" applyBorder="0" applyAlignment="0" applyProtection="0">
      <alignment vertical="center"/>
    </xf>
    <xf numFmtId="0" fontId="45" fillId="0" borderId="0"/>
    <xf numFmtId="0" fontId="45" fillId="0" borderId="0"/>
    <xf numFmtId="0" fontId="49" fillId="35"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45" fillId="0" borderId="0"/>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9" fillId="35"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35"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9" fillId="35"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9" fillId="35" borderId="0" applyNumberFormat="0" applyBorder="0" applyAlignment="0" applyProtection="0">
      <alignment vertical="center"/>
    </xf>
    <xf numFmtId="0" fontId="89" fillId="72" borderId="0" applyNumberFormat="0" applyBorder="0" applyAlignment="0" applyProtection="0">
      <alignment vertical="center"/>
    </xf>
    <xf numFmtId="0" fontId="22" fillId="0" borderId="0">
      <alignment vertical="center"/>
    </xf>
    <xf numFmtId="0" fontId="49" fillId="35"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9" fillId="42"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49" fillId="42"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9" fillId="42" borderId="0" applyNumberFormat="0" applyBorder="0" applyAlignment="0" applyProtection="0">
      <alignment vertical="center"/>
    </xf>
    <xf numFmtId="0" fontId="89" fillId="67" borderId="0" applyNumberFormat="0" applyBorder="0" applyAlignment="0" applyProtection="0">
      <alignment vertical="center"/>
    </xf>
    <xf numFmtId="0" fontId="22" fillId="0" borderId="0">
      <alignment vertical="center"/>
    </xf>
    <xf numFmtId="0" fontId="49" fillId="42"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49" fillId="47" borderId="0" applyNumberFormat="0" applyBorder="0" applyAlignment="0" applyProtection="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9" fillId="47" borderId="0" applyNumberFormat="0" applyBorder="0" applyAlignment="0" applyProtection="0">
      <alignment vertical="center"/>
    </xf>
    <xf numFmtId="0" fontId="22" fillId="0" borderId="0">
      <alignment vertical="center"/>
    </xf>
    <xf numFmtId="0" fontId="49" fillId="47" borderId="0" applyNumberFormat="0" applyBorder="0" applyAlignment="0" applyProtection="0">
      <alignment vertical="center"/>
    </xf>
    <xf numFmtId="0" fontId="45" fillId="0" borderId="0"/>
    <xf numFmtId="0" fontId="45" fillId="0" borderId="0"/>
    <xf numFmtId="0" fontId="49" fillId="47" borderId="0" applyNumberFormat="0" applyBorder="0" applyAlignment="0" applyProtection="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89" fillId="64"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9" fillId="47" borderId="0" applyNumberFormat="0" applyBorder="0" applyAlignment="0" applyProtection="0">
      <alignment vertical="center"/>
    </xf>
    <xf numFmtId="0" fontId="45" fillId="0" borderId="0"/>
    <xf numFmtId="0" fontId="22" fillId="0" borderId="0">
      <alignment vertical="center"/>
    </xf>
    <xf numFmtId="0" fontId="89" fillId="68"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89" fillId="63" borderId="0" applyNumberFormat="0" applyBorder="0" applyAlignment="0" applyProtection="0">
      <alignment vertical="center"/>
    </xf>
    <xf numFmtId="0" fontId="22" fillId="0" borderId="0">
      <alignment vertical="center"/>
    </xf>
    <xf numFmtId="0" fontId="49" fillId="47" borderId="0" applyNumberFormat="0" applyBorder="0" applyAlignment="0" applyProtection="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22" fillId="0" borderId="0">
      <alignment vertical="center"/>
    </xf>
    <xf numFmtId="0" fontId="45" fillId="0" borderId="0"/>
    <xf numFmtId="0" fontId="30" fillId="26" borderId="18" applyNumberFormat="0" applyFont="0" applyAlignment="0" applyProtection="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9" fillId="3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9" fillId="37"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22" fillId="0" borderId="0">
      <alignment vertical="center"/>
    </xf>
    <xf numFmtId="0" fontId="49" fillId="37"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9" fillId="23"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9" fillId="23"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45" fillId="0" borderId="0"/>
    <xf numFmtId="0" fontId="49" fillId="23" borderId="0" applyNumberFormat="0" applyBorder="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9" fillId="23"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9" fillId="23" borderId="0" applyNumberFormat="0" applyBorder="0" applyAlignment="0" applyProtection="0">
      <alignment vertical="center"/>
    </xf>
    <xf numFmtId="0" fontId="22" fillId="0" borderId="0">
      <alignment vertical="center"/>
    </xf>
    <xf numFmtId="0" fontId="22" fillId="0" borderId="0">
      <alignment vertical="center"/>
    </xf>
    <xf numFmtId="0" fontId="49" fillId="23" borderId="0" applyNumberFormat="0" applyBorder="0" applyAlignment="0" applyProtection="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50" fillId="14" borderId="0" applyNumberFormat="0" applyBorder="0" applyAlignment="0" applyProtection="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45" fillId="0" borderId="0"/>
    <xf numFmtId="0" fontId="45" fillId="0" borderId="0"/>
    <xf numFmtId="0" fontId="22" fillId="0" borderId="0">
      <alignment vertical="center"/>
    </xf>
    <xf numFmtId="0" fontId="45" fillId="0" borderId="0"/>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45" fillId="0" borderId="0"/>
    <xf numFmtId="0" fontId="48" fillId="12" borderId="13" applyNumberFormat="0" applyAlignment="0" applyProtection="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50" fillId="14" borderId="0" applyNumberFormat="0" applyBorder="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50" fillId="14" borderId="0" applyNumberFormat="0" applyBorder="0" applyAlignment="0" applyProtection="0">
      <alignment vertical="center"/>
    </xf>
    <xf numFmtId="0" fontId="45" fillId="0" borderId="0"/>
    <xf numFmtId="0" fontId="45" fillId="0" borderId="0"/>
    <xf numFmtId="0" fontId="45" fillId="0" borderId="0"/>
    <xf numFmtId="0" fontId="50" fillId="14" borderId="0" applyNumberFormat="0" applyBorder="0" applyAlignment="0" applyProtection="0">
      <alignment vertical="center"/>
    </xf>
    <xf numFmtId="0" fontId="45" fillId="0" borderId="0"/>
    <xf numFmtId="0" fontId="45" fillId="0" borderId="0"/>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50" fillId="14" borderId="0" applyNumberFormat="0" applyBorder="0" applyAlignment="0" applyProtection="0">
      <alignment vertical="center"/>
    </xf>
    <xf numFmtId="0" fontId="22" fillId="0" borderId="0">
      <alignment vertical="center"/>
    </xf>
    <xf numFmtId="0" fontId="22" fillId="0" borderId="0">
      <alignment vertical="center"/>
    </xf>
    <xf numFmtId="0" fontId="93" fillId="69" borderId="0" applyNumberFormat="0" applyBorder="0" applyAlignment="0" applyProtection="0">
      <alignment vertical="center"/>
    </xf>
    <xf numFmtId="0" fontId="22" fillId="0" borderId="0">
      <alignment vertical="center"/>
    </xf>
    <xf numFmtId="0" fontId="50" fillId="14" borderId="0" applyNumberFormat="0" applyBorder="0" applyAlignment="0" applyProtection="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45" fillId="0" borderId="0"/>
    <xf numFmtId="0" fontId="48" fillId="12" borderId="13"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8" fillId="12" borderId="13"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8" fillId="12" borderId="13" applyNumberFormat="0" applyAlignment="0" applyProtection="0">
      <alignment vertical="center"/>
    </xf>
    <xf numFmtId="0" fontId="97" fillId="71" borderId="31" applyNumberFormat="0" applyAlignment="0" applyProtection="0">
      <alignment vertical="center"/>
    </xf>
    <xf numFmtId="0" fontId="22" fillId="0" borderId="0">
      <alignment vertical="center"/>
    </xf>
    <xf numFmtId="0" fontId="48" fillId="12" borderId="13" applyNumberFormat="0" applyAlignment="0" applyProtection="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45" fillId="0" borderId="0"/>
    <xf numFmtId="0" fontId="80" fillId="20" borderId="15" applyNumberForma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80" fillId="20" borderId="15" applyNumberFormat="0" applyAlignment="0" applyProtection="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80" fillId="20" borderId="15" applyNumberFormat="0" applyAlignment="0" applyProtection="0">
      <alignment vertical="center"/>
    </xf>
    <xf numFmtId="0" fontId="45" fillId="0" borderId="0"/>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80" fillId="20" borderId="1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80" fillId="20" borderId="15" applyNumberFormat="0" applyAlignment="0" applyProtection="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45" fillId="0" borderId="0"/>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30"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30" fillId="26" borderId="18" applyNumberFormat="0" applyFont="0" applyAlignment="0" applyProtection="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22" fillId="0" borderId="0">
      <alignment vertical="center"/>
    </xf>
    <xf numFmtId="0" fontId="30" fillId="26" borderId="18" applyNumberFormat="0" applyFont="0" applyAlignment="0" applyProtection="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5" fillId="0" borderId="0"/>
    <xf numFmtId="0" fontId="45" fillId="0" borderId="0"/>
    <xf numFmtId="0" fontId="45" fillId="0" borderId="0"/>
    <xf numFmtId="0" fontId="22" fillId="0" borderId="0">
      <alignment vertical="center"/>
    </xf>
    <xf numFmtId="0" fontId="30" fillId="26" borderId="18" applyNumberFormat="0" applyFon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73" borderId="33"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22" fillId="26" borderId="18" applyNumberFormat="0" applyFont="0" applyAlignment="0" applyProtection="0">
      <alignment vertical="center"/>
    </xf>
    <xf numFmtId="0" fontId="22" fillId="0" borderId="0">
      <alignment vertical="center"/>
    </xf>
    <xf numFmtId="0" fontId="22" fillId="26" borderId="18" applyNumberFormat="0" applyFont="0" applyAlignment="0" applyProtection="0">
      <alignment vertical="center"/>
    </xf>
    <xf numFmtId="0" fontId="0" fillId="0" borderId="0">
      <alignment vertical="center"/>
    </xf>
  </cellStyleXfs>
  <cellXfs count="275">
    <xf numFmtId="0" fontId="0" fillId="0" borderId="0" xfId="0">
      <alignment vertical="center"/>
    </xf>
    <xf numFmtId="0" fontId="1" fillId="0" borderId="0" xfId="0" applyFont="1" applyFill="1" applyAlignment="1">
      <alignment vertical="center"/>
    </xf>
    <xf numFmtId="0" fontId="2" fillId="0" borderId="0" xfId="28245" applyFont="1" applyBorder="1" applyAlignment="1">
      <alignment horizontal="center" vertical="center" wrapText="1"/>
    </xf>
    <xf numFmtId="0" fontId="3" fillId="0" borderId="0" xfId="28244" applyFont="1" applyFill="1" applyAlignment="1">
      <alignment horizontal="left" vertical="center" wrapText="1"/>
    </xf>
    <xf numFmtId="0" fontId="0" fillId="0" borderId="0" xfId="1638">
      <alignment vertical="center"/>
    </xf>
    <xf numFmtId="10" fontId="0" fillId="0" borderId="0" xfId="1638" applyNumberFormat="1" applyFill="1">
      <alignment vertical="center"/>
    </xf>
    <xf numFmtId="0" fontId="4" fillId="0" borderId="1" xfId="6076" applyNumberFormat="1" applyFont="1" applyFill="1" applyBorder="1" applyAlignment="1" applyProtection="1">
      <alignment horizontal="center" vertical="center"/>
    </xf>
    <xf numFmtId="0" fontId="4" fillId="0" borderId="1" xfId="6076" applyNumberFormat="1" applyFont="1" applyFill="1" applyBorder="1" applyAlignment="1" applyProtection="1">
      <alignment horizontal="center" vertical="center" wrapText="1"/>
    </xf>
    <xf numFmtId="0" fontId="4" fillId="0" borderId="1" xfId="6076" applyNumberFormat="1" applyFont="1" applyFill="1" applyBorder="1" applyAlignment="1" applyProtection="1">
      <alignment vertical="center"/>
    </xf>
    <xf numFmtId="3" fontId="5" fillId="0" borderId="1" xfId="6076" applyNumberFormat="1" applyFont="1" applyFill="1" applyBorder="1" applyAlignment="1" applyProtection="1">
      <alignment horizontal="right" vertical="center"/>
    </xf>
    <xf numFmtId="4" fontId="5" fillId="0" borderId="1" xfId="6076" applyNumberFormat="1" applyFont="1" applyFill="1" applyBorder="1" applyAlignment="1" applyProtection="1">
      <alignment horizontal="right" vertical="center"/>
    </xf>
    <xf numFmtId="0" fontId="5" fillId="0" borderId="1" xfId="6076" applyNumberFormat="1" applyFont="1" applyFill="1" applyBorder="1" applyAlignment="1" applyProtection="1">
      <alignment vertical="center"/>
    </xf>
    <xf numFmtId="0" fontId="0" fillId="0" borderId="0" xfId="0" applyFont="1" applyFill="1" applyAlignment="1">
      <alignment vertical="center"/>
    </xf>
    <xf numFmtId="0" fontId="1" fillId="0" borderId="0" xfId="0" applyFont="1">
      <alignment vertical="center"/>
    </xf>
    <xf numFmtId="0" fontId="0" fillId="0" borderId="0" xfId="0" applyFont="1">
      <alignment vertical="center"/>
    </xf>
    <xf numFmtId="0" fontId="4" fillId="0" borderId="1" xfId="28246" applyFont="1" applyBorder="1" applyAlignment="1">
      <alignment horizontal="center" vertical="center"/>
    </xf>
    <xf numFmtId="0" fontId="4" fillId="0" borderId="2" xfId="28246" applyFont="1" applyBorder="1" applyAlignment="1">
      <alignment horizontal="center" vertical="center"/>
    </xf>
    <xf numFmtId="3" fontId="4" fillId="0" borderId="1" xfId="1638" applyNumberFormat="1" applyFont="1" applyFill="1" applyBorder="1" applyAlignment="1" applyProtection="1">
      <alignment horizontal="center" vertical="center"/>
    </xf>
    <xf numFmtId="0" fontId="4" fillId="0" borderId="1" xfId="1638" applyFont="1" applyBorder="1" applyAlignment="1">
      <alignment horizontal="center" vertical="center" wrapText="1"/>
    </xf>
    <xf numFmtId="0" fontId="6" fillId="0" borderId="1" xfId="28246" applyFont="1" applyBorder="1" applyAlignment="1">
      <alignment horizontal="center"/>
    </xf>
    <xf numFmtId="0" fontId="7" fillId="0" borderId="2" xfId="28246" applyFont="1" applyBorder="1" applyAlignment="1">
      <alignment horizontal="left" vertical="center"/>
    </xf>
    <xf numFmtId="0" fontId="6" fillId="0" borderId="1" xfId="28246" applyFont="1" applyBorder="1" applyAlignment="1">
      <alignment horizontal="left" vertical="center" wrapText="1"/>
    </xf>
    <xf numFmtId="180" fontId="6" fillId="0" borderId="1" xfId="28246" applyNumberFormat="1" applyFont="1" applyBorder="1" applyAlignment="1">
      <alignment horizontal="right" vertical="center"/>
    </xf>
    <xf numFmtId="0" fontId="6" fillId="0" borderId="3" xfId="28246" applyFont="1" applyBorder="1" applyAlignment="1">
      <alignment horizontal="center"/>
    </xf>
    <xf numFmtId="0" fontId="6" fillId="0" borderId="4" xfId="28246" applyFont="1" applyBorder="1" applyAlignment="1">
      <alignment vertical="center" shrinkToFit="1"/>
    </xf>
    <xf numFmtId="0" fontId="6" fillId="0" borderId="3" xfId="28246" applyFont="1" applyBorder="1" applyAlignment="1">
      <alignment horizontal="left" vertical="center" wrapText="1"/>
    </xf>
    <xf numFmtId="180" fontId="6" fillId="0" borderId="3" xfId="28246" applyNumberFormat="1" applyFont="1" applyBorder="1" applyAlignment="1">
      <alignment horizontal="right" vertical="center"/>
    </xf>
    <xf numFmtId="0" fontId="8" fillId="2" borderId="1" xfId="22519" applyNumberFormat="1" applyFont="1" applyFill="1" applyBorder="1" applyAlignment="1" applyProtection="1">
      <alignment horizontal="center" vertical="center" wrapText="1" readingOrder="1"/>
      <protection locked="0"/>
    </xf>
    <xf numFmtId="0" fontId="6" fillId="0" borderId="0" xfId="28246" applyFont="1"/>
    <xf numFmtId="0" fontId="9" fillId="0" borderId="0" xfId="28246" applyFont="1"/>
    <xf numFmtId="180" fontId="9" fillId="0" borderId="0" xfId="28246" applyNumberFormat="1" applyFont="1" applyAlignment="1">
      <alignment horizontal="right"/>
    </xf>
    <xf numFmtId="0" fontId="10" fillId="0" borderId="0" xfId="1638" applyFont="1" applyAlignment="1">
      <alignment vertical="center" wrapText="1"/>
    </xf>
    <xf numFmtId="0" fontId="2" fillId="0" borderId="5" xfId="28245" applyFont="1" applyBorder="1" applyAlignment="1">
      <alignment horizontal="center" vertical="center" wrapText="1"/>
    </xf>
    <xf numFmtId="0" fontId="0" fillId="0" borderId="5" xfId="28245" applyFont="1" applyBorder="1" applyAlignment="1">
      <alignment horizontal="center" vertical="center" wrapText="1"/>
    </xf>
    <xf numFmtId="0" fontId="6" fillId="0" borderId="1" xfId="28246" applyFont="1" applyBorder="1" applyAlignment="1">
      <alignment horizontal="center" vertical="center"/>
    </xf>
    <xf numFmtId="0" fontId="7" fillId="0" borderId="2" xfId="28246" applyFont="1" applyBorder="1" applyAlignment="1">
      <alignment horizontal="left" vertical="center" wrapText="1" shrinkToFit="1"/>
    </xf>
    <xf numFmtId="0" fontId="7" fillId="0" borderId="1" xfId="28246" applyFont="1" applyBorder="1" applyAlignment="1">
      <alignment horizontal="center" vertical="center"/>
    </xf>
    <xf numFmtId="0" fontId="8" fillId="2" borderId="2" xfId="22519" applyNumberFormat="1" applyFont="1" applyFill="1" applyBorder="1" applyAlignment="1" applyProtection="1">
      <alignment horizontal="center" vertical="center" wrapText="1" readingOrder="1"/>
      <protection locked="0"/>
    </xf>
    <xf numFmtId="0" fontId="6" fillId="0" borderId="2" xfId="28246" applyFont="1" applyBorder="1" applyAlignment="1">
      <alignment horizontal="left" vertical="center" wrapText="1"/>
    </xf>
    <xf numFmtId="180" fontId="7" fillId="0" borderId="1" xfId="28246" applyNumberFormat="1" applyFont="1" applyBorder="1" applyAlignment="1">
      <alignment horizontal="right" vertical="center"/>
    </xf>
    <xf numFmtId="0" fontId="7" fillId="0" borderId="2" xfId="28246" applyFont="1" applyBorder="1" applyAlignment="1">
      <alignment horizontal="center" vertical="center"/>
    </xf>
    <xf numFmtId="0" fontId="6" fillId="0" borderId="0" xfId="28246" applyFont="1" applyBorder="1" applyAlignment="1">
      <alignment horizontal="left" vertical="center" wrapText="1"/>
    </xf>
    <xf numFmtId="0" fontId="6" fillId="0" borderId="0" xfId="22519" applyFont="1" applyBorder="1" applyAlignment="1">
      <alignment horizontal="left" vertical="center" wrapText="1"/>
    </xf>
    <xf numFmtId="0" fontId="2" fillId="0" borderId="0" xfId="28245" applyFont="1" applyAlignment="1">
      <alignment horizontal="center" vertical="center" wrapText="1"/>
    </xf>
    <xf numFmtId="0" fontId="10" fillId="0" borderId="0" xfId="1638" applyFont="1" applyAlignment="1">
      <alignment horizontal="center" vertical="center" wrapText="1"/>
    </xf>
    <xf numFmtId="0" fontId="4" fillId="0" borderId="3" xfId="28245" applyFont="1" applyBorder="1" applyAlignment="1">
      <alignment horizontal="center" vertical="center"/>
    </xf>
    <xf numFmtId="0" fontId="4" fillId="0" borderId="4" xfId="28245" applyFont="1" applyBorder="1" applyAlignment="1">
      <alignment horizontal="center" vertical="center"/>
    </xf>
    <xf numFmtId="0" fontId="4" fillId="0" borderId="1" xfId="28245" applyFont="1" applyBorder="1" applyAlignment="1">
      <alignment horizontal="center" vertical="center"/>
    </xf>
    <xf numFmtId="0" fontId="5" fillId="0" borderId="1" xfId="1638" applyFont="1" applyBorder="1" applyAlignment="1">
      <alignment horizontal="center" vertical="center" wrapText="1"/>
    </xf>
    <xf numFmtId="0" fontId="5" fillId="0" borderId="1" xfId="1638" applyFont="1" applyBorder="1" applyAlignment="1">
      <alignment horizontal="center" vertical="center"/>
    </xf>
    <xf numFmtId="0" fontId="4" fillId="0" borderId="6" xfId="28245" applyFont="1" applyBorder="1" applyAlignment="1">
      <alignment horizontal="center" vertical="center"/>
    </xf>
    <xf numFmtId="0" fontId="4" fillId="0" borderId="7" xfId="28245" applyFont="1" applyBorder="1" applyAlignment="1">
      <alignment horizontal="center" vertical="center"/>
    </xf>
    <xf numFmtId="0" fontId="4" fillId="0" borderId="1" xfId="1638" applyFont="1" applyBorder="1" applyAlignment="1">
      <alignment horizontal="center" vertical="center"/>
    </xf>
    <xf numFmtId="0" fontId="6" fillId="0" borderId="1" xfId="4434" applyNumberFormat="1" applyFont="1" applyBorder="1" applyAlignment="1">
      <alignment horizontal="left" vertical="center" wrapText="1" indent="1"/>
    </xf>
    <xf numFmtId="181" fontId="9" fillId="0" borderId="1" xfId="4434" applyNumberFormat="1" applyFont="1" applyBorder="1" applyAlignment="1">
      <alignment vertical="center" shrinkToFit="1"/>
    </xf>
    <xf numFmtId="181" fontId="9" fillId="0" borderId="1" xfId="4434" applyNumberFormat="1" applyFont="1" applyBorder="1" applyAlignment="1">
      <alignment vertical="center" wrapText="1" shrinkToFit="1"/>
    </xf>
    <xf numFmtId="0" fontId="0" fillId="0" borderId="1" xfId="4434" applyNumberFormat="1" applyFont="1" applyBorder="1" applyAlignment="1">
      <alignment horizontal="left" vertical="center" wrapText="1" indent="1"/>
    </xf>
    <xf numFmtId="0" fontId="0" fillId="0" borderId="1" xfId="1638" applyBorder="1">
      <alignment vertical="center"/>
    </xf>
    <xf numFmtId="0" fontId="0" fillId="0" borderId="1" xfId="1638" applyBorder="1" applyAlignment="1">
      <alignment vertical="center" wrapText="1"/>
    </xf>
    <xf numFmtId="0" fontId="6" fillId="0" borderId="0" xfId="1638" applyFont="1">
      <alignment vertical="center"/>
    </xf>
    <xf numFmtId="0" fontId="2" fillId="0" borderId="0" xfId="28245" applyFont="1" applyFill="1" applyAlignment="1">
      <alignment horizontal="center" vertical="center" wrapText="1"/>
    </xf>
    <xf numFmtId="0" fontId="2" fillId="0" borderId="0" xfId="28245" applyFont="1" applyFill="1" applyAlignment="1">
      <alignment vertical="center" wrapText="1"/>
    </xf>
    <xf numFmtId="0" fontId="3" fillId="0" borderId="0" xfId="4434" applyFont="1" applyFill="1" applyAlignment="1"/>
    <xf numFmtId="0" fontId="3" fillId="0" borderId="0" xfId="28245" applyFont="1" applyFill="1" applyAlignment="1">
      <alignment vertical="center"/>
    </xf>
    <xf numFmtId="0" fontId="0" fillId="0" borderId="0" xfId="28245" applyFont="1" applyFill="1" applyBorder="1" applyAlignment="1">
      <alignment vertical="center"/>
    </xf>
    <xf numFmtId="0" fontId="3" fillId="0" borderId="0" xfId="28245" applyFont="1" applyFill="1" applyBorder="1" applyAlignment="1">
      <alignment vertical="center"/>
    </xf>
    <xf numFmtId="0" fontId="11" fillId="0" borderId="1" xfId="1638" applyFont="1" applyFill="1" applyBorder="1" applyAlignment="1" applyProtection="1">
      <alignment horizontal="center" vertical="center"/>
    </xf>
    <xf numFmtId="0" fontId="11" fillId="0" borderId="1" xfId="1638" applyFont="1" applyFill="1" applyBorder="1" applyAlignment="1">
      <alignment horizontal="center" vertical="center"/>
    </xf>
    <xf numFmtId="0" fontId="0" fillId="0" borderId="6" xfId="1638" applyFont="1" applyFill="1" applyBorder="1" applyAlignment="1">
      <alignment horizontal="center" vertical="center"/>
    </xf>
    <xf numFmtId="0" fontId="0" fillId="0" borderId="8" xfId="1638" applyFont="1" applyFill="1" applyBorder="1" applyAlignment="1">
      <alignment horizontal="center" vertical="center"/>
    </xf>
    <xf numFmtId="180" fontId="0" fillId="0" borderId="1" xfId="1638" applyNumberFormat="1" applyFont="1" applyFill="1" applyBorder="1" applyAlignment="1" applyProtection="1">
      <alignment vertical="center"/>
    </xf>
    <xf numFmtId="182" fontId="3" fillId="0" borderId="1" xfId="12290" applyNumberFormat="1" applyFont="1" applyFill="1" applyBorder="1" applyAlignment="1">
      <alignment horizontal="right" vertical="center"/>
    </xf>
    <xf numFmtId="4" fontId="3" fillId="0" borderId="1" xfId="0" applyNumberFormat="1" applyFont="1" applyFill="1" applyBorder="1" applyAlignment="1">
      <alignment vertical="center" wrapText="1"/>
    </xf>
    <xf numFmtId="0" fontId="3" fillId="0" borderId="0" xfId="4434" applyFont="1"/>
    <xf numFmtId="0" fontId="3" fillId="0" borderId="0" xfId="28245" applyFont="1">
      <alignment vertical="center"/>
    </xf>
    <xf numFmtId="0" fontId="0" fillId="0" borderId="0" xfId="28245" applyFont="1" applyBorder="1" applyAlignment="1">
      <alignment horizontal="center" vertical="center"/>
    </xf>
    <xf numFmtId="0" fontId="3" fillId="0" borderId="0" xfId="28245" applyFont="1" applyBorder="1" applyAlignment="1">
      <alignment horizontal="center" vertical="center"/>
    </xf>
    <xf numFmtId="0" fontId="4" fillId="0" borderId="1" xfId="4434" applyFont="1" applyBorder="1" applyAlignment="1">
      <alignment horizontal="center" vertical="center"/>
    </xf>
    <xf numFmtId="181" fontId="12" fillId="0" borderId="2" xfId="4434" applyNumberFormat="1" applyFont="1" applyBorder="1" applyAlignment="1">
      <alignment horizontal="right" vertical="center" shrinkToFit="1"/>
    </xf>
    <xf numFmtId="181" fontId="12" fillId="0" borderId="1" xfId="4434" applyNumberFormat="1" applyFont="1" applyBorder="1" applyAlignment="1">
      <alignment horizontal="right" vertical="center" shrinkToFit="1"/>
    </xf>
    <xf numFmtId="0" fontId="4" fillId="0" borderId="1" xfId="4434" applyFont="1" applyBorder="1" applyAlignment="1">
      <alignment horizontal="left" vertical="center"/>
    </xf>
    <xf numFmtId="0" fontId="6" fillId="0" borderId="1" xfId="4434" applyNumberFormat="1" applyFont="1" applyBorder="1" applyAlignment="1">
      <alignment horizontal="left" vertical="center" indent="1" shrinkToFit="1"/>
    </xf>
    <xf numFmtId="181" fontId="3" fillId="0" borderId="2" xfId="28245" applyNumberFormat="1" applyFont="1" applyFill="1" applyBorder="1" applyAlignment="1">
      <alignment horizontal="right" vertical="center" shrinkToFit="1"/>
    </xf>
    <xf numFmtId="181" fontId="3" fillId="0" borderId="1" xfId="28245" applyNumberFormat="1" applyFont="1" applyFill="1" applyBorder="1" applyAlignment="1">
      <alignment horizontal="right" vertical="center" shrinkToFit="1"/>
    </xf>
    <xf numFmtId="0" fontId="8" fillId="2" borderId="1" xfId="22519" applyNumberFormat="1" applyFont="1" applyFill="1" applyBorder="1" applyAlignment="1" applyProtection="1">
      <alignment horizontal="left" vertical="center" wrapText="1" indent="1" readingOrder="1"/>
      <protection locked="0"/>
    </xf>
    <xf numFmtId="0" fontId="4" fillId="0" borderId="1" xfId="4434" applyFont="1" applyBorder="1" applyAlignment="1">
      <alignment horizontal="left" vertical="center" shrinkToFit="1"/>
    </xf>
    <xf numFmtId="181" fontId="12" fillId="0" borderId="2" xfId="28245" applyNumberFormat="1" applyFont="1" applyFill="1" applyBorder="1" applyAlignment="1">
      <alignment horizontal="right" vertical="center" shrinkToFit="1"/>
    </xf>
    <xf numFmtId="181" fontId="12" fillId="0" borderId="1" xfId="28245" applyNumberFormat="1" applyFont="1" applyFill="1" applyBorder="1" applyAlignment="1">
      <alignment horizontal="right" vertical="center" shrinkToFit="1"/>
    </xf>
    <xf numFmtId="0" fontId="6" fillId="0" borderId="3" xfId="4434" applyNumberFormat="1" applyFont="1" applyBorder="1" applyAlignment="1">
      <alignment horizontal="left" vertical="center" wrapText="1" indent="1"/>
    </xf>
    <xf numFmtId="181" fontId="3" fillId="0" borderId="4" xfId="28245" applyNumberFormat="1" applyFont="1" applyFill="1" applyBorder="1" applyAlignment="1">
      <alignment horizontal="right" vertical="center" shrinkToFit="1"/>
    </xf>
    <xf numFmtId="181" fontId="3" fillId="0" borderId="3" xfId="28245" applyNumberFormat="1" applyFont="1" applyFill="1" applyBorder="1" applyAlignment="1">
      <alignment horizontal="right" vertical="center" shrinkToFit="1"/>
    </xf>
    <xf numFmtId="180" fontId="4" fillId="0" borderId="1" xfId="4434" applyNumberFormat="1" applyFont="1" applyBorder="1" applyAlignment="1">
      <alignment vertical="center"/>
    </xf>
    <xf numFmtId="181" fontId="12" fillId="0" borderId="1" xfId="4434" applyNumberFormat="1" applyFont="1" applyBorder="1" applyAlignment="1">
      <alignment vertical="center" shrinkToFit="1"/>
    </xf>
    <xf numFmtId="181" fontId="3" fillId="0" borderId="1" xfId="4434" applyNumberFormat="1" applyFont="1" applyBorder="1" applyAlignment="1">
      <alignment vertical="center" shrinkToFit="1"/>
    </xf>
    <xf numFmtId="0" fontId="13" fillId="0" borderId="0" xfId="0" applyFont="1" applyFill="1" applyBorder="1" applyAlignment="1">
      <alignment horizontal="left"/>
    </xf>
    <xf numFmtId="0" fontId="10"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0" fillId="0" borderId="5" xfId="0" applyFont="1" applyFill="1" applyBorder="1" applyAlignment="1">
      <alignment vertical="center"/>
    </xf>
    <xf numFmtId="0" fontId="4" fillId="0" borderId="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0" fillId="0" borderId="1" xfId="0" applyBorder="1">
      <alignment vertical="center"/>
    </xf>
    <xf numFmtId="0" fontId="4" fillId="0" borderId="1" xfId="0" applyNumberFormat="1" applyFont="1" applyFill="1" applyBorder="1" applyAlignment="1" applyProtection="1">
      <alignment horizontal="center" vertical="center"/>
    </xf>
    <xf numFmtId="183" fontId="0" fillId="0" borderId="1" xfId="0" applyNumberFormat="1" applyBorder="1">
      <alignment vertical="center"/>
    </xf>
    <xf numFmtId="0" fontId="6"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center"/>
    </xf>
    <xf numFmtId="0" fontId="10" fillId="0" borderId="0" xfId="0" applyFont="1" applyFill="1" applyBorder="1" applyAlignment="1">
      <alignment horizontal="center" vertical="center" wrapText="1"/>
    </xf>
    <xf numFmtId="0" fontId="14" fillId="0" borderId="0" xfId="0" applyFont="1" applyFill="1" applyBorder="1" applyAlignment="1">
      <alignment vertical="center"/>
    </xf>
    <xf numFmtId="0" fontId="4"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xf>
    <xf numFmtId="183" fontId="5" fillId="0" borderId="1" xfId="0" applyNumberFormat="1" applyFont="1" applyFill="1" applyBorder="1" applyAlignment="1" applyProtection="1">
      <alignment horizontal="right" vertical="center"/>
    </xf>
    <xf numFmtId="183" fontId="6" fillId="0" borderId="1" xfId="0" applyNumberFormat="1" applyFont="1" applyFill="1" applyBorder="1" applyAlignment="1" applyProtection="1">
      <alignment horizontal="right" vertical="center"/>
    </xf>
    <xf numFmtId="0" fontId="1" fillId="0" borderId="0" xfId="0" applyFont="1" applyFill="1" applyAlignment="1">
      <alignment horizontal="lef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6" xfId="0" applyNumberFormat="1" applyFont="1" applyFill="1" applyBorder="1" applyAlignment="1">
      <alignment horizontal="left" vertical="center" wrapText="1"/>
    </xf>
    <xf numFmtId="49" fontId="5" fillId="0" borderId="6"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xf>
    <xf numFmtId="183" fontId="16" fillId="0" borderId="1" xfId="0" applyNumberFormat="1" applyFont="1" applyFill="1" applyBorder="1" applyAlignment="1">
      <alignment vertical="center"/>
    </xf>
    <xf numFmtId="184" fontId="5" fillId="0" borderId="1" xfId="0" applyNumberFormat="1" applyFont="1" applyFill="1" applyBorder="1">
      <alignment vertical="center"/>
    </xf>
    <xf numFmtId="184" fontId="5" fillId="0" borderId="1" xfId="0" applyNumberFormat="1" applyFont="1" applyFill="1" applyBorder="1" applyAlignment="1" applyProtection="1">
      <alignment horizontal="right" vertical="center"/>
    </xf>
    <xf numFmtId="0" fontId="0" fillId="0" borderId="1" xfId="0" applyFont="1" applyFill="1" applyBorder="1">
      <alignment vertical="center"/>
    </xf>
    <xf numFmtId="183" fontId="0" fillId="0" borderId="1" xfId="0" applyNumberFormat="1" applyFont="1" applyFill="1" applyBorder="1">
      <alignment vertical="center"/>
    </xf>
    <xf numFmtId="0" fontId="17" fillId="0" borderId="11" xfId="0" applyFont="1" applyFill="1" applyBorder="1" applyAlignment="1">
      <alignment horizontal="left" vertical="center" wrapText="1"/>
    </xf>
    <xf numFmtId="0" fontId="0" fillId="0" borderId="0" xfId="0" applyFont="1" applyFill="1">
      <alignment vertical="center"/>
    </xf>
    <xf numFmtId="9" fontId="5" fillId="0" borderId="1" xfId="0" applyNumberFormat="1" applyFont="1" applyFill="1" applyBorder="1" applyAlignment="1">
      <alignment horizontal="center" vertical="center"/>
    </xf>
    <xf numFmtId="9" fontId="5" fillId="0" borderId="1" xfId="0" applyNumberFormat="1" applyFont="1" applyFill="1" applyBorder="1">
      <alignment vertical="center"/>
    </xf>
    <xf numFmtId="184" fontId="5" fillId="0" borderId="1" xfId="0" applyNumberFormat="1" applyFont="1" applyFill="1" applyBorder="1" applyAlignment="1">
      <alignment vertical="center"/>
    </xf>
    <xf numFmtId="0" fontId="17" fillId="0" borderId="1" xfId="0" applyFont="1" applyFill="1" applyBorder="1" applyAlignment="1">
      <alignment horizontal="left" vertical="center" wrapText="1"/>
    </xf>
    <xf numFmtId="3" fontId="5" fillId="0" borderId="1" xfId="1730" applyNumberFormat="1" applyFont="1" applyFill="1" applyBorder="1" applyAlignment="1" applyProtection="1">
      <alignment horizontal="right" vertical="center"/>
    </xf>
    <xf numFmtId="183" fontId="5" fillId="0" borderId="1" xfId="0" applyNumberFormat="1" applyFont="1" applyFill="1" applyBorder="1" applyAlignment="1">
      <alignment vertical="center"/>
    </xf>
    <xf numFmtId="0" fontId="17" fillId="0" borderId="11" xfId="0" applyFont="1" applyFill="1" applyBorder="1" applyAlignment="1">
      <alignment horizontal="center" vertical="center" wrapText="1"/>
    </xf>
    <xf numFmtId="183" fontId="17" fillId="0" borderId="1" xfId="0" applyNumberFormat="1" applyFont="1" applyFill="1" applyBorder="1" applyAlignment="1">
      <alignment vertical="center"/>
    </xf>
    <xf numFmtId="0" fontId="5" fillId="0" borderId="1" xfId="0" applyFont="1" applyFill="1" applyBorder="1">
      <alignment vertical="center"/>
    </xf>
    <xf numFmtId="183" fontId="5" fillId="0" borderId="1" xfId="0" applyNumberFormat="1" applyFont="1" applyFill="1" applyBorder="1">
      <alignment vertical="center"/>
    </xf>
    <xf numFmtId="0" fontId="1" fillId="0" borderId="0" xfId="0" applyFont="1" applyFill="1">
      <alignment vertical="center"/>
    </xf>
    <xf numFmtId="0" fontId="18" fillId="0" borderId="0" xfId="0" applyFont="1" applyFill="1" applyAlignment="1">
      <alignment horizontal="center" vertical="center"/>
    </xf>
    <xf numFmtId="0" fontId="0" fillId="0" borderId="0" xfId="0" applyFill="1">
      <alignment vertical="center"/>
    </xf>
    <xf numFmtId="0" fontId="5" fillId="0" borderId="1" xfId="0" applyFont="1" applyFill="1" applyBorder="1" applyAlignment="1">
      <alignment horizontal="center" vertical="center" wrapText="1"/>
    </xf>
    <xf numFmtId="180" fontId="5" fillId="0" borderId="1" xfId="0" applyNumberFormat="1" applyFont="1" applyFill="1" applyBorder="1">
      <alignment vertical="center"/>
    </xf>
    <xf numFmtId="10" fontId="5" fillId="0" borderId="1" xfId="0" applyNumberFormat="1" applyFont="1" applyFill="1" applyBorder="1">
      <alignment vertical="center"/>
    </xf>
    <xf numFmtId="0" fontId="19" fillId="0" borderId="0" xfId="0" applyFont="1" applyFill="1" applyBorder="1" applyAlignment="1" applyProtection="1">
      <alignment vertical="center"/>
    </xf>
    <xf numFmtId="180" fontId="20" fillId="0" borderId="0" xfId="28244" applyNumberFormat="1" applyFont="1" applyFill="1" applyBorder="1" applyAlignment="1">
      <alignment vertical="center"/>
    </xf>
    <xf numFmtId="0" fontId="21" fillId="0" borderId="0" xfId="0" applyFont="1" applyFill="1" applyBorder="1" applyAlignment="1" applyProtection="1">
      <alignment vertical="center"/>
    </xf>
    <xf numFmtId="0" fontId="22" fillId="0" borderId="0" xfId="0" applyFont="1" applyFill="1" applyBorder="1" applyAlignment="1">
      <alignment vertical="center"/>
    </xf>
    <xf numFmtId="0" fontId="19" fillId="0" borderId="0" xfId="0" applyNumberFormat="1" applyFont="1" applyFill="1" applyBorder="1" applyAlignment="1" applyProtection="1">
      <alignment vertical="center" shrinkToFit="1"/>
    </xf>
    <xf numFmtId="0" fontId="1" fillId="0" borderId="0" xfId="0" applyFont="1" applyAlignment="1">
      <alignment horizontal="center" vertical="center"/>
    </xf>
    <xf numFmtId="0" fontId="23" fillId="0" borderId="0" xfId="0" applyFont="1" applyFill="1" applyBorder="1" applyAlignment="1">
      <alignment horizontal="center" vertical="center"/>
    </xf>
    <xf numFmtId="180" fontId="23" fillId="0" borderId="0" xfId="0" applyNumberFormat="1"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180" fontId="25" fillId="0" borderId="0" xfId="0" applyNumberFormat="1" applyFont="1" applyFill="1" applyBorder="1" applyAlignment="1">
      <alignment horizontal="right" vertical="center" wrapText="1"/>
    </xf>
    <xf numFmtId="0" fontId="5" fillId="0" borderId="1" xfId="11103" applyFont="1" applyFill="1" applyBorder="1" applyAlignment="1">
      <alignment horizontal="center" vertical="center" wrapText="1"/>
    </xf>
    <xf numFmtId="180" fontId="5" fillId="0" borderId="1" xfId="25879" applyNumberFormat="1" applyFont="1" applyFill="1" applyBorder="1" applyAlignment="1">
      <alignment horizontal="center" vertical="center" wrapText="1"/>
    </xf>
    <xf numFmtId="43" fontId="5" fillId="0" borderId="1" xfId="25879" applyFont="1" applyFill="1" applyBorder="1" applyAlignment="1">
      <alignment horizontal="center" vertical="center" wrapText="1"/>
    </xf>
    <xf numFmtId="0" fontId="5" fillId="0" borderId="2" xfId="11103" applyFont="1" applyFill="1" applyBorder="1" applyAlignment="1">
      <alignment horizontal="center" vertical="center" wrapText="1"/>
    </xf>
    <xf numFmtId="0" fontId="5" fillId="0" borderId="9" xfId="11103" applyFont="1" applyFill="1" applyBorder="1" applyAlignment="1">
      <alignment horizontal="center" vertical="center" wrapText="1"/>
    </xf>
    <xf numFmtId="0" fontId="5" fillId="0" borderId="10" xfId="11103" applyFont="1" applyFill="1" applyBorder="1" applyAlignment="1">
      <alignment horizontal="center" vertical="center" wrapText="1"/>
    </xf>
    <xf numFmtId="0" fontId="26" fillId="0" borderId="1" xfId="0" applyFont="1" applyFill="1" applyBorder="1" applyAlignment="1">
      <alignment vertical="center"/>
    </xf>
    <xf numFmtId="0" fontId="5" fillId="0" borderId="3" xfId="11103" applyFont="1" applyFill="1" applyBorder="1" applyAlignment="1">
      <alignment horizontal="center" vertical="center" wrapText="1"/>
    </xf>
    <xf numFmtId="0" fontId="5" fillId="0" borderId="6" xfId="11103" applyFont="1" applyFill="1" applyBorder="1" applyAlignment="1">
      <alignment horizontal="center" vertical="center" wrapText="1"/>
    </xf>
    <xf numFmtId="0" fontId="5" fillId="0" borderId="8" xfId="11103" applyFont="1" applyFill="1" applyBorder="1" applyAlignment="1">
      <alignment horizontal="center" vertical="center" wrapText="1"/>
    </xf>
    <xf numFmtId="0" fontId="1" fillId="0" borderId="0" xfId="0" applyFont="1" applyFill="1" applyBorder="1" applyAlignment="1"/>
    <xf numFmtId="0" fontId="10" fillId="0" borderId="0" xfId="0" applyFont="1" applyFill="1" applyBorder="1" applyAlignment="1">
      <alignment horizontal="center"/>
    </xf>
    <xf numFmtId="180" fontId="10" fillId="0" borderId="0" xfId="0" applyNumberFormat="1" applyFont="1" applyFill="1" applyBorder="1" applyAlignment="1">
      <alignment horizontal="right" vertical="center"/>
    </xf>
    <xf numFmtId="180" fontId="5" fillId="0" borderId="1" xfId="0" applyNumberFormat="1" applyFont="1" applyFill="1" applyBorder="1" applyAlignment="1">
      <alignment horizontal="center" vertical="center" wrapText="1"/>
    </xf>
    <xf numFmtId="184"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9304" applyNumberFormat="1" applyFont="1" applyFill="1" applyBorder="1" applyAlignment="1" applyProtection="1">
      <alignment horizontal="left" vertical="center" wrapText="1"/>
    </xf>
    <xf numFmtId="0" fontId="5" fillId="0" borderId="1" xfId="9304" applyNumberFormat="1" applyFont="1" applyFill="1" applyBorder="1" applyAlignment="1" applyProtection="1">
      <alignment vertical="center" wrapText="1"/>
    </xf>
    <xf numFmtId="184" fontId="5" fillId="0" borderId="1" xfId="9304" applyNumberFormat="1" applyFont="1" applyFill="1" applyBorder="1" applyAlignment="1" applyProtection="1">
      <alignment horizontal="right" vertical="center"/>
    </xf>
    <xf numFmtId="184" fontId="10" fillId="0" borderId="0" xfId="0" applyNumberFormat="1" applyFont="1" applyFill="1" applyBorder="1" applyAlignment="1">
      <alignment horizontal="right" vertical="center" wrapText="1"/>
    </xf>
    <xf numFmtId="0" fontId="0" fillId="0" borderId="5" xfId="0" applyFont="1" applyFill="1" applyBorder="1" applyAlignment="1">
      <alignment horizontal="center"/>
    </xf>
    <xf numFmtId="184" fontId="5" fillId="0" borderId="1" xfId="0" applyNumberFormat="1" applyFont="1" applyFill="1" applyBorder="1" applyAlignment="1">
      <alignment horizontal="center" vertical="center" wrapText="1"/>
    </xf>
    <xf numFmtId="0" fontId="27" fillId="0" borderId="0" xfId="0" applyFont="1" applyFill="1" applyBorder="1" applyAlignment="1">
      <alignment wrapText="1"/>
    </xf>
    <xf numFmtId="10" fontId="5"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right" vertical="center" wrapText="1"/>
    </xf>
    <xf numFmtId="180" fontId="6" fillId="0" borderId="0" xfId="0" applyNumberFormat="1" applyFont="1" applyFill="1" applyBorder="1" applyAlignment="1">
      <alignment horizontal="right" vertical="center" wrapText="1"/>
    </xf>
    <xf numFmtId="184" fontId="5" fillId="0" borderId="1" xfId="9304" applyNumberFormat="1" applyFont="1" applyFill="1" applyBorder="1" applyAlignment="1" applyProtection="1">
      <alignment horizontal="center" vertical="center"/>
    </xf>
    <xf numFmtId="180" fontId="27" fillId="0" borderId="0" xfId="0" applyNumberFormat="1" applyFont="1" applyFill="1" applyBorder="1" applyAlignment="1">
      <alignment wrapText="1"/>
    </xf>
    <xf numFmtId="3" fontId="5" fillId="0" borderId="1" xfId="9304" applyNumberFormat="1" applyFont="1" applyFill="1" applyBorder="1" applyAlignment="1" applyProtection="1">
      <alignment horizontal="righ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10" fontId="30" fillId="0" borderId="0" xfId="0" applyNumberFormat="1" applyFont="1" applyFill="1" applyBorder="1" applyAlignment="1">
      <alignment vertical="center" wrapText="1"/>
    </xf>
    <xf numFmtId="0" fontId="31" fillId="0" borderId="0" xfId="0" applyFont="1" applyFill="1" applyBorder="1" applyAlignment="1">
      <alignment horizontal="center"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10" fontId="32" fillId="0" borderId="0" xfId="0" applyNumberFormat="1" applyFont="1" applyFill="1" applyBorder="1" applyAlignment="1">
      <alignment horizontal="center" vertical="center" wrapText="1"/>
    </xf>
    <xf numFmtId="0" fontId="33" fillId="0" borderId="3" xfId="0" applyFont="1" applyFill="1" applyBorder="1" applyAlignment="1">
      <alignment vertical="center"/>
    </xf>
    <xf numFmtId="0" fontId="33"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10" fontId="33" fillId="0" borderId="1" xfId="0" applyNumberFormat="1" applyFont="1" applyFill="1" applyBorder="1" applyAlignment="1">
      <alignment horizontal="center" vertical="center" wrapText="1"/>
    </xf>
    <xf numFmtId="0" fontId="33" fillId="0" borderId="1" xfId="0" applyFont="1" applyFill="1" applyBorder="1" applyAlignment="1">
      <alignment horizontal="left" vertical="center"/>
    </xf>
    <xf numFmtId="0" fontId="33" fillId="0" borderId="1" xfId="0" applyFont="1" applyFill="1" applyBorder="1" applyAlignment="1">
      <alignment vertical="center" wrapText="1"/>
    </xf>
    <xf numFmtId="184" fontId="33" fillId="0" borderId="1" xfId="0" applyNumberFormat="1" applyFont="1" applyFill="1" applyBorder="1" applyAlignment="1">
      <alignment vertical="center" wrapText="1"/>
    </xf>
    <xf numFmtId="10" fontId="33" fillId="0" borderId="1" xfId="0" applyNumberFormat="1" applyFont="1" applyFill="1" applyBorder="1" applyAlignment="1">
      <alignment vertical="center" wrapText="1"/>
    </xf>
    <xf numFmtId="180" fontId="33" fillId="0" borderId="1" xfId="0" applyNumberFormat="1" applyFont="1" applyFill="1" applyBorder="1" applyAlignment="1">
      <alignment vertical="center" wrapText="1"/>
    </xf>
    <xf numFmtId="0" fontId="5" fillId="0" borderId="1" xfId="12317" applyNumberFormat="1" applyFont="1" applyFill="1" applyBorder="1" applyAlignment="1" applyProtection="1">
      <alignment horizontal="left" vertical="center"/>
    </xf>
    <xf numFmtId="184" fontId="5" fillId="0" borderId="1" xfId="7839" applyNumberFormat="1" applyFont="1" applyFill="1" applyBorder="1" applyAlignment="1" applyProtection="1">
      <alignment horizontal="right" vertical="center"/>
    </xf>
    <xf numFmtId="184" fontId="5" fillId="0" borderId="1" xfId="8355" applyNumberFormat="1" applyFont="1" applyFill="1" applyBorder="1" applyAlignment="1" applyProtection="1">
      <alignment horizontal="right" vertical="center"/>
    </xf>
    <xf numFmtId="186" fontId="6" fillId="0" borderId="1" xfId="11097" applyNumberFormat="1" applyFont="1" applyFill="1" applyBorder="1" applyAlignment="1">
      <alignment horizontal="right" vertical="center" wrapText="1" shrinkToFit="1"/>
    </xf>
    <xf numFmtId="186" fontId="6" fillId="0" borderId="1" xfId="0" applyNumberFormat="1" applyFont="1" applyFill="1" applyBorder="1" applyAlignment="1">
      <alignment horizontal="right" vertical="center" wrapText="1" shrinkToFit="1"/>
    </xf>
    <xf numFmtId="0" fontId="29" fillId="0" borderId="0" xfId="0" applyFont="1" applyFill="1" applyBorder="1" applyAlignment="1">
      <alignment horizontal="right" vertical="center" wrapText="1"/>
    </xf>
    <xf numFmtId="0" fontId="34" fillId="0" borderId="0" xfId="0" applyFont="1" applyFill="1" applyBorder="1" applyAlignment="1">
      <alignment horizontal="center" vertical="center"/>
    </xf>
    <xf numFmtId="10" fontId="35" fillId="0" borderId="0" xfId="0" applyNumberFormat="1" applyFont="1" applyFill="1" applyBorder="1" applyAlignment="1">
      <alignment horizontal="right" vertical="center" wrapText="1"/>
    </xf>
    <xf numFmtId="10" fontId="33" fillId="0" borderId="0" xfId="0" applyNumberFormat="1" applyFont="1" applyFill="1" applyBorder="1" applyAlignment="1">
      <alignment horizontal="center" vertical="center" wrapText="1"/>
    </xf>
    <xf numFmtId="10" fontId="33" fillId="0" borderId="0" xfId="0" applyNumberFormat="1" applyFont="1" applyFill="1" applyBorder="1" applyAlignment="1">
      <alignmen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horizontal="right" vertical="center"/>
    </xf>
    <xf numFmtId="3" fontId="5" fillId="0" borderId="1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0" fillId="0" borderId="1" xfId="0" applyFill="1" applyBorder="1">
      <alignment vertical="center"/>
    </xf>
    <xf numFmtId="3" fontId="0" fillId="0" borderId="1" xfId="0" applyNumberFormat="1" applyFill="1" applyBorder="1">
      <alignment vertical="center"/>
    </xf>
    <xf numFmtId="0" fontId="3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183" fontId="22" fillId="0" borderId="1" xfId="0" applyNumberFormat="1" applyFont="1" applyFill="1" applyBorder="1" applyAlignment="1">
      <alignment vertical="center"/>
    </xf>
    <xf numFmtId="184" fontId="5" fillId="0" borderId="1" xfId="0" applyNumberFormat="1" applyFont="1" applyFill="1" applyBorder="1" applyAlignment="1">
      <alignment horizontal="right" vertical="center"/>
    </xf>
    <xf numFmtId="183" fontId="0" fillId="0" borderId="1" xfId="0" applyNumberFormat="1" applyFill="1" applyBorder="1">
      <alignment vertical="center"/>
    </xf>
    <xf numFmtId="183" fontId="5" fillId="0" borderId="1" xfId="0" applyNumberFormat="1" applyFont="1" applyFill="1" applyBorder="1" applyAlignment="1">
      <alignment horizontal="right" vertical="center"/>
    </xf>
    <xf numFmtId="0" fontId="22" fillId="0" borderId="1" xfId="0" applyFont="1" applyFill="1" applyBorder="1" applyAlignment="1">
      <alignment vertical="center"/>
    </xf>
    <xf numFmtId="0" fontId="4" fillId="0" borderId="1" xfId="0" applyNumberFormat="1" applyFont="1" applyFill="1" applyBorder="1" applyAlignment="1" applyProtection="1">
      <alignment vertical="center"/>
    </xf>
    <xf numFmtId="10" fontId="14" fillId="0" borderId="0" xfId="0" applyNumberFormat="1" applyFont="1" applyFill="1" applyBorder="1" applyAlignment="1">
      <alignment vertical="center"/>
    </xf>
    <xf numFmtId="10" fontId="5" fillId="0" borderId="3" xfId="0" applyNumberFormat="1" applyFont="1" applyFill="1" applyBorder="1" applyAlignment="1">
      <alignment vertical="center" wrapText="1"/>
    </xf>
    <xf numFmtId="10" fontId="5" fillId="0" borderId="6" xfId="0" applyNumberFormat="1" applyFont="1" applyFill="1" applyBorder="1" applyAlignment="1">
      <alignment vertical="center" wrapText="1"/>
    </xf>
    <xf numFmtId="10" fontId="5" fillId="0"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xf>
    <xf numFmtId="183" fontId="36" fillId="0" borderId="1" xfId="0" applyNumberFormat="1" applyFont="1" applyFill="1" applyBorder="1">
      <alignment vertical="center"/>
    </xf>
    <xf numFmtId="0" fontId="0" fillId="0" borderId="1" xfId="0" applyNumberFormat="1" applyFill="1" applyBorder="1">
      <alignment vertical="center"/>
    </xf>
    <xf numFmtId="0" fontId="8" fillId="0" borderId="0" xfId="0" applyFont="1" applyFill="1" applyBorder="1" applyAlignment="1">
      <alignment horizontal="left"/>
    </xf>
    <xf numFmtId="0" fontId="6" fillId="0" borderId="0" xfId="0" applyFont="1" applyFill="1" applyBorder="1" applyAlignment="1">
      <alignment horizontal="left" vertical="center"/>
    </xf>
    <xf numFmtId="0" fontId="5" fillId="0" borderId="1" xfId="0" applyNumberFormat="1" applyFont="1" applyFill="1" applyBorder="1" applyAlignment="1">
      <alignment horizontal="right" vertical="center"/>
    </xf>
    <xf numFmtId="0" fontId="28" fillId="0" borderId="0" xfId="0" applyFont="1" applyFill="1" applyBorder="1" applyAlignment="1"/>
    <xf numFmtId="0" fontId="37" fillId="0" borderId="0" xfId="0" applyFont="1" applyFill="1" applyBorder="1" applyAlignment="1">
      <alignment horizontal="center" vertical="center"/>
    </xf>
    <xf numFmtId="0" fontId="38" fillId="0" borderId="5" xfId="0" applyFont="1" applyFill="1" applyBorder="1" applyAlignment="1">
      <alignment horizontal="right" vertical="center"/>
    </xf>
    <xf numFmtId="184" fontId="33" fillId="0" borderId="1" xfId="0" applyNumberFormat="1" applyFont="1" applyFill="1" applyBorder="1" applyAlignment="1">
      <alignment horizontal="right" vertical="center" wrapText="1"/>
    </xf>
    <xf numFmtId="10" fontId="33" fillId="0" borderId="1" xfId="0" applyNumberFormat="1" applyFont="1" applyFill="1" applyBorder="1" applyAlignment="1">
      <alignment horizontal="right" vertical="center" wrapText="1"/>
    </xf>
    <xf numFmtId="0" fontId="33" fillId="0" borderId="1" xfId="0" applyFont="1" applyFill="1" applyBorder="1" applyAlignment="1">
      <alignment horizontal="left" vertical="center" wrapText="1"/>
    </xf>
    <xf numFmtId="0" fontId="17" fillId="0" borderId="1" xfId="16574" applyFont="1" applyFill="1" applyBorder="1" applyAlignment="1" applyProtection="1">
      <alignment vertical="center" shrinkToFit="1"/>
      <protection locked="0"/>
    </xf>
    <xf numFmtId="180" fontId="17" fillId="0" borderId="1" xfId="49" applyNumberFormat="1" applyFont="1" applyFill="1" applyBorder="1" applyAlignment="1" applyProtection="1">
      <alignment horizontal="right" vertical="center" wrapText="1"/>
      <protection locked="0"/>
    </xf>
    <xf numFmtId="184" fontId="5" fillId="0" borderId="1" xfId="25884" applyNumberFormat="1" applyFont="1" applyFill="1" applyBorder="1" applyAlignment="1" applyProtection="1">
      <alignment horizontal="right" vertical="center" wrapText="1"/>
      <protection locked="0"/>
    </xf>
    <xf numFmtId="184" fontId="5" fillId="0" borderId="1" xfId="0" applyNumberFormat="1" applyFont="1" applyFill="1" applyBorder="1" applyAlignment="1" applyProtection="1">
      <alignment horizontal="right" vertical="center" wrapText="1"/>
    </xf>
    <xf numFmtId="0" fontId="17" fillId="0" borderId="1" xfId="16574" applyFont="1" applyFill="1" applyBorder="1" applyAlignment="1" applyProtection="1">
      <alignment horizontal="left" vertical="center" shrinkToFit="1"/>
      <protection locked="0"/>
    </xf>
    <xf numFmtId="187" fontId="17" fillId="0" borderId="1" xfId="16574" applyNumberFormat="1" applyFont="1" applyFill="1" applyBorder="1" applyAlignment="1" applyProtection="1">
      <alignment vertical="center" wrapText="1" shrinkToFit="1"/>
      <protection locked="0"/>
    </xf>
    <xf numFmtId="0" fontId="17" fillId="0" borderId="1" xfId="0" applyFont="1" applyFill="1" applyBorder="1" applyAlignment="1" applyProtection="1">
      <alignment vertical="center"/>
    </xf>
    <xf numFmtId="0" fontId="33" fillId="0" borderId="0" xfId="0" applyFont="1" applyFill="1" applyBorder="1" applyAlignment="1">
      <alignment horizontal="left" vertical="center" wrapText="1"/>
    </xf>
    <xf numFmtId="184" fontId="33" fillId="0" borderId="0" xfId="0" applyNumberFormat="1" applyFont="1" applyFill="1" applyBorder="1" applyAlignment="1">
      <alignment horizontal="right" vertical="center" wrapText="1"/>
    </xf>
    <xf numFmtId="184" fontId="5" fillId="0" borderId="0" xfId="0" applyNumberFormat="1" applyFont="1" applyFill="1" applyBorder="1" applyAlignment="1" applyProtection="1">
      <alignment horizontal="righ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15" fillId="0" borderId="0" xfId="0" applyFont="1" applyAlignment="1">
      <alignment horizontal="center" vertical="center"/>
    </xf>
    <xf numFmtId="0" fontId="42" fillId="0" borderId="0" xfId="28247" applyFont="1" applyFill="1" applyAlignment="1">
      <alignment horizontal="center" vertical="center"/>
    </xf>
    <xf numFmtId="0" fontId="42" fillId="0" borderId="0" xfId="0" applyFont="1" applyFill="1">
      <alignment vertical="center"/>
    </xf>
  </cellXfs>
  <cellStyles count="33686">
    <cellStyle name="常规" xfId="0" builtinId="0"/>
    <cellStyle name="常规 3 4 4 3 2" xfId="1"/>
    <cellStyle name="链接单元格 2 3 6 2" xfId="2"/>
    <cellStyle name="常规 25 2 7" xfId="3"/>
    <cellStyle name="常规 30 2 7" xfId="4"/>
    <cellStyle name="20% - 强调文字颜色 5 3 2 2 4 3" xfId="5"/>
    <cellStyle name="货币[0]" xfId="6" builtinId="7"/>
    <cellStyle name="20% - 强调文字颜色 3 2 3 3" xfId="7"/>
    <cellStyle name="40% - 强调文字颜色 4 2 3 3 3 2" xfId="8"/>
    <cellStyle name="输入" xfId="9" builtinId="20"/>
    <cellStyle name="常规 12 3 2 2 2" xfId="10"/>
    <cellStyle name="好 3 2 2 2 2 4" xfId="11"/>
    <cellStyle name="20% - 强调文字颜色 6 3 2 2 3 3" xfId="12"/>
    <cellStyle name="好 4 2 3 2 2 2" xfId="13"/>
    <cellStyle name="常规 3 3 4 2 4" xfId="14"/>
    <cellStyle name="20% - 强调文字颜色 6 2 7 2 2" xfId="15"/>
    <cellStyle name="常规 38 4 2 3" xfId="16"/>
    <cellStyle name="常规 7 44 2 3" xfId="17"/>
    <cellStyle name="常规 7 39 2 3" xfId="18"/>
    <cellStyle name="20% - 强调文字颜色 2 3 6" xfId="19"/>
    <cellStyle name="货币" xfId="20" builtinId="4"/>
    <cellStyle name="20% - 强调文字颜色 3" xfId="21" builtinId="38"/>
    <cellStyle name="40% - 强调文字颜色 5 2 5 3 2" xfId="22"/>
    <cellStyle name="40% - 强调文字颜色 3 2 6 2 2 2" xfId="23"/>
    <cellStyle name="链接单元格 3 6 2 2" xfId="24"/>
    <cellStyle name="60% - 强调文字颜色 4 3 2 4 2" xfId="25"/>
    <cellStyle name="20% - 强调文字颜色 1 2 3 3 2 2" xfId="26"/>
    <cellStyle name="千位分隔[0]" xfId="27" builtinId="6"/>
    <cellStyle name="40% - 强调文字颜色 2 2 3 2 2" xfId="28"/>
    <cellStyle name="标题 2 3 2 2 4 2 2 2" xfId="29"/>
    <cellStyle name="标题 1 3 2 5" xfId="30"/>
    <cellStyle name="强调文字颜色 2 2 2 2 4 3 2" xfId="31"/>
    <cellStyle name="20% - 强调文字颜色 1 3 4 3 2" xfId="32"/>
    <cellStyle name="20% - 强调文字颜色 1 2 2 2 6" xfId="33"/>
    <cellStyle name="40% - 强调文字颜色 3" xfId="34" builtinId="39"/>
    <cellStyle name="40% - 强调文字颜色 3 3 3 2" xfId="35"/>
    <cellStyle name="60% - 强调文字颜色 6 2 3 3 3" xfId="36"/>
    <cellStyle name="20% - 强调文字颜色 3 2 2 2 4" xfId="37"/>
    <cellStyle name="注释 2 3 2 5" xfId="38"/>
    <cellStyle name="差" xfId="39" builtinId="27"/>
    <cellStyle name="20% - 强调文字颜色 1 3 6 3" xfId="40"/>
    <cellStyle name="常规 8 2 2 14 3 2" xfId="41"/>
    <cellStyle name="常规 7 2 2 29" xfId="42"/>
    <cellStyle name="常规 7 2 2 34" xfId="43"/>
    <cellStyle name="常规 26 2 5 3" xfId="44"/>
    <cellStyle name="常规 31 2 5 3" xfId="45"/>
    <cellStyle name="20% - 强调文字颜色 1 2 6 2 2" xfId="46"/>
    <cellStyle name="20% - 强调文字颜色 2 2 3 2 2 2" xfId="47"/>
    <cellStyle name="解释性文本 2 3 2 4" xfId="48"/>
    <cellStyle name="千位分隔" xfId="49" builtinId="3"/>
    <cellStyle name="60% - 强调文字颜色 3" xfId="50" builtinId="40"/>
    <cellStyle name="超链接" xfId="51" builtinId="8"/>
    <cellStyle name="常规 7 20 2 35 5" xfId="52"/>
    <cellStyle name="常规 7 20 2 40 5" xfId="53"/>
    <cellStyle name="百分比" xfId="54" builtinId="5"/>
    <cellStyle name="20% - 强调文字颜色 2 2 7 2 2" xfId="55"/>
    <cellStyle name="已访问的超链接" xfId="56" builtinId="9"/>
    <cellStyle name="注释" xfId="57" builtinId="10"/>
    <cellStyle name="常规 3 45 2 2 2" xfId="58"/>
    <cellStyle name="常规 3 50 2 2 2" xfId="59"/>
    <cellStyle name="60% - 强调文字颜色 2 3" xfId="60"/>
    <cellStyle name="60% - 强调文字颜色 4 3 3 4 2 2" xfId="61"/>
    <cellStyle name="检查单元格 2 2 2 4 2 2" xfId="62"/>
    <cellStyle name="20% - 强调文字颜色 1 3 2 3 3 2" xfId="63"/>
    <cellStyle name="60% - 强调文字颜色 2" xfId="64" builtinId="36"/>
    <cellStyle name="40% - 强调文字颜色 6 3 3 6 2" xfId="65"/>
    <cellStyle name="检查单元格 3 2 2 3 4" xfId="66"/>
    <cellStyle name="20% - 强调文字颜色 2 3 2 2 5" xfId="67"/>
    <cellStyle name="强调文字颜色 6 3 7 2" xfId="68"/>
    <cellStyle name="标题 4" xfId="69" builtinId="19"/>
    <cellStyle name="20% - 强调文字颜色 4 3 4 3" xfId="70"/>
    <cellStyle name="20% - 强调文字颜色 4 3 2 2 3" xfId="71"/>
    <cellStyle name="20% - 强调文字颜色 1 3 2 2 2 2 2" xfId="72"/>
    <cellStyle name="标题 4 2 2 4" xfId="73"/>
    <cellStyle name="20% - 强调文字颜色 1 2 3 4 2 2" xfId="74"/>
    <cellStyle name="警告文本" xfId="75" builtinId="11"/>
    <cellStyle name="40% - 强调文字颜色 2 2 4 2 2" xfId="76"/>
    <cellStyle name="标题" xfId="77" builtinId="15"/>
    <cellStyle name="常规 23 16 3" xfId="78"/>
    <cellStyle name="常规 23 21 3" xfId="79"/>
    <cellStyle name="解释性文本" xfId="80" builtinId="53"/>
    <cellStyle name="常规 10 48 2" xfId="81"/>
    <cellStyle name="常规 10 53 2" xfId="82"/>
    <cellStyle name="标题 4 2 2 2 3 3" xfId="83"/>
    <cellStyle name="40% - 强调文字颜色 3 3 7 2 2" xfId="84"/>
    <cellStyle name="强调文字颜色 2 2 3 2 2 2 2" xfId="85"/>
    <cellStyle name="20% - 强调文字颜色 2 3 2 2 2" xfId="86"/>
    <cellStyle name="标题 1" xfId="87" builtinId="16"/>
    <cellStyle name="强调文字颜色 3 2 2 9" xfId="88"/>
    <cellStyle name="60% - 强调文字颜色 5 3 3 3 2" xfId="89"/>
    <cellStyle name="检查单元格 3 2 2 3 2" xfId="90"/>
    <cellStyle name="20% - 强调文字颜色 2 3 2 2 3" xfId="91"/>
    <cellStyle name="标题 2" xfId="92" builtinId="17"/>
    <cellStyle name="60% - 强调文字颜色 1" xfId="93" builtinId="32"/>
    <cellStyle name="60% - 强调文字颜色 6 2 3 6" xfId="94"/>
    <cellStyle name="60% - 强调文字颜色 5 3 3 3 3" xfId="95"/>
    <cellStyle name="40% - 强调文字颜色 3 3 2 2 5 2 2" xfId="96"/>
    <cellStyle name="检查单元格 3 2 2 3 3" xfId="97"/>
    <cellStyle name="20% - 强调文字颜色 2 3 2 2 4" xfId="98"/>
    <cellStyle name="标题 3" xfId="99" builtinId="18"/>
    <cellStyle name="常规 26 15" xfId="100"/>
    <cellStyle name="常规 26 20" xfId="101"/>
    <cellStyle name="常规 31 15" xfId="102"/>
    <cellStyle name="常规 31 20" xfId="103"/>
    <cellStyle name="常规 25 2 7 2" xfId="104"/>
    <cellStyle name="常规 30 2 7 2" xfId="105"/>
    <cellStyle name="20% - 强调文字颜色 5 3 2 2 4 3 2" xfId="106"/>
    <cellStyle name="常规 36 3 3 2" xfId="107"/>
    <cellStyle name="常规 41 3 3 2" xfId="108"/>
    <cellStyle name="标题 2 2 8 2" xfId="109"/>
    <cellStyle name="20% - 强调文字颜色 2 3 3 3 3 2" xfId="110"/>
    <cellStyle name="适中 2 6 2" xfId="111"/>
    <cellStyle name="60% - 强调文字颜色 4" xfId="112" builtinId="44"/>
    <cellStyle name="20% - 强调文字颜色 3 2 2 4 3 2" xfId="113"/>
    <cellStyle name="输出 3 2 2 4 3 2" xfId="114"/>
    <cellStyle name="输出" xfId="115" builtinId="21"/>
    <cellStyle name="40% - 强调文字颜色 3 2 2 2 5" xfId="116"/>
    <cellStyle name="标题 2 3 2 2 4 2 2" xfId="117"/>
    <cellStyle name="强调文字颜色 2 2 2 2 4 3" xfId="118"/>
    <cellStyle name="20% - 强调文字颜色 1 3 4 3" xfId="119"/>
    <cellStyle name="好 3 3 2 2 3 2" xfId="120"/>
    <cellStyle name="常规 7 20 15 2 3" xfId="121"/>
    <cellStyle name="常规 7 20 20 2 3" xfId="122"/>
    <cellStyle name="计算" xfId="123" builtinId="22"/>
    <cellStyle name="标题 1 2 2 4" xfId="124"/>
    <cellStyle name="常规 7 58 2 2" xfId="125"/>
    <cellStyle name="常规 7 63 2 2" xfId="126"/>
    <cellStyle name="常规 4 3 4 3 2" xfId="127"/>
    <cellStyle name="40% - 强调文字颜色 6 2 2 2 3 2" xfId="128"/>
    <cellStyle name="常规 7 2 2 2 2 18 3 2" xfId="129"/>
    <cellStyle name="常规 7 2 2 2 2 23 3 2" xfId="130"/>
    <cellStyle name="40% - 强调文字颜色 1 3 2 5 3" xfId="131"/>
    <cellStyle name="20% - 强调文字颜色 2 2 2 2 2 2 2 2" xfId="132"/>
    <cellStyle name="链接单元格 3 4 3" xfId="133"/>
    <cellStyle name="差 2 2 7" xfId="134"/>
    <cellStyle name="检查单元格" xfId="135" builtinId="23"/>
    <cellStyle name="20% - 强调文字颜色 2 2 3 2 3 2" xfId="136"/>
    <cellStyle name="注释 2 19 2 3" xfId="137"/>
    <cellStyle name="注释 2 24 2 3" xfId="138"/>
    <cellStyle name="20% - 强调文字颜色 6" xfId="139" builtinId="50"/>
    <cellStyle name="强调文字颜色 4 2 6 4 2" xfId="140"/>
    <cellStyle name="常规 7 20 37 2 2" xfId="141"/>
    <cellStyle name="常规 7 20 42 2 2" xfId="142"/>
    <cellStyle name="标题 5 3 4" xfId="143"/>
    <cellStyle name="20% - 强调文字颜色 2 2 3 5 2" xfId="144"/>
    <cellStyle name="强调文字颜色 5 3 2 3 2 3" xfId="145"/>
    <cellStyle name="检查单元格 3 3" xfId="146"/>
    <cellStyle name="标题 2 2 2 6" xfId="147"/>
    <cellStyle name="20% - 强调文字颜色 2 2 2 4 2 2" xfId="148"/>
    <cellStyle name="强调文字颜色 2" xfId="149" builtinId="33"/>
    <cellStyle name="解释性文本 2 2 5 3" xfId="150"/>
    <cellStyle name="40% - 强调文字颜色 4 2 3 3" xfId="151"/>
    <cellStyle name="链接单元格" xfId="152" builtinId="24"/>
    <cellStyle name="常规 7 48 2 2" xfId="153"/>
    <cellStyle name="常规 7 53 2 2" xfId="154"/>
    <cellStyle name="20% - 强调文字颜色 6 3 5" xfId="155"/>
    <cellStyle name="常规 36 3 2" xfId="156"/>
    <cellStyle name="常规 41 3 2" xfId="157"/>
    <cellStyle name="强调文字颜色 4 2 3 3 5" xfId="158"/>
    <cellStyle name="标题 2 2 7" xfId="159"/>
    <cellStyle name="40% - 强调文字颜色 6 3 2 2 3 3" xfId="160"/>
    <cellStyle name="20% - 强调文字颜色 2 3 3 3 2" xfId="161"/>
    <cellStyle name="汇总" xfId="162" builtinId="25"/>
    <cellStyle name="20% - 强调文字颜色 1 2 6 3" xfId="163"/>
    <cellStyle name="常规 8 2 2 13 3 2" xfId="164"/>
    <cellStyle name="20% - 强调文字颜色 1 2 5 2 2" xfId="165"/>
    <cellStyle name="常规 7 2 2 29 2 3 2" xfId="166"/>
    <cellStyle name="常规 7 2 2 34 2 3 2" xfId="167"/>
    <cellStyle name="常规 11 7 2 2" xfId="168"/>
    <cellStyle name="好" xfId="169" builtinId="26"/>
    <cellStyle name="20% - 强调文字颜色 4 2 2 6" xfId="170"/>
    <cellStyle name="20% - 强调文字颜色 3 3 8" xfId="171"/>
    <cellStyle name="常规 3 4 2 2 2 2 2 2" xfId="172"/>
    <cellStyle name="20% - 强调文字颜色 3 2 2 5 2" xfId="173"/>
    <cellStyle name="常规 35 3 2 2" xfId="174"/>
    <cellStyle name="常规 40 3 2 2" xfId="175"/>
    <cellStyle name="标题 1 2 7 2" xfId="176"/>
    <cellStyle name="20% - 强调文字颜色 2 3 2 3 2 2" xfId="177"/>
    <cellStyle name="常规 3 13 4" xfId="178"/>
    <cellStyle name="适中" xfId="179" builtinId="28"/>
    <cellStyle name="20% - 强调文字颜色 2 2 4 3 2" xfId="180"/>
    <cellStyle name="注释 2 19 2 2" xfId="181"/>
    <cellStyle name="注释 2 24 2 2" xfId="182"/>
    <cellStyle name="20% - 强调文字颜色 5" xfId="183" builtinId="46"/>
    <cellStyle name="标题 5 3 3" xfId="184"/>
    <cellStyle name="20% - 强调文字颜色 1 2 2 2 3 3" xfId="185"/>
    <cellStyle name="汇总 3 2 2 7 2" xfId="186"/>
    <cellStyle name="强调文字颜色 1" xfId="187" builtinId="29"/>
    <cellStyle name="解释性文本 2 2 5 2" xfId="188"/>
    <cellStyle name="适中 2 2 2 3 2 2 2" xfId="189"/>
    <cellStyle name="40% - 强调文字颜色 4 2 3 2" xfId="190"/>
    <cellStyle name="20% - 强调文字颜色 1" xfId="191" builtinId="30"/>
    <cellStyle name="40% - 强调文字颜色 1 3 3 2 2 2 2" xfId="192"/>
    <cellStyle name="常规 8 2 2 2 2 4 2" xfId="193"/>
    <cellStyle name="差 2 5 3 2" xfId="194"/>
    <cellStyle name="常规 47 2 3" xfId="195"/>
    <cellStyle name="40% - 强调文字颜色 1" xfId="196" builtinId="31"/>
    <cellStyle name="40% - 强调文字颜色 4 3 5 3 2" xfId="197"/>
    <cellStyle name="60% - 强调文字颜色 4 2 3 3 3" xfId="198"/>
    <cellStyle name="20% - 强调文字颜色 1 2 2 2 4" xfId="199"/>
    <cellStyle name="20% - 强调文字颜色 2" xfId="200" builtinId="34"/>
    <cellStyle name="20% - 强调文字颜色 1 2 2 2 5" xfId="201"/>
    <cellStyle name="常规 47 2 4" xfId="202"/>
    <cellStyle name="40% - 强调文字颜色 2" xfId="203" builtinId="35"/>
    <cellStyle name="20% - 强调文字颜色 6 2 2 2 6 2" xfId="204"/>
    <cellStyle name="千位分隔 2 2 4 2" xfId="205"/>
    <cellStyle name="强调文字颜色 3" xfId="206" builtinId="37"/>
    <cellStyle name="解释性文本 2 2 5 4" xfId="207"/>
    <cellStyle name="40% - 强调文字颜色 4 2 3 4" xfId="208"/>
    <cellStyle name="20% - 强调文字颜色 1 2 3 3 2 2 2" xfId="209"/>
    <cellStyle name="千位分隔 2 2 4 3" xfId="210"/>
    <cellStyle name="强调文字颜色 4" xfId="211" builtinId="41"/>
    <cellStyle name="解释性文本 2 2 5 5" xfId="212"/>
    <cellStyle name="常规 7 8 4 2" xfId="213"/>
    <cellStyle name="40% - 强调文字颜色 4 2 3 5" xfId="214"/>
    <cellStyle name="常规 2 7 2 2 2 2 2 2 2 2" xfId="215"/>
    <cellStyle name="20% - 强调文字颜色 4" xfId="216" builtinId="42"/>
    <cellStyle name="标题 5 3 2" xfId="217"/>
    <cellStyle name="60% - 强调文字颜色 4 2 3 3 2 2" xfId="218"/>
    <cellStyle name="常规 24 8 3" xfId="219"/>
    <cellStyle name="20% - 强调文字颜色 1 2 2 2 3 2" xfId="220"/>
    <cellStyle name="常规 7 2 4 35 2 4" xfId="221"/>
    <cellStyle name="常规 7 2 4 40 2 4" xfId="222"/>
    <cellStyle name="20% - 强调文字颜色 2 2 2 2 2 2 2" xfId="223"/>
    <cellStyle name="40% - 强调文字颜色 4" xfId="224" builtinId="43"/>
    <cellStyle name="常规 7 2 2 2 2 15 4 2" xfId="225"/>
    <cellStyle name="常规 7 2 2 2 2 20 4 2" xfId="226"/>
    <cellStyle name="40% - 强调文字颜色 3 3 3 3" xfId="227"/>
    <cellStyle name="千位分隔 2 2 4 4" xfId="228"/>
    <cellStyle name="强调文字颜色 5" xfId="229" builtinId="45"/>
    <cellStyle name="强调文字颜色 6 3 3 7 2" xfId="230"/>
    <cellStyle name="40% - 强调文字颜色 4 2 3 6" xfId="231"/>
    <cellStyle name="标题 1 2 3 5 2 2" xfId="232"/>
    <cellStyle name="20% - 强调文字颜色 1 3 3 4 2 2 2" xfId="233"/>
    <cellStyle name="标题 5 8" xfId="234"/>
    <cellStyle name="常规 7 2 28 2 3" xfId="235"/>
    <cellStyle name="常规 7 2 33 2 3" xfId="236"/>
    <cellStyle name="标题 3 2 3 2 3" xfId="237"/>
    <cellStyle name="20% - 强调文字颜色 2 2 2 2 5 2" xfId="238"/>
    <cellStyle name="40% - 强调文字颜色 5" xfId="239" builtinId="47"/>
    <cellStyle name="40% - 强调文字颜色 3 3 3 4" xfId="240"/>
    <cellStyle name="适中 2 6 3" xfId="241"/>
    <cellStyle name="60% - 强调文字颜色 5" xfId="242" builtinId="48"/>
    <cellStyle name="强调文字颜色 6" xfId="243" builtinId="49"/>
    <cellStyle name="常规 37 35 3" xfId="244"/>
    <cellStyle name="常规 37 40 3" xfId="245"/>
    <cellStyle name="20% - 强调文字颜色 4 2 2 6 2" xfId="246"/>
    <cellStyle name="千位分隔[0] 3 2 3 3" xfId="247"/>
    <cellStyle name="20% - 强调文字颜色 3 3 8 2" xfId="248"/>
    <cellStyle name="计算 3 3 7" xfId="249"/>
    <cellStyle name="20% - 强调文字颜色 3 2 2 5 2 2" xfId="250"/>
    <cellStyle name="常规 35 3 2 2 2" xfId="251"/>
    <cellStyle name="常规 40 3 2 2 2" xfId="252"/>
    <cellStyle name="标题 1 2 7 2 2" xfId="253"/>
    <cellStyle name="20% - 强调文字颜色 2 3 2 3 2 2 2" xfId="254"/>
    <cellStyle name="常规 7 2 2 2 38 3 2" xfId="255"/>
    <cellStyle name="常规 7 2 2 2 43 3 2" xfId="256"/>
    <cellStyle name="40% - 强调文字颜色 6" xfId="257" builtinId="51"/>
    <cellStyle name="40% - 强调文字颜色 3 3 3 5" xfId="258"/>
    <cellStyle name="适中 2 6 4" xfId="259"/>
    <cellStyle name="60% - 强调文字颜色 6" xfId="260" builtinId="52"/>
    <cellStyle name="20% - 强调文字颜色 1 2" xfId="261"/>
    <cellStyle name="检查单元格 3 2 2 3 5" xfId="262"/>
    <cellStyle name="20% - 强调文字颜色 2 3 2 2 6" xfId="263"/>
    <cellStyle name="检查单元格 2 2 2 3 4 2" xfId="264"/>
    <cellStyle name="20% - 强调文字颜色 1 3 2 2 5 2" xfId="265"/>
    <cellStyle name="40% - 强调文字颜色 2 2 7 2" xfId="266"/>
    <cellStyle name="常规 7 2 4 18 2 4" xfId="267"/>
    <cellStyle name="常规 7 2 4 23 2 4" xfId="268"/>
    <cellStyle name="20% - 强调文字颜色 1 2 2 2" xfId="269"/>
    <cellStyle name="20% - 强调文字颜色 1 2 2 2 2 2 2 2" xfId="270"/>
    <cellStyle name="汇总 3 2 5 2 4" xfId="271"/>
    <cellStyle name="常规 27 3 6" xfId="272"/>
    <cellStyle name="常规 32 3 6" xfId="273"/>
    <cellStyle name="20% - 强调文字颜色 1 2 2 2 2 2 2" xfId="274"/>
    <cellStyle name="20% - 强调文字颜色 2 2 4 2 2 2" xfId="275"/>
    <cellStyle name="20% - 强调文字颜色 1 2 2 2 2 3 2" xfId="276"/>
    <cellStyle name="常规 7 2 2 47 2 4" xfId="277"/>
    <cellStyle name="常规 7 2 2 52 2 4" xfId="278"/>
    <cellStyle name="常规 24 7 3" xfId="279"/>
    <cellStyle name="20% - 强调文字颜色 1 2 2 2 2 2" xfId="280"/>
    <cellStyle name="20% - 强调文字颜色 2 2 4 2 2" xfId="281"/>
    <cellStyle name="20% - 强调文字颜色 1 2 2 2 2 3" xfId="282"/>
    <cellStyle name="汇总 3 2 2 6 2" xfId="283"/>
    <cellStyle name="常规 33 3 6 2" xfId="284"/>
    <cellStyle name="20% - 强调文字颜色 1 2 2 2 3 2 2 2" xfId="285"/>
    <cellStyle name="检查单元格 2 2 2 3 4" xfId="286"/>
    <cellStyle name="20% - 强调文字颜色 1 3 2 2 5" xfId="287"/>
    <cellStyle name="40% - 强调文字颜色 2 2 7" xfId="288"/>
    <cellStyle name="20% - 强调文字颜色 1 2 2" xfId="289"/>
    <cellStyle name="常规 8 2 2 10 3 2" xfId="290"/>
    <cellStyle name="标题 4 2 3 3 3" xfId="291"/>
    <cellStyle name="常规 7 20 2 47" xfId="292"/>
    <cellStyle name="20% - 强调文字颜色 2 3 2 2 6 2" xfId="293"/>
    <cellStyle name="常规 7 2 47 2 4" xfId="294"/>
    <cellStyle name="常规 7 2 52 2 4" xfId="295"/>
    <cellStyle name="40% - 强调文字颜色 5 3 2 5" xfId="296"/>
    <cellStyle name="20% - 强调文字颜色 1 3 2 2 5 2 2" xfId="297"/>
    <cellStyle name="常规 7 2 4 9" xfId="298"/>
    <cellStyle name="40% - 强调文字颜色 2 2 7 2 2" xfId="299"/>
    <cellStyle name="20% - 强调文字颜色 1 2 2 2 2" xfId="300"/>
    <cellStyle name="60% - 强调文字颜色 4 2 3 3 2" xfId="301"/>
    <cellStyle name="注释 2 2 5 4 2 2" xfId="302"/>
    <cellStyle name="20% - 强调文字颜色 1 2 2 2 3" xfId="303"/>
    <cellStyle name="常规 28 3 6" xfId="304"/>
    <cellStyle name="常规 33 3 6" xfId="305"/>
    <cellStyle name="20% - 强调文字颜色 1 2 2 2 3 2 2" xfId="306"/>
    <cellStyle name="20% - 强调文字颜色 1 2 2 2 3 3 2" xfId="307"/>
    <cellStyle name="常规 24 9 3" xfId="308"/>
    <cellStyle name="20% - 强调文字颜色 1 2 2 2 4 2" xfId="309"/>
    <cellStyle name="检查单元格 3 2 2 8" xfId="310"/>
    <cellStyle name="20% - 强调文字颜色 3 3 2 2 2 3" xfId="311"/>
    <cellStyle name="常规 34 3 6" xfId="312"/>
    <cellStyle name="20% - 强调文字颜色 1 2 2 2 4 2 2" xfId="313"/>
    <cellStyle name="20% - 强调文字颜色 3 3 2 2 2 3 2" xfId="314"/>
    <cellStyle name="常规 34 3 6 2" xfId="315"/>
    <cellStyle name="20% - 强调文字颜色 1 2 2 2 4 2 2 2" xfId="316"/>
    <cellStyle name="20% - 强调文字颜色 1 2 2 2 4 3" xfId="317"/>
    <cellStyle name="20% - 强调文字颜色 3 3 2 2 3 3" xfId="318"/>
    <cellStyle name="20% - 强调文字颜色 1 2 2 2 4 3 2" xfId="319"/>
    <cellStyle name="标题 5 5 2" xfId="320"/>
    <cellStyle name="检查单元格 2 2 2 3 5" xfId="321"/>
    <cellStyle name="20% - 强调文字颜色 1 3 2 2 6" xfId="322"/>
    <cellStyle name="标题 1 3 2 4 2" xfId="323"/>
    <cellStyle name="常规 7 59 2 2 2" xfId="324"/>
    <cellStyle name="常规 7 64 2 2 2" xfId="325"/>
    <cellStyle name="40% - 强调文字颜色 2 2 8" xfId="326"/>
    <cellStyle name="20% - 强调文字颜色 1 2 3" xfId="327"/>
    <cellStyle name="20% - 强调文字颜色 1 2 2 2 5 2" xfId="328"/>
    <cellStyle name="标题 5 5 2 2" xfId="329"/>
    <cellStyle name="常规 22 45" xfId="330"/>
    <cellStyle name="常规 22 50" xfId="331"/>
    <cellStyle name="常规 5 3 5" xfId="332"/>
    <cellStyle name="40% - 强调文字颜色 6 3 2 3" xfId="333"/>
    <cellStyle name="好 3 4 2 3" xfId="334"/>
    <cellStyle name="20% - 强调文字颜色 1 3 2 2 6 2" xfId="335"/>
    <cellStyle name="标题 1 3 2 4 2 2" xfId="336"/>
    <cellStyle name="40% - 强调文字颜色 2 2 8 2" xfId="337"/>
    <cellStyle name="20% - 强调文字颜色 1 2 3 2" xfId="338"/>
    <cellStyle name="常规 35 3 6" xfId="339"/>
    <cellStyle name="常规 40 3 6" xfId="340"/>
    <cellStyle name="20% - 强调文字颜色 1 2 2 2 5 2 2" xfId="341"/>
    <cellStyle name="标题 1 3 2 5 2" xfId="342"/>
    <cellStyle name="常规 7 59 2 3 2" xfId="343"/>
    <cellStyle name="常规 7 64 2 3 2" xfId="344"/>
    <cellStyle name="40% - 强调文字颜色 2 3 8" xfId="345"/>
    <cellStyle name="强调文字颜色 2 2 2 2 3" xfId="346"/>
    <cellStyle name="20% - 强调文字颜色 1 3 3" xfId="347"/>
    <cellStyle name="20% - 强调文字颜色 1 2 2 2 6 2" xfId="348"/>
    <cellStyle name="检查单元格 3 3 4 4 2" xfId="349"/>
    <cellStyle name="20% - 强调文字颜色 1 2 2 3" xfId="350"/>
    <cellStyle name="20% - 强调文字颜色 2 3 2 5 2 2" xfId="351"/>
    <cellStyle name="强调文字颜色 5 3 3 2 2 3 2" xfId="352"/>
    <cellStyle name="百分比 9" xfId="353"/>
    <cellStyle name="20% - 强调文字颜色 2 2 3 3 2 2 2" xfId="354"/>
    <cellStyle name="20% - 强调文字颜色 1 2 2 3 2" xfId="355"/>
    <cellStyle name="20% - 强调文字颜色 2 3 2 5 2 2 2" xfId="356"/>
    <cellStyle name="常规 7 2 2 48 2 4" xfId="357"/>
    <cellStyle name="常规 7 2 2 53 2 4" xfId="358"/>
    <cellStyle name="常规 25 7 3" xfId="359"/>
    <cellStyle name="常规 30 7 3" xfId="360"/>
    <cellStyle name="20% - 强调文字颜色 1 2 2 3 2 2" xfId="361"/>
    <cellStyle name="检查单元格 2 2 2 3 2 3" xfId="362"/>
    <cellStyle name="20% - 强调文字颜色 1 3 2 2 3 3" xfId="363"/>
    <cellStyle name="20% - 强调文字颜色 1 2 2 3 2 2 2" xfId="364"/>
    <cellStyle name="链接单元格 2 7 2 2" xfId="365"/>
    <cellStyle name="60% - 强调文字颜色 4 2 3 4 2" xfId="366"/>
    <cellStyle name="20% - 强调文字颜色 1 2 2 3 3" xfId="367"/>
    <cellStyle name="60% - 强调文字颜色 4 2 3 4 2 2" xfId="368"/>
    <cellStyle name="常规 25 8 3" xfId="369"/>
    <cellStyle name="常规 30 8 3" xfId="370"/>
    <cellStyle name="20% - 强调文字颜色 1 2 2 3 3 2" xfId="371"/>
    <cellStyle name="20% - 强调文字颜色 1 2 2 4" xfId="372"/>
    <cellStyle name="20% - 强调文字颜色 1 2 2 4 2" xfId="373"/>
    <cellStyle name="常规 7 2 27 4" xfId="374"/>
    <cellStyle name="常规 7 2 32 4" xfId="375"/>
    <cellStyle name="标题 3 2 2 4" xfId="376"/>
    <cellStyle name="常规 7 2 2 49 2 4" xfId="377"/>
    <cellStyle name="常规 7 2 2 54 2 4" xfId="378"/>
    <cellStyle name="常规 26 7 3" xfId="379"/>
    <cellStyle name="常规 31 7 3" xfId="380"/>
    <cellStyle name="20% - 强调文字颜色 1 2 2 4 2 2" xfId="381"/>
    <cellStyle name="20% - 强调文字颜色 3 2 2 2 6" xfId="382"/>
    <cellStyle name="常规 7 2 27 4 2" xfId="383"/>
    <cellStyle name="常规 7 2 32 4 2" xfId="384"/>
    <cellStyle name="常规 8 4 2 15 4" xfId="385"/>
    <cellStyle name="常规 8 4 2 20 4" xfId="386"/>
    <cellStyle name="差 3 3 4" xfId="387"/>
    <cellStyle name="标题 3 2 2 4 2" xfId="388"/>
    <cellStyle name="20% - 强调文字颜色 1 2 2 4 2 2 2" xfId="389"/>
    <cellStyle name="20% - 强调文字颜色 3 2 3 2 2" xfId="390"/>
    <cellStyle name="注释 2 3 5 2 3 2 2" xfId="391"/>
    <cellStyle name="链接单元格 2 7 3 2" xfId="392"/>
    <cellStyle name="常规 7 20 2 15 2 2" xfId="393"/>
    <cellStyle name="常规 7 20 2 20 2 2" xfId="394"/>
    <cellStyle name="60% - 强调文字颜色 4 2 3 5 2" xfId="395"/>
    <cellStyle name="20% - 强调文字颜色 1 2 2 4 3" xfId="396"/>
    <cellStyle name="20% - 强调文字颜色 3 2 3 2 2 2" xfId="397"/>
    <cellStyle name="常规 7 2 28 4" xfId="398"/>
    <cellStyle name="常规 7 2 33 4" xfId="399"/>
    <cellStyle name="标题 3 2 3 4" xfId="400"/>
    <cellStyle name="常规 26 8 3" xfId="401"/>
    <cellStyle name="常规 31 8 3" xfId="402"/>
    <cellStyle name="20% - 强调文字颜色 1 2 2 4 3 2" xfId="403"/>
    <cellStyle name="常规 36 4 2 2 2" xfId="404"/>
    <cellStyle name="常规 41 4 2 2 2" xfId="405"/>
    <cellStyle name="标题 2 3 7 2 2" xfId="406"/>
    <cellStyle name="常规 8 2 2 29" xfId="407"/>
    <cellStyle name="常规 8 2 2 34" xfId="408"/>
    <cellStyle name="20% - 强调文字颜色 6 3 6 3" xfId="409"/>
    <cellStyle name="强调文字颜色 1 2 3 8" xfId="410"/>
    <cellStyle name="20% - 强调文字颜色 2 3 3 4 2 2 2" xfId="411"/>
    <cellStyle name="20% - 强调文字颜色 5 3 2 6 2" xfId="412"/>
    <cellStyle name="常规 36 16 3" xfId="413"/>
    <cellStyle name="常规 36 21 3" xfId="414"/>
    <cellStyle name="20% - 强调文字颜色 3 3 3 5 2 2" xfId="415"/>
    <cellStyle name="常规 23 48 2" xfId="416"/>
    <cellStyle name="常规 23 53 2" xfId="417"/>
    <cellStyle name="20% - 强调文字颜色 1 2 2 5" xfId="418"/>
    <cellStyle name="20% - 强调文字颜色 5 3 2 6 2 2" xfId="419"/>
    <cellStyle name="20% - 强调文字颜色 1 2 2 5 2" xfId="420"/>
    <cellStyle name="强调文字颜色 5 2 2 2 2 3" xfId="421"/>
    <cellStyle name="常规 23 48 2 2" xfId="422"/>
    <cellStyle name="常规 23 53 2 2" xfId="423"/>
    <cellStyle name="标题 3 3 2 4" xfId="424"/>
    <cellStyle name="20% - 强调文字颜色 1 2 2 5 2 2" xfId="425"/>
    <cellStyle name="强调文字颜色 5 2 2 2 2 3 2" xfId="426"/>
    <cellStyle name="常规 7 2 2 55 2 4" xfId="427"/>
    <cellStyle name="标题 3 3 2 4 2" xfId="428"/>
    <cellStyle name="20% - 强调文字颜色 1 2 2 5 2 2 2" xfId="429"/>
    <cellStyle name="20% - 强调文字颜色 3 2 3 3 2" xfId="430"/>
    <cellStyle name="20% - 强调文字颜色 1 2 2 5 3" xfId="431"/>
    <cellStyle name="强调文字颜色 5 2 2 2 2 4" xfId="432"/>
    <cellStyle name="60% - 强调文字颜色 1 2 5 3" xfId="433"/>
    <cellStyle name="20% - 强调文字颜色 3 2 3 3 2 2" xfId="434"/>
    <cellStyle name="标题 3 3 3 4" xfId="435"/>
    <cellStyle name="20% - 强调文字颜色 1 2 2 5 3 2" xfId="436"/>
    <cellStyle name="强调文字颜色 5 2 2 2 2 4 2" xfId="437"/>
    <cellStyle name="常规 23 48 3" xfId="438"/>
    <cellStyle name="常规 23 53 3" xfId="439"/>
    <cellStyle name="20% - 强调文字颜色 1 2 2 6" xfId="440"/>
    <cellStyle name="常规 37 2 2 4 2 2" xfId="441"/>
    <cellStyle name="常规 7 8 3" xfId="442"/>
    <cellStyle name="60% - 强调文字颜色 5 3 2 2 5" xfId="443"/>
    <cellStyle name="20% - 强调文字颜色 1 2 2 6 2" xfId="444"/>
    <cellStyle name="强调文字颜色 5 2 2 2 3 3" xfId="445"/>
    <cellStyle name="千位分隔 2 2 3 3" xfId="446"/>
    <cellStyle name="解释性文本 2 2 4 5" xfId="447"/>
    <cellStyle name="常规 7 8 3 2" xfId="448"/>
    <cellStyle name="60% - 强调文字颜色 5 3 2 2 5 2" xfId="449"/>
    <cellStyle name="40% - 强调文字颜色 4 2 2 5" xfId="450"/>
    <cellStyle name="20% - 强调文字颜色 1 2 2 6 2 2" xfId="451"/>
    <cellStyle name="强调文字颜色 5 2 2 2 3 3 2" xfId="452"/>
    <cellStyle name="常规 7 2 2 56 2 4" xfId="453"/>
    <cellStyle name="常规 33 7 3" xfId="454"/>
    <cellStyle name="20% - 强调文字颜色 4 3 2 2 5 2 2" xfId="455"/>
    <cellStyle name="20% - 强调文字颜色 1 2 2 7" xfId="456"/>
    <cellStyle name="20% - 强调文字颜色 1 2 2 7 2" xfId="457"/>
    <cellStyle name="强调文字颜色 5 2 2 2 4 3" xfId="458"/>
    <cellStyle name="常规 7 2 2 2 2 3 5" xfId="459"/>
    <cellStyle name="常规 4 2 4 2 3" xfId="460"/>
    <cellStyle name="标题 1 3 2 4 2 2 2" xfId="461"/>
    <cellStyle name="60% - 强调文字颜色 1 3 2 2 3 3" xfId="462"/>
    <cellStyle name="20% - 强调文字颜色 1 2 3 2 2" xfId="463"/>
    <cellStyle name="20% - 强调文字颜色 1 2 3 2 2 2" xfId="464"/>
    <cellStyle name="40% - 强调文字颜色 3 2 3 4" xfId="465"/>
    <cellStyle name="20% - 强调文字颜色 1 2 3 2 2 2 2" xfId="466"/>
    <cellStyle name="20% - 强调文字颜色 1 2 3 2 3" xfId="467"/>
    <cellStyle name="20% - 强调文字颜色 2 2 2 2 5" xfId="468"/>
    <cellStyle name="20% - 强调文字颜色 1 2 3 2 3 2" xfId="469"/>
    <cellStyle name="20% - 强调文字颜色 1 2 3 3" xfId="470"/>
    <cellStyle name="20% - 强调文字颜色 2 3 2 5 3 2" xfId="471"/>
    <cellStyle name="60% - 强调文字颜色 1 3 2 2 4 3" xfId="472"/>
    <cellStyle name="20% - 强调文字颜色 1 2 3 3 2" xfId="473"/>
    <cellStyle name="20% - 强调文字颜色 1 2 3 3 3" xfId="474"/>
    <cellStyle name="20% - 强调文字颜色 1 2 3 3 3 2" xfId="475"/>
    <cellStyle name="40% - 强调文字颜色 2 3 7 2 2" xfId="476"/>
    <cellStyle name="强调文字颜色 2 2 2 2 2 2 2" xfId="477"/>
    <cellStyle name="20% - 强调文字颜色 1 3 2 2 2" xfId="478"/>
    <cellStyle name="标题 2 3 3 4 2 2" xfId="479"/>
    <cellStyle name="20% - 强调文字颜色 1 2 3 4" xfId="480"/>
    <cellStyle name="强调文字颜色 2 2 2 2 2 2 2 2" xfId="481"/>
    <cellStyle name="20% - 强调文字颜色 1 3 2 2 2 2" xfId="482"/>
    <cellStyle name="常规 8 6 3" xfId="483"/>
    <cellStyle name="标题 2 3 3 4 2 2 2" xfId="484"/>
    <cellStyle name="20% - 强调文字颜色 1 2 3 4 2" xfId="485"/>
    <cellStyle name="常规 17 9" xfId="486"/>
    <cellStyle name="常规 22 9" xfId="487"/>
    <cellStyle name="20% - 强调文字颜色 4 3 4 3 2" xfId="488"/>
    <cellStyle name="20% - 强调文字颜色 4 3 2 2 3 2" xfId="489"/>
    <cellStyle name="20% - 强调文字颜色 1 3 2 2 2 2 2 2" xfId="490"/>
    <cellStyle name="常规 3 2 2 6" xfId="491"/>
    <cellStyle name="标题 4 2 2 4 2" xfId="492"/>
    <cellStyle name="40% - 强调文字颜色 5 2 3 4" xfId="493"/>
    <cellStyle name="20% - 强调文字颜色 1 2 3 4 2 2 2" xfId="494"/>
    <cellStyle name="20% - 强调文字颜色 1 3 2 2 2 3" xfId="495"/>
    <cellStyle name="20% - 强调文字颜色 1 2 3 4 3" xfId="496"/>
    <cellStyle name="20% - 强调文字颜色 4 3 5 3" xfId="497"/>
    <cellStyle name="20% - 强调文字颜色 4 3 2 3 3" xfId="498"/>
    <cellStyle name="20% - 强调文字颜色 1 3 2 2 2 3 2" xfId="499"/>
    <cellStyle name="标题 4 2 3 4" xfId="500"/>
    <cellStyle name="20% - 强调文字颜色 1 2 3 4 3 2" xfId="501"/>
    <cellStyle name="60% - 强调文字颜色 4 3 3 3 2" xfId="502"/>
    <cellStyle name="强调文字颜色 2 2 2 2 2 2 3" xfId="503"/>
    <cellStyle name="检查单元格 2 2 2 3 2" xfId="504"/>
    <cellStyle name="20% - 强调文字颜色 1 3 2 2 3" xfId="505"/>
    <cellStyle name="20% - 强调文字颜色 5 3 2 7 2" xfId="506"/>
    <cellStyle name="常规 23 49 2" xfId="507"/>
    <cellStyle name="常规 23 54 2" xfId="508"/>
    <cellStyle name="20% - 强调文字颜色 1 2 3 5" xfId="509"/>
    <cellStyle name="常规 7 47 4" xfId="510"/>
    <cellStyle name="常规 7 52 4" xfId="511"/>
    <cellStyle name="60% - 强调文字颜色 4 3 3 3 2 2" xfId="512"/>
    <cellStyle name="强调文字颜色 2 2 2 2 2 2 3 2" xfId="513"/>
    <cellStyle name="检查单元格 2 2 2 3 2 2" xfId="514"/>
    <cellStyle name="20% - 强调文字颜色 1 3 2 2 3 2" xfId="515"/>
    <cellStyle name="20% - 强调文字颜色 1 2 3 5 2" xfId="516"/>
    <cellStyle name="强调文字颜色 5 2 2 3 2 3" xfId="517"/>
    <cellStyle name="常规 23 49 2 2" xfId="518"/>
    <cellStyle name="常规 23 54 2 2" xfId="519"/>
    <cellStyle name="检查单元格 2 2 2 3 2 2 2" xfId="520"/>
    <cellStyle name="20% - 强调文字颜色 4 3 3 2 3" xfId="521"/>
    <cellStyle name="20% - 强调文字颜色 1 3 2 2 3 2 2" xfId="522"/>
    <cellStyle name="标题 4 3 2 4" xfId="523"/>
    <cellStyle name="20% - 强调文字颜色 1 2 3 5 2 2" xfId="524"/>
    <cellStyle name="强调文字颜色 5 2 2 3 2 3 2" xfId="525"/>
    <cellStyle name="强调文字颜色 1 2 5 3" xfId="526"/>
    <cellStyle name="60% - 强调文字颜色 4 3 3 3 3" xfId="527"/>
    <cellStyle name="强调文字颜色 2 2 2 2 2 2 4" xfId="528"/>
    <cellStyle name="检查单元格 2 2 2 3 3" xfId="529"/>
    <cellStyle name="20% - 强调文字颜色 1 3 2 2 4" xfId="530"/>
    <cellStyle name="常规 23 49 3" xfId="531"/>
    <cellStyle name="常规 23 54 3" xfId="532"/>
    <cellStyle name="20% - 强调文字颜色 1 2 3 6" xfId="533"/>
    <cellStyle name="检查单元格 2 2 2 3 3 2" xfId="534"/>
    <cellStyle name="20% - 强调文字颜色 1 3 2 2 4 2" xfId="535"/>
    <cellStyle name="20% - 强调文字颜色 1 2 3 6 2" xfId="536"/>
    <cellStyle name="注释 2 5 7" xfId="537"/>
    <cellStyle name="标题 2 3 2 6" xfId="538"/>
    <cellStyle name="20% - 强调文字颜色 2 2 2 5 2 2" xfId="539"/>
    <cellStyle name="强调文字颜色 5 3 2 2 2 3 2" xfId="540"/>
    <cellStyle name="常规 2 2 2 2 2 5 5" xfId="541"/>
    <cellStyle name="常规 11 6" xfId="542"/>
    <cellStyle name="20% - 强调文字颜色 2 2 2 3 2 2 2" xfId="543"/>
    <cellStyle name="标题 1 3 2 4 3" xfId="544"/>
    <cellStyle name="40% - 强调文字颜色 2 2 9" xfId="545"/>
    <cellStyle name="常规 20 11 2 2" xfId="546"/>
    <cellStyle name="20% - 强调文字颜色 1 2 4" xfId="547"/>
    <cellStyle name="注释 2 5 7 2" xfId="548"/>
    <cellStyle name="标题 2 3 2 6 2" xfId="549"/>
    <cellStyle name="20% - 强调文字颜色 2 2 2 5 2 2 2" xfId="550"/>
    <cellStyle name="标题 1 3 2 4 3 2" xfId="551"/>
    <cellStyle name="20% - 强调文字颜色 1 2 4 2" xfId="552"/>
    <cellStyle name="20% - 强调文字颜色 1 2 4 2 2" xfId="553"/>
    <cellStyle name="20% - 强调文字颜色 1 2 4 2 2 2" xfId="554"/>
    <cellStyle name="标题 2 3 2 2 3 2 2" xfId="555"/>
    <cellStyle name="20% - 强调文字颜色 1 2 4 3" xfId="556"/>
    <cellStyle name="标题 2 3 2 2 3 2 2 2" xfId="557"/>
    <cellStyle name="20% - 强调文字颜色 1 2 4 3 2" xfId="558"/>
    <cellStyle name="标题 4 2 6 2" xfId="559"/>
    <cellStyle name="常规 12 19 2 2" xfId="560"/>
    <cellStyle name="常规 12 24 2 2" xfId="561"/>
    <cellStyle name="20% - 强调文字颜色 1 2 5" xfId="562"/>
    <cellStyle name="20% - 强调文字颜色 1 2 5 2" xfId="563"/>
    <cellStyle name="标题 4 2 6 2 2" xfId="564"/>
    <cellStyle name="常规 8 26 3" xfId="565"/>
    <cellStyle name="常规 8 31 3" xfId="566"/>
    <cellStyle name="常规 13 12 4" xfId="567"/>
    <cellStyle name="40% - 强调文字颜色 4 3 3 4 2 2 2" xfId="568"/>
    <cellStyle name="强调文字颜色 2 2 2 4" xfId="569"/>
    <cellStyle name="20% - 强调文字颜色 1 5" xfId="570"/>
    <cellStyle name="常规 7 16 2 3" xfId="571"/>
    <cellStyle name="常规 7 21 2 3" xfId="572"/>
    <cellStyle name="40% - 强调文字颜色 1 3 2 6" xfId="573"/>
    <cellStyle name="20% - 强调文字颜色 1 2 6 3 2" xfId="574"/>
    <cellStyle name="60% - 强调文字颜色 6 2 3 4 3" xfId="575"/>
    <cellStyle name="20% - 强调文字颜色 1 2 5 2 2 2" xfId="576"/>
    <cellStyle name="20% - 强调文字颜色 3 2 2 2 4 2 2 2" xfId="577"/>
    <cellStyle name="适中 2 3 4 2 2" xfId="578"/>
    <cellStyle name="标题 2 3 2 2 3 3 2" xfId="579"/>
    <cellStyle name="20% - 强调文字颜色 1 2 5 3" xfId="580"/>
    <cellStyle name="常规 8 2 2 13 2 2" xfId="581"/>
    <cellStyle name="常规 7 15 2 3" xfId="582"/>
    <cellStyle name="常规 7 20 2 3" xfId="583"/>
    <cellStyle name="40% - 强调文字颜色 1 2 2 6" xfId="584"/>
    <cellStyle name="20% - 强调文字颜色 1 2 5 3 2" xfId="585"/>
    <cellStyle name="常规 8 2 2 13 2 2 2" xfId="586"/>
    <cellStyle name="警告文本 3 4 4" xfId="587"/>
    <cellStyle name="常规 35 4 2 2 2" xfId="588"/>
    <cellStyle name="常规 40 4 2 2 2" xfId="589"/>
    <cellStyle name="标题 1 3 7 2 2" xfId="590"/>
    <cellStyle name="20% - 强调文字颜色 2 3 2 4 2 2 2" xfId="591"/>
    <cellStyle name="20% - 强调文字颜色 1 2 6" xfId="592"/>
    <cellStyle name="标题 4 2 6 3" xfId="593"/>
    <cellStyle name="计算 3 3 3 5" xfId="594"/>
    <cellStyle name="40% - 强调文字颜色 1 3 2 2 2 3 2" xfId="595"/>
    <cellStyle name="60% - 强调文字颜色 3 3 3 2 2" xfId="596"/>
    <cellStyle name="60% - 强调文字颜色 3 3 3 2 2 2" xfId="597"/>
    <cellStyle name="20% - 强调文字颜色 1 2 6 2" xfId="598"/>
    <cellStyle name="20% - 强调文字颜色 3 2 2 2 4 2" xfId="599"/>
    <cellStyle name="适中 2 3 4" xfId="600"/>
    <cellStyle name="常规 7 66 2 3" xfId="601"/>
    <cellStyle name="常规 7 71 2 3" xfId="602"/>
    <cellStyle name="注释 2 77 2" xfId="603"/>
    <cellStyle name="解释性文本 5" xfId="604"/>
    <cellStyle name="40% - 强调文字颜色 2 3 2 6" xfId="605"/>
    <cellStyle name="常规 7 2 2 29 2" xfId="606"/>
    <cellStyle name="常规 7 2 2 34 2" xfId="607"/>
    <cellStyle name="20% - 强调文字颜色 1 3 6 3 2" xfId="608"/>
    <cellStyle name="注释 2 2 2 4 2 2" xfId="609"/>
    <cellStyle name="60% - 强调文字颜色 6 3 3 4 3" xfId="610"/>
    <cellStyle name="20% - 强调文字颜色 1 2 6 2 2 2" xfId="611"/>
    <cellStyle name="输入 2 3 4 4 2" xfId="612"/>
    <cellStyle name="常规 8 4 2 14 4 2 2" xfId="613"/>
    <cellStyle name="差 3 2 4 2 2" xfId="614"/>
    <cellStyle name="60% - 强调文字颜色 3 3 3 2 3" xfId="615"/>
    <cellStyle name="20% - 强调文字颜色 1 2 7" xfId="616"/>
    <cellStyle name="20% - 强调文字颜色 1 2 7 2" xfId="617"/>
    <cellStyle name="20% - 强调文字颜色 1 2 7 2 2" xfId="618"/>
    <cellStyle name="常规 7 19 2 38 2" xfId="619"/>
    <cellStyle name="常规 7 19 2 43 2" xfId="620"/>
    <cellStyle name="20% - 强调文字颜色 1 2 8" xfId="621"/>
    <cellStyle name="60% - 强调文字颜色 6 2 2 5 2" xfId="622"/>
    <cellStyle name="20% - 强调文字颜色 2 2 9" xfId="623"/>
    <cellStyle name="常规 7 19 2 38 2 2" xfId="624"/>
    <cellStyle name="常规 7 19 2 43 2 2" xfId="625"/>
    <cellStyle name="20% - 强调文字颜色 1 2 8 2" xfId="626"/>
    <cellStyle name="常规 7 19 2 38 3" xfId="627"/>
    <cellStyle name="常规 7 19 2 43 3" xfId="628"/>
    <cellStyle name="20% - 强调文字颜色 1 2 9" xfId="629"/>
    <cellStyle name="20% - 强调文字颜色 3 2 2 3 2" xfId="630"/>
    <cellStyle name="40% - 强调文字颜色 4 2 3 3 2 2 2" xfId="631"/>
    <cellStyle name="强调文字颜色 2 2 2 2" xfId="632"/>
    <cellStyle name="20% - 强调文字颜色 1 3" xfId="633"/>
    <cellStyle name="20% - 强调文字颜色 3 2 2 3 2 2" xfId="634"/>
    <cellStyle name="40% - 强调文字颜色 2 3 7" xfId="635"/>
    <cellStyle name="强调文字颜色 2 2 2 2 2" xfId="636"/>
    <cellStyle name="20% - 强调文字颜色 1 3 2" xfId="637"/>
    <cellStyle name="20% - 强调文字颜色 3 2 2 3 2 2 2" xfId="638"/>
    <cellStyle name="40% - 强调文字颜色 2 3 7 2" xfId="639"/>
    <cellStyle name="常规 7 2 4 19 2 4" xfId="640"/>
    <cellStyle name="常规 7 2 4 24 2 4" xfId="641"/>
    <cellStyle name="强调文字颜色 2 2 2 2 2 2" xfId="642"/>
    <cellStyle name="20% - 强调文字颜色 1 3 2 2" xfId="643"/>
    <cellStyle name="20% - 强调文字颜色 4 3 3 2 3 2" xfId="644"/>
    <cellStyle name="20% - 强调文字颜色 1 3 2 2 3 2 2 2" xfId="645"/>
    <cellStyle name="检查单元格 2 2 2 3 2 3 2" xfId="646"/>
    <cellStyle name="20% - 强调文字颜色 4 3 3 3 3" xfId="647"/>
    <cellStyle name="20% - 强调文字颜色 1 3 2 2 3 3 2" xfId="648"/>
    <cellStyle name="20% - 强调文字颜色 4 3 2 2 2 3" xfId="649"/>
    <cellStyle name="20% - 强调文字颜色 1 3 2 2 4 2 2" xfId="650"/>
    <cellStyle name="20% - 强调文字颜色 4 3 2 2 2 3 2" xfId="651"/>
    <cellStyle name="20% - 强调文字颜色 1 3 2 2 4 2 2 2" xfId="652"/>
    <cellStyle name="20% - 强调文字颜色 2 2 5 2 2 2" xfId="653"/>
    <cellStyle name="20% - 强调文字颜色 1 3 2 2 4 3" xfId="654"/>
    <cellStyle name="20% - 强调文字颜色 4 3 2 2 3 3" xfId="655"/>
    <cellStyle name="常规 5 10" xfId="656"/>
    <cellStyle name="20% - 强调文字颜色 1 3 2 2 4 3 2" xfId="657"/>
    <cellStyle name="强调文字颜色 2 2 2 2 2 3" xfId="658"/>
    <cellStyle name="20% - 强调文字颜色 1 3 2 3" xfId="659"/>
    <cellStyle name="20% - 强调文字颜色 2 3 2 6 2 2" xfId="660"/>
    <cellStyle name="强调文字颜色 2 2 2 2 2 3 2" xfId="661"/>
    <cellStyle name="20% - 强调文字颜色 1 3 2 3 2" xfId="662"/>
    <cellStyle name="20% - 强调文字颜色 1 3 2 3 2 2" xfId="663"/>
    <cellStyle name="检查单元格 3 2 2 3 2 3" xfId="664"/>
    <cellStyle name="20% - 强调文字颜色 2 3 2 2 3 3" xfId="665"/>
    <cellStyle name="20% - 强调文字颜色 5 3 4 3" xfId="666"/>
    <cellStyle name="20% - 强调文字颜色 1 3 2 3 2 2 2" xfId="667"/>
    <cellStyle name="链接单元格 3 7 2 2" xfId="668"/>
    <cellStyle name="60% - 强调文字颜色 4 3 3 4 2" xfId="669"/>
    <cellStyle name="检查单元格 2 2 2 4 2" xfId="670"/>
    <cellStyle name="20% - 强调文字颜色 1 3 2 3 3" xfId="671"/>
    <cellStyle name="强调文字颜色 2 2 2 2 2 4" xfId="672"/>
    <cellStyle name="20% - 强调文字颜色 1 3 2 4" xfId="673"/>
    <cellStyle name="强调文字颜色 2 2 2 2 2 4 2" xfId="674"/>
    <cellStyle name="20% - 强调文字颜色 1 3 2 4 2" xfId="675"/>
    <cellStyle name="20% - 强调文字颜色 1 3 2 4 2 2" xfId="676"/>
    <cellStyle name="20% - 强调文字颜色 6 3 4 3" xfId="677"/>
    <cellStyle name="20% - 强调文字颜色 1 3 2 4 2 2 2" xfId="678"/>
    <cellStyle name="60% - 强调文字颜色 5 2 2 4 2 2" xfId="679"/>
    <cellStyle name="链接单元格 3 7 3 2" xfId="680"/>
    <cellStyle name="常规 7 2 4 2 25" xfId="681"/>
    <cellStyle name="常规 7 2 4 2 30" xfId="682"/>
    <cellStyle name="60% - 强调文字颜色 4 3 3 5 2" xfId="683"/>
    <cellStyle name="检查单元格 2 2 2 5 2" xfId="684"/>
    <cellStyle name="20% - 强调文字颜色 1 3 2 4 3" xfId="685"/>
    <cellStyle name="检查单元格 2 2 2 5 2 2" xfId="686"/>
    <cellStyle name="20% - 强调文字颜色 1 3 2 4 3 2" xfId="687"/>
    <cellStyle name="20% - 强调文字颜色 5 3 3 6 2" xfId="688"/>
    <cellStyle name="强调文字颜色 2 2 2 2 2 5" xfId="689"/>
    <cellStyle name="常规 7 2 2 2 2 47 2" xfId="690"/>
    <cellStyle name="20% - 强调文字颜色 1 3 2 5" xfId="691"/>
    <cellStyle name="20% - 强调文字颜色 1 3 2 5 2" xfId="692"/>
    <cellStyle name="强调文字颜色 5 2 3 2 2 3" xfId="693"/>
    <cellStyle name="常规 7 2 2 2 2 47 2 2" xfId="694"/>
    <cellStyle name="强调文字颜色 2 2 3 4" xfId="695"/>
    <cellStyle name="20% - 强调文字颜色 2 5" xfId="696"/>
    <cellStyle name="20% - 强调文字颜色 1 3 2 5 2 2" xfId="697"/>
    <cellStyle name="强调文字颜色 5 2 3 2 2 3 2" xfId="698"/>
    <cellStyle name="强调文字颜色 2 2 3 4 2" xfId="699"/>
    <cellStyle name="20% - 强调文字颜色 2 5 2" xfId="700"/>
    <cellStyle name="20% - 强调文字颜色 1 3 2 5 2 2 2" xfId="701"/>
    <cellStyle name="常规 7 19 2 15 2 3" xfId="702"/>
    <cellStyle name="常规 7 19 2 20 2 3" xfId="703"/>
    <cellStyle name="20% - 强调文字颜色 1 3 2 5 3" xfId="704"/>
    <cellStyle name="强调文字颜色 5 2 3 2 2 4" xfId="705"/>
    <cellStyle name="检查单元格 2 2 2 6 2" xfId="706"/>
    <cellStyle name="20% - 强调文字颜色 1 3 2 5 3 2" xfId="707"/>
    <cellStyle name="强调文字颜色 4 2 4 2 2 2" xfId="708"/>
    <cellStyle name="常规 7 2 2 2 2 47 3" xfId="709"/>
    <cellStyle name="20% - 强调文字颜色 1 3 2 6" xfId="710"/>
    <cellStyle name="20% - 强调文字颜色 1 3 2 6 2" xfId="711"/>
    <cellStyle name="常规 8 2 2 35 5" xfId="712"/>
    <cellStyle name="常规 8 2 2 40 5" xfId="713"/>
    <cellStyle name="20% - 强调文字颜色 1 3 2 6 2 2" xfId="714"/>
    <cellStyle name="20% - 强调文字颜色 1 3 2 7" xfId="715"/>
    <cellStyle name="20% - 强调文字颜色 1 3 2 7 2" xfId="716"/>
    <cellStyle name="标题 1 3 2 5 2 2" xfId="717"/>
    <cellStyle name="40% - 强调文字颜色 2 3 8 2" xfId="718"/>
    <cellStyle name="强调文字颜色 2 2 2 2 3 2" xfId="719"/>
    <cellStyle name="20% - 强调文字颜色 1 3 3 2" xfId="720"/>
    <cellStyle name="标题 2 3 3 5 2 2" xfId="721"/>
    <cellStyle name="强调文字颜色 2 2 2 2 3 4" xfId="722"/>
    <cellStyle name="20% - 强调文字颜色 1 3 3 4" xfId="723"/>
    <cellStyle name="40% - 强调文字颜色 6 2 2 2 2 3" xfId="724"/>
    <cellStyle name="标题 1 3 2 5 2 2 2" xfId="725"/>
    <cellStyle name="强调文字颜色 2 2 2 2 3 2 2" xfId="726"/>
    <cellStyle name="20% - 强调文字颜色 1 3 3 2 2" xfId="727"/>
    <cellStyle name="标题 1 2 3 5" xfId="728"/>
    <cellStyle name="40% - 强调文字颜色 6 2 2 2 4 3" xfId="729"/>
    <cellStyle name="强调文字颜色 2 2 2 2 3 4 2" xfId="730"/>
    <cellStyle name="20% - 强调文字颜色 1 3 3 4 2" xfId="731"/>
    <cellStyle name="40% - 强调文字颜色 6 2 2 2 2 3 2" xfId="732"/>
    <cellStyle name="强调文字颜色 2 2 2 2 3 2 2 2" xfId="733"/>
    <cellStyle name="20% - 强调文字颜色 1 3 3 2 2 2" xfId="734"/>
    <cellStyle name="强调文字颜色 6 3 3 7" xfId="735"/>
    <cellStyle name="标题 1 2 3 5 2" xfId="736"/>
    <cellStyle name="60% - 强调文字颜色 6 5" xfId="737"/>
    <cellStyle name="40% - 强调文字颜色 6 2 2 2 4 3 2" xfId="738"/>
    <cellStyle name="20% - 强调文字颜色 1 3 3 4 2 2" xfId="739"/>
    <cellStyle name="注释 2 28 2" xfId="740"/>
    <cellStyle name="注释 2 33 2" xfId="741"/>
    <cellStyle name="40% - 强调文字颜色 2 2 3 6" xfId="742"/>
    <cellStyle name="20% - 强调文字颜色 5 3 2 2 3" xfId="743"/>
    <cellStyle name="20% - 强调文字颜色 1 3 3 2 2 2 2" xfId="744"/>
    <cellStyle name="强调文字颜色 2 2 2 2 3 5" xfId="745"/>
    <cellStyle name="常规 7 2 2 2 2 48 2" xfId="746"/>
    <cellStyle name="20% - 强调文字颜色 1 3 3 5" xfId="747"/>
    <cellStyle name="强调文字颜色 2 2 2 2 3 2 3" xfId="748"/>
    <cellStyle name="检查单元格 2 2 3 3 2" xfId="749"/>
    <cellStyle name="20% - 强调文字颜色 1 3 3 2 3" xfId="750"/>
    <cellStyle name="20% - 强调文字颜色 3 2 2 2 5" xfId="751"/>
    <cellStyle name="20% - 强调文字颜色 1 3 3 5 2" xfId="752"/>
    <cellStyle name="强调文字颜色 5 2 3 3 2 3" xfId="753"/>
    <cellStyle name="强调文字颜色 2 2 2 2 3 2 3 2" xfId="754"/>
    <cellStyle name="20% - 强调文字颜色 1 3 3 2 3 2" xfId="755"/>
    <cellStyle name="20% - 强调文字颜色 3 3 2 2 2 2 2 2" xfId="756"/>
    <cellStyle name="强调文字颜色 2 2 2 2 3 3" xfId="757"/>
    <cellStyle name="20% - 强调文字颜色 1 3 3 3" xfId="758"/>
    <cellStyle name="标题 1 2 2 5" xfId="759"/>
    <cellStyle name="常规 7 58 2 3" xfId="760"/>
    <cellStyle name="常规 7 63 2 3" xfId="761"/>
    <cellStyle name="40% - 强调文字颜色 6 2 2 2 3 3" xfId="762"/>
    <cellStyle name="强调文字颜色 2 2 2 2 3 3 2" xfId="763"/>
    <cellStyle name="20% - 强调文字颜色 1 3 3 3 2" xfId="764"/>
    <cellStyle name="强调文字颜色 6 2 3 7" xfId="765"/>
    <cellStyle name="百分比 2 2 3" xfId="766"/>
    <cellStyle name="标题 1 2 2 5 2" xfId="767"/>
    <cellStyle name="常规 7 58 2 3 2" xfId="768"/>
    <cellStyle name="常规 7 63 2 3 2" xfId="769"/>
    <cellStyle name="40% - 强调文字颜色 6 2 2 2 3 3 2" xfId="770"/>
    <cellStyle name="20% - 强调文字颜色 1 3 3 3 2 2" xfId="771"/>
    <cellStyle name="标题 1 3 3 5 2" xfId="772"/>
    <cellStyle name="40% - 强调文字颜色 3 3 8" xfId="773"/>
    <cellStyle name="强调文字颜色 2 2 3 2 3" xfId="774"/>
    <cellStyle name="计算 2 2 3 2 2 2" xfId="775"/>
    <cellStyle name="20% - 强调文字颜色 2 3 3" xfId="776"/>
    <cellStyle name="强调文字颜色 6 2 3 7 2" xfId="777"/>
    <cellStyle name="40% - 强调文字颜色 3 2 3 6" xfId="778"/>
    <cellStyle name="标题 1 2 2 5 2 2" xfId="779"/>
    <cellStyle name="20% - 强调文字颜色 1 3 3 3 2 2 2" xfId="780"/>
    <cellStyle name="标题 1 2 2 6" xfId="781"/>
    <cellStyle name="检查单元格 2 2 3 4 2" xfId="782"/>
    <cellStyle name="20% - 强调文字颜色 1 3 3 3 3" xfId="783"/>
    <cellStyle name="标题 1 2 2 6 2" xfId="784"/>
    <cellStyle name="20% - 强调文字颜色 1 3 3 3 3 2" xfId="785"/>
    <cellStyle name="60% - 强调文字颜色 5 2 2 5 2 2" xfId="786"/>
    <cellStyle name="标题 1 2 3 6" xfId="787"/>
    <cellStyle name="20% - 强调文字颜色 1 3 3 4 3" xfId="788"/>
    <cellStyle name="标题 1 2 3 6 2" xfId="789"/>
    <cellStyle name="20% - 强调文字颜色 1 3 3 4 3 2" xfId="790"/>
    <cellStyle name="20% - 强调文字颜色 3 2 2 2 5 2" xfId="791"/>
    <cellStyle name="适中 2 4 4" xfId="792"/>
    <cellStyle name="百分比 4 2 3" xfId="793"/>
    <cellStyle name="20% - 强调文字颜色 1 3 3 5 2 2" xfId="794"/>
    <cellStyle name="强调文字颜色 5 2 3 3 2 3 2" xfId="795"/>
    <cellStyle name="强调文字颜色 4 2 4 2 3 2" xfId="796"/>
    <cellStyle name="20% - 强调文字颜色 1 3 3 6" xfId="797"/>
    <cellStyle name="强调文字颜色 2 2 2 5" xfId="798"/>
    <cellStyle name="20% - 强调文字颜色 1 6" xfId="799"/>
    <cellStyle name="20% - 强调文字颜色 1 3 3 6 2" xfId="800"/>
    <cellStyle name="标题 2 3 3 6" xfId="801"/>
    <cellStyle name="20% - 强调文字颜色 2 2 2 5 3 2" xfId="802"/>
    <cellStyle name="强调文字颜色 5 3 2 2 2 4 2" xfId="803"/>
    <cellStyle name="计算 2 3" xfId="804"/>
    <cellStyle name="标题 1 3 2 5 3" xfId="805"/>
    <cellStyle name="强调文字颜色 2 2 2 2 4" xfId="806"/>
    <cellStyle name="20% - 强调文字颜色 1 3 4" xfId="807"/>
    <cellStyle name="标题 1 3 2 5 3 2" xfId="808"/>
    <cellStyle name="强调文字颜色 2 2 2 2 4 2" xfId="809"/>
    <cellStyle name="20% - 强调文字颜色 1 3 4 2" xfId="810"/>
    <cellStyle name="强调文字颜色 2 2 2 2 4 2 2" xfId="811"/>
    <cellStyle name="20% - 强调文字颜色 1 3 4 2 2" xfId="812"/>
    <cellStyle name="20% - 强调文字颜色 3 2 2 2 2 3" xfId="813"/>
    <cellStyle name="40% - 强调文字颜色 1 3 8" xfId="814"/>
    <cellStyle name="强调文字颜色 2 2 2 2 4 2 2 2" xfId="815"/>
    <cellStyle name="20% - 强调文字颜色 1 3 4 2 2 2" xfId="816"/>
    <cellStyle name="强调文字颜色 5 2 4 2" xfId="817"/>
    <cellStyle name="20% - 强调文字颜色 3 2 2 2 2 2 2 2" xfId="818"/>
    <cellStyle name="强调文字颜色 2 2 2 2 5" xfId="819"/>
    <cellStyle name="常规 38 3 2 2" xfId="820"/>
    <cellStyle name="常规 7 38 2 2" xfId="821"/>
    <cellStyle name="常规 7 43 2 2" xfId="822"/>
    <cellStyle name="20% - 强调文字颜色 1 3 5" xfId="823"/>
    <cellStyle name="标题 4 2 7 2" xfId="824"/>
    <cellStyle name="40% - 强调文字颜色 1 3 7 2 2" xfId="825"/>
    <cellStyle name="强调文字颜色 2 2 2 2 5 2" xfId="826"/>
    <cellStyle name="常规 38 3 2 2 2" xfId="827"/>
    <cellStyle name="常规 7 38 2 2 2" xfId="828"/>
    <cellStyle name="常规 7 43 2 2 2" xfId="829"/>
    <cellStyle name="20% - 强调文字颜色 1 3 5 2" xfId="830"/>
    <cellStyle name="20% - 强调文字颜色 2 2 6 3" xfId="831"/>
    <cellStyle name="强调文字颜色 2 2 2 2 5 2 2" xfId="832"/>
    <cellStyle name="常规 38 3 2 2 2 2" xfId="833"/>
    <cellStyle name="20% - 强调文字颜色 1 3 5 2 2" xfId="834"/>
    <cellStyle name="20% - 强调文字颜色 2 2 6 3 2" xfId="835"/>
    <cellStyle name="常规 7 19 48 3" xfId="836"/>
    <cellStyle name="常规 7 19 53 3" xfId="837"/>
    <cellStyle name="20% - 强调文字颜色 1 3 5 2 2 2" xfId="838"/>
    <cellStyle name="标题 2 3 2 2 4 3 2" xfId="839"/>
    <cellStyle name="强调文字颜色 2 2 2 2 5 3" xfId="840"/>
    <cellStyle name="20% - 强调文字颜色 1 3 5 3" xfId="841"/>
    <cellStyle name="常规 8 2 2 14 2 2" xfId="842"/>
    <cellStyle name="常规 38 3 2 2 3" xfId="843"/>
    <cellStyle name="常规 7 65 2 3" xfId="844"/>
    <cellStyle name="常规 7 70 2 3" xfId="845"/>
    <cellStyle name="注释 2 27 2" xfId="846"/>
    <cellStyle name="注释 2 32 2" xfId="847"/>
    <cellStyle name="40% - 强调文字颜色 2 2 2 6" xfId="848"/>
    <cellStyle name="强调文字颜色 2 2 2 2 5 3 2" xfId="849"/>
    <cellStyle name="20% - 强调文字颜色 1 3 5 3 2" xfId="850"/>
    <cellStyle name="常规 8 2 2 14 2 2 2" xfId="851"/>
    <cellStyle name="计算 3 3 4 5" xfId="852"/>
    <cellStyle name="60% - 强调文字颜色 3 3 3 3 2" xfId="853"/>
    <cellStyle name="40% - 强调文字颜色 2 3 3 2 2 2 2" xfId="854"/>
    <cellStyle name="常规 3 3 3 2 4" xfId="855"/>
    <cellStyle name="20% - 强调文字颜色 6 2 6 2 2" xfId="856"/>
    <cellStyle name="强调文字颜色 2 2 2 2 6" xfId="857"/>
    <cellStyle name="常规 38 3 2 3" xfId="858"/>
    <cellStyle name="常规 7 38 2 3" xfId="859"/>
    <cellStyle name="常规 7 43 2 3" xfId="860"/>
    <cellStyle name="20% - 强调文字颜色 1 3 6" xfId="861"/>
    <cellStyle name="60% - 强调文字颜色 6 2 3 3 2" xfId="862"/>
    <cellStyle name="常规 7 2 4 14 2 3 2" xfId="863"/>
    <cellStyle name="常规 3 2 3 9" xfId="864"/>
    <cellStyle name="20% - 强调文字颜色 3 2 2 2 3" xfId="865"/>
    <cellStyle name="60% - 强调文字颜色 3 3 3 3 2 2" xfId="866"/>
    <cellStyle name="常规 7 2 56 2 3" xfId="867"/>
    <cellStyle name="20% - 强调文字颜色 6 2 6 2 2 2" xfId="868"/>
    <cellStyle name="强调文字颜色 2 2 2 2 6 2" xfId="869"/>
    <cellStyle name="常规 38 3 2 3 2" xfId="870"/>
    <cellStyle name="常规 7 38 2 3 2" xfId="871"/>
    <cellStyle name="常规 7 43 2 3 2" xfId="872"/>
    <cellStyle name="常规 7 2 2 28" xfId="873"/>
    <cellStyle name="常规 7 2 2 33" xfId="874"/>
    <cellStyle name="20% - 强调文字颜色 1 3 6 2" xfId="875"/>
    <cellStyle name="60% - 强调文字颜色 6 2 3 3 2 2" xfId="876"/>
    <cellStyle name="20% - 强调文字颜色 3 2 2 2 3 2" xfId="877"/>
    <cellStyle name="适中 2 2 4" xfId="878"/>
    <cellStyle name="20% - 强调文字颜色 2 3 6 3" xfId="879"/>
    <cellStyle name="常规 27 2 5 3" xfId="880"/>
    <cellStyle name="常规 32 2 5 3" xfId="881"/>
    <cellStyle name="常规 7 2 2 28 2" xfId="882"/>
    <cellStyle name="常规 7 2 2 33 2" xfId="883"/>
    <cellStyle name="20% - 强调文字颜色 1 3 6 2 2" xfId="884"/>
    <cellStyle name="20% - 强调文字颜色 3 2 2 2 3 2 2" xfId="885"/>
    <cellStyle name="适中 2 2 4 2" xfId="886"/>
    <cellStyle name="强调文字颜色 6 2 4" xfId="887"/>
    <cellStyle name="常规 39 3 2" xfId="888"/>
    <cellStyle name="常规 44 3 2" xfId="889"/>
    <cellStyle name="标题 5 2 7" xfId="890"/>
    <cellStyle name="20% - 强调文字颜色 2 3 6 3 2" xfId="891"/>
    <cellStyle name="常规 7 2 2 28 2 2" xfId="892"/>
    <cellStyle name="常规 7 2 2 33 2 2" xfId="893"/>
    <cellStyle name="20% - 强调文字颜色 1 3 6 2 2 2" xfId="894"/>
    <cellStyle name="差 3 2 4 3 2" xfId="895"/>
    <cellStyle name="60% - 强调文字颜色 3 3 3 3 3" xfId="896"/>
    <cellStyle name="强调文字颜色 2 2 2 2 7" xfId="897"/>
    <cellStyle name="常规 38 3 2 4" xfId="898"/>
    <cellStyle name="常规 7 38 2 4" xfId="899"/>
    <cellStyle name="常规 7 43 2 4" xfId="900"/>
    <cellStyle name="20% - 强调文字颜色 1 3 7" xfId="901"/>
    <cellStyle name="60% - 强调文字颜色 6 2 3 4 2" xfId="902"/>
    <cellStyle name="20% - 强调文字颜色 3 2 2 3 3" xfId="903"/>
    <cellStyle name="强调文字颜色 2 2 2 3" xfId="904"/>
    <cellStyle name="20% - 强调文字颜色 1 4" xfId="905"/>
    <cellStyle name="强调文字颜色 2 2 2 2 7 2" xfId="906"/>
    <cellStyle name="20% - 强调文字颜色 1 3 7 2" xfId="907"/>
    <cellStyle name="常规 21 5 4" xfId="908"/>
    <cellStyle name="标题 2 2 2 2 2 3" xfId="909"/>
    <cellStyle name="检查单元格 2 2 2 5 4" xfId="910"/>
    <cellStyle name="60% - 强调文字颜色 6 2 3 4 2 2" xfId="911"/>
    <cellStyle name="20% - 强调文字颜色 3 2 2 3 3 2" xfId="912"/>
    <cellStyle name="适中 3 2 4" xfId="913"/>
    <cellStyle name="20% - 强调文字颜色 1 3 7 2 2" xfId="914"/>
    <cellStyle name="强调文字颜色 2 2 2 2 8" xfId="915"/>
    <cellStyle name="常规 7 19 2 39 2" xfId="916"/>
    <cellStyle name="常规 7 19 2 44 2" xfId="917"/>
    <cellStyle name="20% - 强调文字颜色 1 3 8" xfId="918"/>
    <cellStyle name="60% - 强调文字颜色 6 2 3 5 2" xfId="919"/>
    <cellStyle name="20% - 强调文字颜色 3 2 9" xfId="920"/>
    <cellStyle name="20% - 强调文字颜色 3 2 2 4 3" xfId="921"/>
    <cellStyle name="强调文字颜色 2 2 3 3" xfId="922"/>
    <cellStyle name="20% - 强调文字颜色 2 4" xfId="923"/>
    <cellStyle name="常规 7 19 2 39 2 2" xfId="924"/>
    <cellStyle name="常规 7 19 2 44 2 2" xfId="925"/>
    <cellStyle name="20% - 强调文字颜色 1 3 8 2" xfId="926"/>
    <cellStyle name="强调文字颜色 2 2 2 4 2" xfId="927"/>
    <cellStyle name="20% - 强调文字颜色 1 5 2" xfId="928"/>
    <cellStyle name="强调文字颜色 2 2 2 5 2" xfId="929"/>
    <cellStyle name="20% - 强调文字颜色 1 6 2" xfId="930"/>
    <cellStyle name="20% - 强调文字颜色 2 2 6 2 2 2" xfId="931"/>
    <cellStyle name="常规 8 4 2 16 4" xfId="932"/>
    <cellStyle name="常规 8 4 2 21 4" xfId="933"/>
    <cellStyle name="差 3 4 4" xfId="934"/>
    <cellStyle name="标题 3 2 2 5 2" xfId="935"/>
    <cellStyle name="强调文字颜色 2 2 2 6" xfId="936"/>
    <cellStyle name="20% - 强调文字颜色 1 7" xfId="937"/>
    <cellStyle name="20% - 强调文字颜色 4 2 2 2 4 3" xfId="938"/>
    <cellStyle name="20% - 强调文字颜色 2 3 2 2 4 2 2" xfId="939"/>
    <cellStyle name="常规 8 4 2 16 5" xfId="940"/>
    <cellStyle name="常规 8 4 2 21 5" xfId="941"/>
    <cellStyle name="标题 3 2 2 5 3" xfId="942"/>
    <cellStyle name="强调文字颜色 2 2 2 7" xfId="943"/>
    <cellStyle name="20% - 强调文字颜色 1 8" xfId="944"/>
    <cellStyle name="20% - 强调文字颜色 2 2" xfId="945"/>
    <cellStyle name="40% - 强调文字颜色 3 2 7" xfId="946"/>
    <cellStyle name="20% - 强调文字颜色 2 2 2" xfId="947"/>
    <cellStyle name="常规 8 4 2 17 3" xfId="948"/>
    <cellStyle name="常规 8 4 2 22 3" xfId="949"/>
    <cellStyle name="40% - 强调文字颜色 1 3 3 3 2 2" xfId="950"/>
    <cellStyle name="常规 8 2 2 3 2 4" xfId="951"/>
    <cellStyle name="差 3 5 3" xfId="952"/>
    <cellStyle name="强调文字颜色 2 2 3 5" xfId="953"/>
    <cellStyle name="20% - 强调文字颜色 2 6" xfId="954"/>
    <cellStyle name="40% - 强调文字颜色 3 2 7 2" xfId="955"/>
    <cellStyle name="20% - 强调文字颜色 2 2 2 2" xfId="956"/>
    <cellStyle name="常规 8 4 2 17 3 2" xfId="957"/>
    <cellStyle name="常规 8 4 2 22 3 2" xfId="958"/>
    <cellStyle name="差 3 5 3 2" xfId="959"/>
    <cellStyle name="40% - 强调文字颜色 1 3 3 3 2 2 2" xfId="960"/>
    <cellStyle name="强调文字颜色 2 2 3 5 2" xfId="961"/>
    <cellStyle name="20% - 强调文字颜色 2 6 2" xfId="962"/>
    <cellStyle name="40% - 强调文字颜色 3 2 7 2 2" xfId="963"/>
    <cellStyle name="20% - 强调文字颜色 2 2 2 2 2" xfId="964"/>
    <cellStyle name="20% - 强调文字颜色 2 2 2 2 2 2" xfId="965"/>
    <cellStyle name="20% - 强调文字颜色 2 2 2 2 2 3" xfId="966"/>
    <cellStyle name="20% - 强调文字颜色 6 2 2 5" xfId="967"/>
    <cellStyle name="20% - 强调文字颜色 2 2 2 2 2 3 2" xfId="968"/>
    <cellStyle name="强调文字颜色 2 2 2 9" xfId="969"/>
    <cellStyle name="60% - 强调文字颜色 5 2 3 3 2" xfId="970"/>
    <cellStyle name="注释 2 3 5 4 2 2" xfId="971"/>
    <cellStyle name="20% - 强调文字颜色 2 2 2 2 3" xfId="972"/>
    <cellStyle name="60% - 强调文字颜色 5 2 3 3 2 2" xfId="973"/>
    <cellStyle name="20% - 强调文字颜色 2 2 2 2 3 2" xfId="974"/>
    <cellStyle name="常规 7 2 4 36 2 4" xfId="975"/>
    <cellStyle name="常规 7 2 4 41 2 4" xfId="976"/>
    <cellStyle name="20% - 强调文字颜色 2 2 2 2 3 2 2" xfId="977"/>
    <cellStyle name="20% - 强调文字颜色 2 2 2 2 3 2 2 2" xfId="978"/>
    <cellStyle name="20% - 强调文字颜色 2 2 2 2 3 3" xfId="979"/>
    <cellStyle name="20% - 强调文字颜色 6 3 2 5" xfId="980"/>
    <cellStyle name="常规 135" xfId="981"/>
    <cellStyle name="常规 140" xfId="982"/>
    <cellStyle name="20% - 强调文字颜色 2 2 2 2 3 3 2" xfId="983"/>
    <cellStyle name="60% - 强调文字颜色 5 2 3 3 3" xfId="984"/>
    <cellStyle name="强调文字颜色 1 3 2 2 2 4 2" xfId="985"/>
    <cellStyle name="20% - 强调文字颜色 2 2 2 2 4" xfId="986"/>
    <cellStyle name="千位分隔 9" xfId="987"/>
    <cellStyle name="20% - 强调文字颜色 2 2 2 2 4 2" xfId="988"/>
    <cellStyle name="常规 7 2 4 37 2 4" xfId="989"/>
    <cellStyle name="常规 7 2 4 42 2 4" xfId="990"/>
    <cellStyle name="千位分隔 9 2" xfId="991"/>
    <cellStyle name="20% - 强调文字颜色 2 2 2 2 4 2 2" xfId="992"/>
    <cellStyle name="20% - 强调文字颜色 3 2 2 2 4 3" xfId="993"/>
    <cellStyle name="适中 2 3 5" xfId="994"/>
    <cellStyle name="60% - 强调文字颜色 2 3 2 2 2 3" xfId="995"/>
    <cellStyle name="20% - 强调文字颜色 2 2 2 2 4 2 2 2" xfId="996"/>
    <cellStyle name="适中 2 2 2 2 4" xfId="997"/>
    <cellStyle name="注释 2 2 2 3" xfId="998"/>
    <cellStyle name="20% - 强调文字颜色 3 2 2 2 4 3 2" xfId="999"/>
    <cellStyle name="适中 2 3 5 2" xfId="1000"/>
    <cellStyle name="常规 7 19 2 10 3" xfId="1001"/>
    <cellStyle name="解释性文本 2 2 9" xfId="1002"/>
    <cellStyle name="60% - 强调文字颜色 1 2 2 3 3" xfId="1003"/>
    <cellStyle name="20% - 强调文字颜色 3 2 2" xfId="1004"/>
    <cellStyle name="40% - 强调文字颜色 4 2 7" xfId="1005"/>
    <cellStyle name="20% - 强调文字颜色 2 2 2 2 4 3" xfId="1006"/>
    <cellStyle name="40% - 强调文字颜色 4 2 7 2" xfId="1007"/>
    <cellStyle name="20% - 强调文字颜色 3 2 2 2" xfId="1008"/>
    <cellStyle name="20% - 强调文字颜色 2 2 2 2 4 3 2" xfId="1009"/>
    <cellStyle name="标题 5 8 2" xfId="1010"/>
    <cellStyle name="常规 7 2 4 38 2 4" xfId="1011"/>
    <cellStyle name="常规 7 2 4 43 2 4" xfId="1012"/>
    <cellStyle name="20% - 强调文字颜色 2 2 2 2 5 2 2" xfId="1013"/>
    <cellStyle name="常规 37 3 2" xfId="1014"/>
    <cellStyle name="常规 42 3 2" xfId="1015"/>
    <cellStyle name="常规 7 2 37" xfId="1016"/>
    <cellStyle name="常规 7 2 42" xfId="1017"/>
    <cellStyle name="标题 3 2 7" xfId="1018"/>
    <cellStyle name="检查单元格 3 5 2 4" xfId="1019"/>
    <cellStyle name="40% - 强调文字颜色 1 2 7 2" xfId="1020"/>
    <cellStyle name="常规 7 19 2 2 26 2" xfId="1021"/>
    <cellStyle name="常规 7 19 2 2 31 2" xfId="1022"/>
    <cellStyle name="20% - 强调文字颜色 2 3 4 3 2" xfId="1023"/>
    <cellStyle name="20% - 强调文字颜色 2 2 2 2 6" xfId="1024"/>
    <cellStyle name="标题 3 2 3 3 3" xfId="1025"/>
    <cellStyle name="20% - 强调文字颜色 2 2 2 2 6 2" xfId="1026"/>
    <cellStyle name="常规 8 4 2 17 4" xfId="1027"/>
    <cellStyle name="常规 8 4 2 22 4" xfId="1028"/>
    <cellStyle name="差 3 5 4" xfId="1029"/>
    <cellStyle name="标题 3 2 2 6 2" xfId="1030"/>
    <cellStyle name="检查单元格 2 3 2 2" xfId="1031"/>
    <cellStyle name="20% - 强调文字颜色 2 2 3 4 2 2 2" xfId="1032"/>
    <cellStyle name="强调文字颜色 2 2 3 6" xfId="1033"/>
    <cellStyle name="20% - 强调文字颜色 2 7" xfId="1034"/>
    <cellStyle name="20% - 强调文字颜色 2 2 2 3" xfId="1035"/>
    <cellStyle name="20% - 强调文字颜色 2 3 3 5 2 2" xfId="1036"/>
    <cellStyle name="强调文字颜色 5 3 3 3 2 3 2" xfId="1037"/>
    <cellStyle name="计算 3 2 2 3 2 4" xfId="1038"/>
    <cellStyle name="20% - 强调文字颜色 4 2 2 2 5 2 2" xfId="1039"/>
    <cellStyle name="20% - 强调文字颜色 2 2 2 5" xfId="1040"/>
    <cellStyle name="20% - 强调文字颜色 2 2 2 3 2" xfId="1041"/>
    <cellStyle name="20% - 强调文字颜色 2 2 2 5 2" xfId="1042"/>
    <cellStyle name="强调文字颜色 5 3 2 2 2 3" xfId="1043"/>
    <cellStyle name="20% - 强调文字颜色 2 2 2 3 2 2" xfId="1044"/>
    <cellStyle name="20% - 强调文字颜色 2 2 2 6" xfId="1045"/>
    <cellStyle name="60% - 强调文字颜色 5 2 3 4 2" xfId="1046"/>
    <cellStyle name="20% - 强调文字颜色 2 2 2 3 3" xfId="1047"/>
    <cellStyle name="常规 7 2 37 4 2 2" xfId="1048"/>
    <cellStyle name="常规 7 2 42 4 2 2" xfId="1049"/>
    <cellStyle name="60% - 强调文字颜色 6 3 2 2 5" xfId="1050"/>
    <cellStyle name="20% - 强调文字颜色 2 2 2 6 2" xfId="1051"/>
    <cellStyle name="强调文字颜色 5 3 2 2 3 3" xfId="1052"/>
    <cellStyle name="标题 1 2 2 2 2 3" xfId="1053"/>
    <cellStyle name="60% - 强调文字颜色 5 2 3 4 2 2" xfId="1054"/>
    <cellStyle name="20% - 强调文字颜色 2 2 2 3 3 2" xfId="1055"/>
    <cellStyle name="强调文字颜色 2 2 3 7" xfId="1056"/>
    <cellStyle name="20% - 强调文字颜色 2 8" xfId="1057"/>
    <cellStyle name="20% - 强调文字颜色 2 3 2 2 4 3 2" xfId="1058"/>
    <cellStyle name="20% - 强调文字颜色 2 2 2 4" xfId="1059"/>
    <cellStyle name="20% - 强调文字颜色 2 2 3 5" xfId="1060"/>
    <cellStyle name="20% - 强调文字颜色 2 2 2 4 2" xfId="1061"/>
    <cellStyle name="标题 3 3 2 6" xfId="1062"/>
    <cellStyle name="20% - 强调文字颜色 2 2 3 5 2 2" xfId="1063"/>
    <cellStyle name="强调文字颜色 5 3 2 3 2 3 2" xfId="1064"/>
    <cellStyle name="检查单元格 3 3 2" xfId="1065"/>
    <cellStyle name="标题 2 2 2 6 2" xfId="1066"/>
    <cellStyle name="注释 3 21 5" xfId="1067"/>
    <cellStyle name="注释 3 16 5" xfId="1068"/>
    <cellStyle name="常规 7 2 5 7" xfId="1069"/>
    <cellStyle name="20% - 强调文字颜色 2 2 2 4 2 2 2" xfId="1070"/>
    <cellStyle name="20% - 强调文字颜色 2 2 3 6" xfId="1071"/>
    <cellStyle name="60% - 强调文字颜色 5 2 3 5 2" xfId="1072"/>
    <cellStyle name="20% - 强调文字颜色 2 2 2 4 3" xfId="1073"/>
    <cellStyle name="常规 7 2 4 16" xfId="1074"/>
    <cellStyle name="常规 7 2 4 21" xfId="1075"/>
    <cellStyle name="20% - 强调文字颜色 2 2 3 6 2" xfId="1076"/>
    <cellStyle name="标题 2 2 3 6" xfId="1077"/>
    <cellStyle name="20% - 强调文字颜色 2 2 2 4 3 2" xfId="1078"/>
    <cellStyle name="20% - 强调文字颜色 2 2 2 5 3" xfId="1079"/>
    <cellStyle name="强调文字颜色 5 3 2 2 2 4" xfId="1080"/>
    <cellStyle name="好 2 2 6 2" xfId="1081"/>
    <cellStyle name="常规 14 13" xfId="1082"/>
    <cellStyle name="标题 1 3 3 4 3" xfId="1083"/>
    <cellStyle name="60% - 强调文字颜色 1 2 3 2 2 2" xfId="1084"/>
    <cellStyle name="40% - 强调文字颜色 3 2 9" xfId="1085"/>
    <cellStyle name="常规 20 12 2 2" xfId="1086"/>
    <cellStyle name="20% - 强调文字颜色 2 2 4" xfId="1087"/>
    <cellStyle name="常规 7 20 2 19 4" xfId="1088"/>
    <cellStyle name="常规 7 20 2 24 4" xfId="1089"/>
    <cellStyle name="60% - 强调文字颜色 6 3 2 2 5 2" xfId="1090"/>
    <cellStyle name="40% - 强调文字颜色 3 2 2 7" xfId="1091"/>
    <cellStyle name="20% - 强调文字颜色 2 2 2 6 2 2" xfId="1092"/>
    <cellStyle name="强调文字颜色 5 3 2 2 3 3 2" xfId="1093"/>
    <cellStyle name="20% - 强调文字颜色 2 2 2 7" xfId="1094"/>
    <cellStyle name="注释 2 56 2 3" xfId="1095"/>
    <cellStyle name="注释 2 61 2 3" xfId="1096"/>
    <cellStyle name="20% - 强调文字颜色 2 2 2 7 2" xfId="1097"/>
    <cellStyle name="强调文字颜色 5 3 2 2 4 3" xfId="1098"/>
    <cellStyle name="常规 14 12" xfId="1099"/>
    <cellStyle name="标题 1 3 3 4 2" xfId="1100"/>
    <cellStyle name="40% - 强调文字颜色 6 3 6 2 2 2" xfId="1101"/>
    <cellStyle name="20% - 强调文字颜色 2 2 3" xfId="1102"/>
    <cellStyle name="40% - 强调文字颜色 3 2 8" xfId="1103"/>
    <cellStyle name="常规 14 12 2" xfId="1104"/>
    <cellStyle name="标题 1 3 3 4 2 2" xfId="1105"/>
    <cellStyle name="40% - 强调文字颜色 3 2 8 2" xfId="1106"/>
    <cellStyle name="20% - 强调文字颜色 2 2 3 2" xfId="1107"/>
    <cellStyle name="常规 14 12 2 2" xfId="1108"/>
    <cellStyle name="标题 1 3 3 4 2 2 2" xfId="1109"/>
    <cellStyle name="20% - 强调文字颜色 2 2 3 2 2" xfId="1110"/>
    <cellStyle name="常规 7 2 4 9 4 2" xfId="1111"/>
    <cellStyle name="60% - 强调文字颜色 5 2 4" xfId="1112"/>
    <cellStyle name="20% - 强调文字颜色 2 2 3 2 2 2 2" xfId="1113"/>
    <cellStyle name="20% - 强调文字颜色 2 2 3 2 3" xfId="1114"/>
    <cellStyle name="20% - 强调文字颜色 2 2 3 3" xfId="1115"/>
    <cellStyle name="20% - 强调文字颜色 2 3 2 5" xfId="1116"/>
    <cellStyle name="20% - 强调文字颜色 2 2 3 3 2" xfId="1117"/>
    <cellStyle name="20% - 强调文字颜色 2 3 2 5 2" xfId="1118"/>
    <cellStyle name="强调文字颜色 5 3 3 2 2 3" xfId="1119"/>
    <cellStyle name="链接单元格 3 2 2 3 2 4" xfId="1120"/>
    <cellStyle name="20% - 强调文字颜色 2 2 3 3 2 2" xfId="1121"/>
    <cellStyle name="强调文字颜色 4 2 5 2 2 2" xfId="1122"/>
    <cellStyle name="20% - 强调文字颜色 2 3 2 6" xfId="1123"/>
    <cellStyle name="20% - 强调文字颜色 2 2 3 3 3" xfId="1124"/>
    <cellStyle name="20% - 强调文字颜色 2 3 2 6 2" xfId="1125"/>
    <cellStyle name="20% - 强调文字颜色 2 2 3 3 3 2" xfId="1126"/>
    <cellStyle name="20% - 强调文字颜色 2 2 3 4" xfId="1127"/>
    <cellStyle name="20% - 强调文字颜色 2 3 3 5" xfId="1128"/>
    <cellStyle name="检查单元格 2 3" xfId="1129"/>
    <cellStyle name="20% - 强调文字颜色 2 2 3 4 2" xfId="1130"/>
    <cellStyle name="20% - 强调文字颜色 2 3 3 5 2" xfId="1131"/>
    <cellStyle name="强调文字颜色 5 3 3 3 2 3" xfId="1132"/>
    <cellStyle name="链接单元格 3 2 2 4 2 4" xfId="1133"/>
    <cellStyle name="标题 3 2 2 6" xfId="1134"/>
    <cellStyle name="检查单元格 2 3 2" xfId="1135"/>
    <cellStyle name="20% - 强调文字颜色 2 2 3 4 2 2" xfId="1136"/>
    <cellStyle name="强调文字颜色 4 2 5 2 3 2" xfId="1137"/>
    <cellStyle name="20% - 强调文字颜色 2 3 3 6" xfId="1138"/>
    <cellStyle name="60% - 强调文字颜色 5 3 2 2 2 2 2" xfId="1139"/>
    <cellStyle name="检查单元格 2 4" xfId="1140"/>
    <cellStyle name="20% - 强调文字颜色 2 2 3 4 3" xfId="1141"/>
    <cellStyle name="20% - 强调文字颜色 2 3 3 6 2" xfId="1142"/>
    <cellStyle name="标题 3 2 3 6" xfId="1143"/>
    <cellStyle name="检查单元格 2 4 2" xfId="1144"/>
    <cellStyle name="20% - 强调文字颜色 2 2 3 4 3 2" xfId="1145"/>
    <cellStyle name="好 2 2 6 2 2" xfId="1146"/>
    <cellStyle name="常规 14 13 2" xfId="1147"/>
    <cellStyle name="标题 1 3 3 4 3 2" xfId="1148"/>
    <cellStyle name="20% - 强调文字颜色 2 2 4 2" xfId="1149"/>
    <cellStyle name="20% - 强调文字颜色 2 2 4 3" xfId="1150"/>
    <cellStyle name="标题 4 3 6 2" xfId="1151"/>
    <cellStyle name="常规 12 25 2 2" xfId="1152"/>
    <cellStyle name="常规 12 30 2 2" xfId="1153"/>
    <cellStyle name="20% - 强调文字颜色 2 2 5" xfId="1154"/>
    <cellStyle name="常规 7 2 2 2 11 2 3 2" xfId="1155"/>
    <cellStyle name="20% - 强调文字颜色 6 3 2 2 2 2" xfId="1156"/>
    <cellStyle name="20% - 强调文字颜色 2 2 5 2" xfId="1157"/>
    <cellStyle name="标题 4 3 6 2 2" xfId="1158"/>
    <cellStyle name="常规 8 2 2 2 46" xfId="1159"/>
    <cellStyle name="20% - 强调文字颜色 6 3 2 2 2 2 2" xfId="1160"/>
    <cellStyle name="常规 8 2 2 2 46 2" xfId="1161"/>
    <cellStyle name="常规 7 2 4 2 12" xfId="1162"/>
    <cellStyle name="20% - 强调文字颜色 6 3 2 2 2 2 2 2" xfId="1163"/>
    <cellStyle name="20% - 强调文字颜色 2 2 5 2 2" xfId="1164"/>
    <cellStyle name="20% - 强调文字颜色 2 2 5 3" xfId="1165"/>
    <cellStyle name="20% - 强调文字颜色 2 2 5 3 2" xfId="1166"/>
    <cellStyle name="20% - 强调文字颜色 2 2 6" xfId="1167"/>
    <cellStyle name="标题 4 3 6 3" xfId="1168"/>
    <cellStyle name="40% - 强调文字颜色 1 3 2 2 3 3 2" xfId="1169"/>
    <cellStyle name="60% - 强调文字颜色 3 3 4 2 2" xfId="1170"/>
    <cellStyle name="20% - 强调文字颜色 6 3 2 2 2 3" xfId="1171"/>
    <cellStyle name="20% - 强调文字颜色 6 3 2 2 2 3 2" xfId="1172"/>
    <cellStyle name="20% - 强调文字颜色 2 2 6 2" xfId="1173"/>
    <cellStyle name="20% - 强调文字颜色 2 2 6 2 2" xfId="1174"/>
    <cellStyle name="20% - 强调文字颜色 2 2 7" xfId="1175"/>
    <cellStyle name="20% - 强调文字颜色 2 2 7 2" xfId="1176"/>
    <cellStyle name="常规 14 6 3 2 3 2" xfId="1177"/>
    <cellStyle name="20% - 强调文字颜色 2 2 8" xfId="1178"/>
    <cellStyle name="20% - 强调文字颜色 2 2 8 2" xfId="1179"/>
    <cellStyle name="20% - 强调文字颜色 3 2 8" xfId="1180"/>
    <cellStyle name="20% - 强调文字颜色 3 2 2 4 2" xfId="1181"/>
    <cellStyle name="强调文字颜色 2 2 3 2" xfId="1182"/>
    <cellStyle name="20% - 强调文字颜色 2 3" xfId="1183"/>
    <cellStyle name="常规 7 2 2 6 3" xfId="1184"/>
    <cellStyle name="20% - 强调文字颜色 3 2 8 2" xfId="1185"/>
    <cellStyle name="计算 2 3 7" xfId="1186"/>
    <cellStyle name="20% - 强调文字颜色 3 2 2 4 2 2" xfId="1187"/>
    <cellStyle name="40% - 强调文字颜色 3 3 7" xfId="1188"/>
    <cellStyle name="强调文字颜色 2 2 3 2 2" xfId="1189"/>
    <cellStyle name="20% - 强调文字颜色 2 3 2" xfId="1190"/>
    <cellStyle name="计算 2 3 7 2" xfId="1191"/>
    <cellStyle name="20% - 强调文字颜色 3 2 2 4 2 2 2" xfId="1192"/>
    <cellStyle name="40% - 强调文字颜色 3 3 7 2" xfId="1193"/>
    <cellStyle name="强调文字颜色 2 2 3 2 2 2" xfId="1194"/>
    <cellStyle name="20% - 强调文字颜色 2 3 2 2" xfId="1195"/>
    <cellStyle name="常规 14 6 3 2 4 2" xfId="1196"/>
    <cellStyle name="20% - 强调文字颜色 2 3 8" xfId="1197"/>
    <cellStyle name="60% - 强调文字颜色 6 3 3 5" xfId="1198"/>
    <cellStyle name="20% - 强调文字颜色 2 3 2 2 2 2" xfId="1199"/>
    <cellStyle name="千位分隔[0] 2 2 3 3" xfId="1200"/>
    <cellStyle name="常规 8 12 5" xfId="1201"/>
    <cellStyle name="常规 4 7 3 6" xfId="1202"/>
    <cellStyle name="20% - 强调文字颜色 2 3 8 2" xfId="1203"/>
    <cellStyle name="常规 4 7 9" xfId="1204"/>
    <cellStyle name="60% - 强调文字颜色 6 3 3 5 2" xfId="1205"/>
    <cellStyle name="20% - 强调文字颜色 3 3 2 4 3" xfId="1206"/>
    <cellStyle name="20% - 强调文字颜色 2 3 2 2 2 2 2" xfId="1207"/>
    <cellStyle name="20% - 强调文字颜色 3 3 2 4 3 2" xfId="1208"/>
    <cellStyle name="20% - 强调文字颜色 2 3 2 2 2 2 2 2" xfId="1209"/>
    <cellStyle name="60% - 强调文字颜色 6 3 3 6" xfId="1210"/>
    <cellStyle name="20% - 强调文字颜色 2 3 2 2 2 3" xfId="1211"/>
    <cellStyle name="20% - 强调文字颜色 2 3 2 2 2 3 2" xfId="1212"/>
    <cellStyle name="20% - 强调文字颜色 5 2 2 7" xfId="1213"/>
    <cellStyle name="20% - 强调文字颜色 3 3 2 5 3" xfId="1214"/>
    <cellStyle name="常规 7 20 8" xfId="1215"/>
    <cellStyle name="60% - 强调文字颜色 5 3 3 3 2 2" xfId="1216"/>
    <cellStyle name="检查单元格 3 2 2 3 2 2" xfId="1217"/>
    <cellStyle name="20% - 强调文字颜色 2 3 2 2 3 2" xfId="1218"/>
    <cellStyle name="20% - 强调文字颜色 3 3 3 4 3" xfId="1219"/>
    <cellStyle name="检查单元格 3 2 2 3 2 2 2" xfId="1220"/>
    <cellStyle name="20% - 强调文字颜色 2 3 2 2 3 2 2" xfId="1221"/>
    <cellStyle name="20% - 强调文字颜色 3 3 3 4 3 2" xfId="1222"/>
    <cellStyle name="20% - 强调文字颜色 2 3 2 2 3 2 2 2" xfId="1223"/>
    <cellStyle name="检查单元格 3 2 2 3 2 3 2" xfId="1224"/>
    <cellStyle name="20% - 强调文字颜色 2 3 2 2 3 3 2" xfId="1225"/>
    <cellStyle name="20% - 强调文字颜色 5 3 2 7" xfId="1226"/>
    <cellStyle name="检查单元格 3 2 2 3 3 2" xfId="1227"/>
    <cellStyle name="20% - 强调文字颜色 2 3 2 2 4 2" xfId="1228"/>
    <cellStyle name="适中 3 2 2 6" xfId="1229"/>
    <cellStyle name="60% - 强调文字颜色 2 2 2 2 4 3" xfId="1230"/>
    <cellStyle name="20% - 强调文字颜色 4 2 2 2 4 3 2" xfId="1231"/>
    <cellStyle name="20% - 强调文字颜色 2 3 2 2 4 2 2 2" xfId="1232"/>
    <cellStyle name="20% - 强调文字颜色 2 3 2 2 4 3" xfId="1233"/>
    <cellStyle name="常规 7 2 2 2 2 8 4 2" xfId="1234"/>
    <cellStyle name="常规 8 2 2 10 2 2" xfId="1235"/>
    <cellStyle name="标题 4 2 3 2 3" xfId="1236"/>
    <cellStyle name="检查单元格 3 2 2 3 4 2" xfId="1237"/>
    <cellStyle name="20% - 强调文字颜色 2 3 2 2 5 2" xfId="1238"/>
    <cellStyle name="20% - 强调文字颜色 2 3 2 2 5 2 2" xfId="1239"/>
    <cellStyle name="强调文字颜色 2 2 3 2 2 3" xfId="1240"/>
    <cellStyle name="20% - 强调文字颜色 2 3 2 3" xfId="1241"/>
    <cellStyle name="常规 3 4 2 2 2 2 2" xfId="1242"/>
    <cellStyle name="20% - 强调文字颜色 3 2 2 5" xfId="1243"/>
    <cellStyle name="常规 35 3 2" xfId="1244"/>
    <cellStyle name="常规 40 3 2" xfId="1245"/>
    <cellStyle name="强调文字颜色 4 2 2 3 5" xfId="1246"/>
    <cellStyle name="标题 1 2 7" xfId="1247"/>
    <cellStyle name="强调文字颜色 2 2 3 2 2 3 2" xfId="1248"/>
    <cellStyle name="常规 3 2 2 11" xfId="1249"/>
    <cellStyle name="20% - 强调文字颜色 2 3 2 3 2" xfId="1250"/>
    <cellStyle name="常规 3 4 2 2 2 2 3" xfId="1251"/>
    <cellStyle name="20% - 强调文字颜色 3 2 2 6" xfId="1252"/>
    <cellStyle name="常规 35 3 3" xfId="1253"/>
    <cellStyle name="常规 40 3 3" xfId="1254"/>
    <cellStyle name="标题 1 2 8" xfId="1255"/>
    <cellStyle name="60% - 强调文字颜色 5 3 3 4 2" xfId="1256"/>
    <cellStyle name="检查单元格 3 2 2 4 2" xfId="1257"/>
    <cellStyle name="20% - 强调文字颜色 2 3 2 3 3" xfId="1258"/>
    <cellStyle name="20% - 强调文字颜色 4 2 3 6" xfId="1259"/>
    <cellStyle name="20% - 强调文字颜色 3 2 2 6 2" xfId="1260"/>
    <cellStyle name="常规 35 3 3 2" xfId="1261"/>
    <cellStyle name="常规 40 3 3 2" xfId="1262"/>
    <cellStyle name="标题 1 2 8 2" xfId="1263"/>
    <cellStyle name="标题 1 3 2 2 2 3" xfId="1264"/>
    <cellStyle name="60% - 强调文字颜色 5 3 3 4 2 2" xfId="1265"/>
    <cellStyle name="检查单元格 3 2 2 4 2 2" xfId="1266"/>
    <cellStyle name="20% - 强调文字颜色 2 3 2 3 3 2" xfId="1267"/>
    <cellStyle name="强调文字颜色 2 2 3 2 2 4" xfId="1268"/>
    <cellStyle name="20% - 强调文字颜色 2 3 2 4" xfId="1269"/>
    <cellStyle name="常规 35 4 2" xfId="1270"/>
    <cellStyle name="常规 40 4 2" xfId="1271"/>
    <cellStyle name="强调文字颜色 4 2 2 4 5" xfId="1272"/>
    <cellStyle name="标题 1 3 7" xfId="1273"/>
    <cellStyle name="20% - 强调文字颜色 2 3 2 4 2" xfId="1274"/>
    <cellStyle name="常规 35 4 2 2" xfId="1275"/>
    <cellStyle name="常规 40 4 2 2" xfId="1276"/>
    <cellStyle name="标题 1 3 7 2" xfId="1277"/>
    <cellStyle name="20% - 强调文字颜色 2 3 2 4 2 2" xfId="1278"/>
    <cellStyle name="常规 35 4 3" xfId="1279"/>
    <cellStyle name="常规 40 4 3" xfId="1280"/>
    <cellStyle name="标题 1 3 8" xfId="1281"/>
    <cellStyle name="60% - 强调文字颜色 5 3 3 5 2" xfId="1282"/>
    <cellStyle name="60% - 强调文字颜色 5 3 2 4 2 2" xfId="1283"/>
    <cellStyle name="检查单元格 3 2 2 5 2" xfId="1284"/>
    <cellStyle name="20% - 强调文字颜色 2 3 2 4 3" xfId="1285"/>
    <cellStyle name="常规 35 4 3 2" xfId="1286"/>
    <cellStyle name="常规 40 4 3 2" xfId="1287"/>
    <cellStyle name="标题 1 3 8 2" xfId="1288"/>
    <cellStyle name="检查单元格 3 2 2 5 2 2" xfId="1289"/>
    <cellStyle name="20% - 强调文字颜色 2 3 2 4 3 2" xfId="1290"/>
    <cellStyle name="20% - 强调文字颜色 2 3 2 5 3" xfId="1291"/>
    <cellStyle name="强调文字颜色 5 3 3 2 2 4" xfId="1292"/>
    <cellStyle name="检查单元格 3 2 2 6 2" xfId="1293"/>
    <cellStyle name="20% - 强调文字颜色 2 3 2 7" xfId="1294"/>
    <cellStyle name="20% - 强调文字颜色 2 3 2 7 2" xfId="1295"/>
    <cellStyle name="标题 1 3 3 5 2 2" xfId="1296"/>
    <cellStyle name="40% - 强调文字颜色 3 3 8 2" xfId="1297"/>
    <cellStyle name="强调文字颜色 2 2 3 2 3 2" xfId="1298"/>
    <cellStyle name="20% - 强调文字颜色 2 3 3 2" xfId="1299"/>
    <cellStyle name="40% - 强调文字颜色 6 3 2 2 2 3" xfId="1300"/>
    <cellStyle name="20% - 强调文字颜色 2 3 3 2 2" xfId="1301"/>
    <cellStyle name="输出 3 2 4 2 3" xfId="1302"/>
    <cellStyle name="40% - 强调文字颜色 6 3 2 2 2 3 2" xfId="1303"/>
    <cellStyle name="20% - 强调文字颜色 2 3 3 2 2 2" xfId="1304"/>
    <cellStyle name="20% - 强调文字颜色 4 3 6 3" xfId="1305"/>
    <cellStyle name="20% - 强调文字颜色 4 3 2 4 3" xfId="1306"/>
    <cellStyle name="20% - 强调文字颜色 2 3 3 2 2 2 2" xfId="1307"/>
    <cellStyle name="检查单元格 3 2 3 3 2" xfId="1308"/>
    <cellStyle name="20% - 强调文字颜色 2 3 3 2 3" xfId="1309"/>
    <cellStyle name="20% - 强调文字颜色 2 3 3 2 3 2" xfId="1310"/>
    <cellStyle name="20% - 强调文字颜色 3 3 2 2 3 2 2 2" xfId="1311"/>
    <cellStyle name="20% - 强调文字颜色 2 3 3 3" xfId="1312"/>
    <cellStyle name="常规 36 3 2 2" xfId="1313"/>
    <cellStyle name="常规 41 3 2 2" xfId="1314"/>
    <cellStyle name="标题 2 2 7 2" xfId="1315"/>
    <cellStyle name="输出 3 2 5 2 3" xfId="1316"/>
    <cellStyle name="40% - 强调文字颜色 6 3 2 2 3 3 2" xfId="1317"/>
    <cellStyle name="20% - 强调文字颜色 2 3 3 3 2 2" xfId="1318"/>
    <cellStyle name="常规 36 3 2 2 2" xfId="1319"/>
    <cellStyle name="常规 41 3 2 2 2" xfId="1320"/>
    <cellStyle name="标题 2 2 7 2 2" xfId="1321"/>
    <cellStyle name="60% - 强调文字颜色 5 2 6" xfId="1322"/>
    <cellStyle name="20% - 强调文字颜色 5 3 6 3" xfId="1323"/>
    <cellStyle name="20% - 强调文字颜色 2 3 3 3 2 2 2" xfId="1324"/>
    <cellStyle name="常规 36 3 3" xfId="1325"/>
    <cellStyle name="常规 41 3 3" xfId="1326"/>
    <cellStyle name="标题 2 2 8" xfId="1327"/>
    <cellStyle name="检查单元格 3 2 3 4 2" xfId="1328"/>
    <cellStyle name="20% - 强调文字颜色 2 3 3 3 3" xfId="1329"/>
    <cellStyle name="20% - 强调文字颜色 2 3 3 4" xfId="1330"/>
    <cellStyle name="常规 36 4 2" xfId="1331"/>
    <cellStyle name="常规 41 4 2" xfId="1332"/>
    <cellStyle name="强调文字颜色 4 2 3 4 5" xfId="1333"/>
    <cellStyle name="标题 2 3 7" xfId="1334"/>
    <cellStyle name="40% - 强调文字颜色 6 3 2 2 4 3" xfId="1335"/>
    <cellStyle name="20% - 强调文字颜色 2 3 3 4 2" xfId="1336"/>
    <cellStyle name="常规 36 4 2 2" xfId="1337"/>
    <cellStyle name="常规 41 4 2 2" xfId="1338"/>
    <cellStyle name="标题 2 3 7 2" xfId="1339"/>
    <cellStyle name="40% - 强调文字颜色 6 3 2 2 4 3 2" xfId="1340"/>
    <cellStyle name="20% - 强调文字颜色 2 3 3 4 2 2" xfId="1341"/>
    <cellStyle name="常规 36 4 3" xfId="1342"/>
    <cellStyle name="常规 41 4 3" xfId="1343"/>
    <cellStyle name="标题 2 3 8" xfId="1344"/>
    <cellStyle name="60% - 强调文字颜色 5 3 2 5 2 2" xfId="1345"/>
    <cellStyle name="20% - 强调文字颜色 2 3 3 4 3" xfId="1346"/>
    <cellStyle name="常规 36 4 3 2" xfId="1347"/>
    <cellStyle name="常规 41 4 3 2" xfId="1348"/>
    <cellStyle name="标题 2 3 8 2" xfId="1349"/>
    <cellStyle name="20% - 强调文字颜色 2 3 3 4 3 2" xfId="1350"/>
    <cellStyle name="强调文字颜色 2 2 3 2 4" xfId="1351"/>
    <cellStyle name="20% - 强调文字颜色 2 3 4" xfId="1352"/>
    <cellStyle name="好 3 2 2 2 2 2 2" xfId="1353"/>
    <cellStyle name="40% - 强调文字颜色 1 2 6" xfId="1354"/>
    <cellStyle name="强调文字颜色 2 2 3 2 4 2" xfId="1355"/>
    <cellStyle name="常规 7 19 2 2 25" xfId="1356"/>
    <cellStyle name="常规 7 19 2 2 30" xfId="1357"/>
    <cellStyle name="20% - 强调文字颜色 2 3 4 2" xfId="1358"/>
    <cellStyle name="40% - 强调文字颜色 1 2 6 2" xfId="1359"/>
    <cellStyle name="常规 7 19 2 2 25 2" xfId="1360"/>
    <cellStyle name="常规 7 19 2 2 30 2" xfId="1361"/>
    <cellStyle name="20% - 强调文字颜色 2 3 4 2 2" xfId="1362"/>
    <cellStyle name="40% - 强调文字颜色 1 2 6 2 2" xfId="1363"/>
    <cellStyle name="常规 7 19 2 2 25 2 2" xfId="1364"/>
    <cellStyle name="常规 7 19 2 2 30 2 2" xfId="1365"/>
    <cellStyle name="注释 2 35" xfId="1366"/>
    <cellStyle name="注释 2 40" xfId="1367"/>
    <cellStyle name="20% - 强调文字颜色 2 3 4 2 2 2" xfId="1368"/>
    <cellStyle name="40% - 强调文字颜色 1 2 7" xfId="1369"/>
    <cellStyle name="常规 7 19 2 2 26" xfId="1370"/>
    <cellStyle name="常规 7 19 2 2 31" xfId="1371"/>
    <cellStyle name="20% - 强调文字颜色 2 3 4 3" xfId="1372"/>
    <cellStyle name="强调文字颜色 2 2 3 2 5" xfId="1373"/>
    <cellStyle name="常规 38 4 2 2" xfId="1374"/>
    <cellStyle name="常规 7 39 2 2" xfId="1375"/>
    <cellStyle name="常规 7 44 2 2" xfId="1376"/>
    <cellStyle name="20% - 强调文字颜色 2 3 5" xfId="1377"/>
    <cellStyle name="标题 4 3 7 2" xfId="1378"/>
    <cellStyle name="好 3 2 2 2 2 3" xfId="1379"/>
    <cellStyle name="20% - 强调文字颜色 6 3 2 2 3 2" xfId="1380"/>
    <cellStyle name="好 3 2 2 2 2 3 2" xfId="1381"/>
    <cellStyle name="20% - 强调文字颜色 6 3 2 2 3 2 2" xfId="1382"/>
    <cellStyle name="40% - 强调文字颜色 1 3 6" xfId="1383"/>
    <cellStyle name="常规 38 4 2 2 2" xfId="1384"/>
    <cellStyle name="常规 7 39 2 2 2" xfId="1385"/>
    <cellStyle name="常规 7 44 2 2 2" xfId="1386"/>
    <cellStyle name="20% - 强调文字颜色 2 3 5 2" xfId="1387"/>
    <cellStyle name="20% - 强调文字颜色 6 3 2 2 3 2 2 2" xfId="1388"/>
    <cellStyle name="40% - 强调文字颜色 1 3 6 2" xfId="1389"/>
    <cellStyle name="20% - 强调文字颜色 2 3 5 2 2" xfId="1390"/>
    <cellStyle name="常规 38 6" xfId="1391"/>
    <cellStyle name="常规 7 46" xfId="1392"/>
    <cellStyle name="常规 7 51" xfId="1393"/>
    <cellStyle name="40% - 强调文字颜色 1 3 6 2 2" xfId="1394"/>
    <cellStyle name="20% - 强调文字颜色 2 3 5 2 2 2" xfId="1395"/>
    <cellStyle name="20% - 强调文字颜色 3 2 2 2 2 2" xfId="1396"/>
    <cellStyle name="40% - 强调文字颜色 1 3 7" xfId="1397"/>
    <cellStyle name="20% - 强调文字颜色 2 3 5 3" xfId="1398"/>
    <cellStyle name="强调文字颜色 5 2 4" xfId="1399"/>
    <cellStyle name="20% - 强调文字颜色 3 2 2 2 2 2 2" xfId="1400"/>
    <cellStyle name="常规 38 3 2" xfId="1401"/>
    <cellStyle name="常规 43 3 2" xfId="1402"/>
    <cellStyle name="常规 7 38 2" xfId="1403"/>
    <cellStyle name="常规 7 43 2" xfId="1404"/>
    <cellStyle name="标题 4 2 7" xfId="1405"/>
    <cellStyle name="常规 12 19 3" xfId="1406"/>
    <cellStyle name="常规 12 24 3" xfId="1407"/>
    <cellStyle name="检查单元格 3 6 2 4" xfId="1408"/>
    <cellStyle name="40% - 强调文字颜色 1 3 7 2" xfId="1409"/>
    <cellStyle name="20% - 强调文字颜色 2 3 5 3 2" xfId="1410"/>
    <cellStyle name="常规 12 3 2 2 2 2" xfId="1411"/>
    <cellStyle name="20% - 强调文字颜色 6 3 2 2 3 3 2" xfId="1412"/>
    <cellStyle name="常规 8 10 5" xfId="1413"/>
    <cellStyle name="常规 7 39 2 3 2" xfId="1414"/>
    <cellStyle name="常规 7 44 2 3 2" xfId="1415"/>
    <cellStyle name="20% - 强调文字颜色 2 3 6 2" xfId="1416"/>
    <cellStyle name="20% - 强调文字颜色 2 3 6 2 2" xfId="1417"/>
    <cellStyle name="20% - 强调文字颜色 2 3 6 2 2 2" xfId="1418"/>
    <cellStyle name="常规 7 39 2 4" xfId="1419"/>
    <cellStyle name="常规 7 44 2 4" xfId="1420"/>
    <cellStyle name="20% - 强调文字颜色 2 3 7" xfId="1421"/>
    <cellStyle name="千位分隔[0] 2 2 2 3" xfId="1422"/>
    <cellStyle name="常规 8 11 5" xfId="1423"/>
    <cellStyle name="常规 4 7 2 6" xfId="1424"/>
    <cellStyle name="20% - 强调文字颜色 2 3 7 2" xfId="1425"/>
    <cellStyle name="千位分隔[0] 2 2 2 3 2" xfId="1426"/>
    <cellStyle name="常规 4 7 2 6 2" xfId="1427"/>
    <cellStyle name="20% - 强调文字颜色 2 3 7 2 2" xfId="1428"/>
    <cellStyle name="20% - 强调文字颜色 3 2" xfId="1429"/>
    <cellStyle name="40% - 强调文字颜色 4 2 7 2 2" xfId="1430"/>
    <cellStyle name="常规 3 2 3 8" xfId="1431"/>
    <cellStyle name="20% - 强调文字颜色 3 2 2 2 2" xfId="1432"/>
    <cellStyle name="强调文字颜色 5 3 4" xfId="1433"/>
    <cellStyle name="20% - 强调文字颜色 3 2 2 2 2 3 2" xfId="1434"/>
    <cellStyle name="20% - 强调文字颜色 3 2 2 2 3 2 2 2" xfId="1435"/>
    <cellStyle name="适中 2 2 4 2 2" xfId="1436"/>
    <cellStyle name="强调文字颜色 6 2 4 2" xfId="1437"/>
    <cellStyle name="20% - 强调文字颜色 3 2 2 2 3 3" xfId="1438"/>
    <cellStyle name="适中 2 2 5" xfId="1439"/>
    <cellStyle name="20% - 强调文字颜色 3 2 2 2 3 3 2" xfId="1440"/>
    <cellStyle name="适中 2 2 5 2" xfId="1441"/>
    <cellStyle name="强调文字颜色 6 3 4" xfId="1442"/>
    <cellStyle name="20% - 强调文字颜色 3 2 2 2 4 2 2" xfId="1443"/>
    <cellStyle name="适中 2 3 4 2" xfId="1444"/>
    <cellStyle name="常规 4 7 2 2 4 3" xfId="1445"/>
    <cellStyle name="20% - 强调文字颜色 3 2 2 2 5 2 2" xfId="1446"/>
    <cellStyle name="适中 2 4 4 2" xfId="1447"/>
    <cellStyle name="20% - 强调文字颜色 3 2 2 2 6 2" xfId="1448"/>
    <cellStyle name="适中 2 5 4" xfId="1449"/>
    <cellStyle name="20% - 强调文字颜色 3 2 2 3" xfId="1450"/>
    <cellStyle name="常规 7 19 2 2 28 2 3" xfId="1451"/>
    <cellStyle name="常规 7 19 2 2 33 2 3" xfId="1452"/>
    <cellStyle name="标题 6 3 2 2 2 2" xfId="1453"/>
    <cellStyle name="20% - 强调文字颜色 3 2 2 4" xfId="1454"/>
    <cellStyle name="20% - 强调文字颜色 4 2 2 6 2 2" xfId="1455"/>
    <cellStyle name="计算 3 3 7 2" xfId="1456"/>
    <cellStyle name="20% - 强调文字颜色 3 2 2 5 2 2 2" xfId="1457"/>
    <cellStyle name="60% - 强调文字颜色 1 2" xfId="1458"/>
    <cellStyle name="20% - 强调文字颜色 4 2 2 7" xfId="1459"/>
    <cellStyle name="20% - 强调文字颜色 3 2 2 5 3" xfId="1460"/>
    <cellStyle name="千位分隔[0] 3 2 4 3" xfId="1461"/>
    <cellStyle name="60% - 强调文字颜色 1 2 2" xfId="1462"/>
    <cellStyle name="常规 37 36 3" xfId="1463"/>
    <cellStyle name="常规 37 41 3" xfId="1464"/>
    <cellStyle name="20% - 强调文字颜色 4 2 2 7 2" xfId="1465"/>
    <cellStyle name="20% - 强调文字颜色 3 2 2 5 3 2" xfId="1466"/>
    <cellStyle name="20% - 强调文字颜色 4 2 3 6 2" xfId="1467"/>
    <cellStyle name="20% - 强调文字颜色 3 2 2 6 2 2" xfId="1468"/>
    <cellStyle name="20% - 强调文字颜色 3 2 2 7" xfId="1469"/>
    <cellStyle name="20% - 强调文字颜色 3 2 2 7 2" xfId="1470"/>
    <cellStyle name="40% - 强调文字颜色 4 2 8" xfId="1471"/>
    <cellStyle name="20% - 强调文字颜色 3 2 3" xfId="1472"/>
    <cellStyle name="40% - 强调文字颜色 4 2 8 2" xfId="1473"/>
    <cellStyle name="20% - 强调文字颜色 3 2 3 2" xfId="1474"/>
    <cellStyle name="20% - 强调文字颜色 3 2 3 2 2 2 2" xfId="1475"/>
    <cellStyle name="20% - 强调文字颜色 6 2 3 5" xfId="1476"/>
    <cellStyle name="60% - 强调文字颜色 4 3 2 2 2 2 2" xfId="1477"/>
    <cellStyle name="20% - 强调文字颜色 3 2 3 2 3" xfId="1478"/>
    <cellStyle name="20% - 强调文字颜色 3 2 3 2 3 2" xfId="1479"/>
    <cellStyle name="好 4 3 6" xfId="1480"/>
    <cellStyle name="20% - 强调文字颜色 3 2 3 3 2 2 2" xfId="1481"/>
    <cellStyle name="20% - 强调文字颜色 3 2 3 3 3" xfId="1482"/>
    <cellStyle name="60% - 强调文字颜色 1 2 6 3" xfId="1483"/>
    <cellStyle name="20% - 强调文字颜色 3 2 3 3 3 2" xfId="1484"/>
    <cellStyle name="20% - 强调文字颜色 3 2 3 4" xfId="1485"/>
    <cellStyle name="20% - 强调文字颜色 4 2 8" xfId="1486"/>
    <cellStyle name="20% - 强调文字颜色 3 2 3 4 2" xfId="1487"/>
    <cellStyle name="常规 29 17 2" xfId="1488"/>
    <cellStyle name="常规 29 22 2" xfId="1489"/>
    <cellStyle name="常规 34 17 2" xfId="1490"/>
    <cellStyle name="常规 34 22 2" xfId="1491"/>
    <cellStyle name="60% - 强调文字颜色 1 3 5 3" xfId="1492"/>
    <cellStyle name="20% - 强调文字颜色 4 2 8 2" xfId="1493"/>
    <cellStyle name="常规 8 2 2 2 35 3" xfId="1494"/>
    <cellStyle name="常规 8 2 2 2 40 3" xfId="1495"/>
    <cellStyle name="20% - 强调文字颜色 3 2 3 4 2 2" xfId="1496"/>
    <cellStyle name="20% - 强调文字颜色 3 2 3 4 2 2 2" xfId="1497"/>
    <cellStyle name="常规 15 2 2 4 2" xfId="1498"/>
    <cellStyle name="常规 20 2 2 4 2" xfId="1499"/>
    <cellStyle name="20% - 强调文字颜色 4 2 9" xfId="1500"/>
    <cellStyle name="20% - 强调文字颜色 3 2 3 4 3" xfId="1501"/>
    <cellStyle name="常规 29 18 2" xfId="1502"/>
    <cellStyle name="常规 29 23 2" xfId="1503"/>
    <cellStyle name="常规 34 18 2" xfId="1504"/>
    <cellStyle name="常规 34 23 2" xfId="1505"/>
    <cellStyle name="60% - 强调文字颜色 1 3 6 3" xfId="1506"/>
    <cellStyle name="常规 8 2 2 2 36 3" xfId="1507"/>
    <cellStyle name="常规 8 2 2 2 41 3" xfId="1508"/>
    <cellStyle name="20% - 强调文字颜色 3 2 3 4 3 2" xfId="1509"/>
    <cellStyle name="常规 3 4 2 2 2 3 2" xfId="1510"/>
    <cellStyle name="20% - 强调文字颜色 3 2 3 5" xfId="1511"/>
    <cellStyle name="20% - 强调文字颜色 4 3 8" xfId="1512"/>
    <cellStyle name="20% - 强调文字颜色 4 3 2 6" xfId="1513"/>
    <cellStyle name="20% - 强调文字颜色 3 2 3 5 2" xfId="1514"/>
    <cellStyle name="20% - 强调文字颜色 4 3 8 2" xfId="1515"/>
    <cellStyle name="20% - 强调文字颜色 4 3 2 6 2" xfId="1516"/>
    <cellStyle name="常规 7 2 2 2 2 2 2 3" xfId="1517"/>
    <cellStyle name="20% - 强调文字颜色 3 2 3 5 2 2" xfId="1518"/>
    <cellStyle name="20% - 强调文字颜色 3 2 3 6" xfId="1519"/>
    <cellStyle name="20% - 强调文字颜色 4 3 3 6" xfId="1520"/>
    <cellStyle name="20% - 强调文字颜色 3 2 3 6 2" xfId="1521"/>
    <cellStyle name="解释性文本 3 2 8 2" xfId="1522"/>
    <cellStyle name="60% - 强调文字颜色 1 2 3 3 2 2" xfId="1523"/>
    <cellStyle name="40% - 强调文字颜色 5 2 6 2" xfId="1524"/>
    <cellStyle name="40% - 强调文字颜色 4 2 9" xfId="1525"/>
    <cellStyle name="常规 29 10 2" xfId="1526"/>
    <cellStyle name="常规 34 10 2" xfId="1527"/>
    <cellStyle name="常规 20 13 2 2" xfId="1528"/>
    <cellStyle name="20% - 强调文字颜色 3 2 4" xfId="1529"/>
    <cellStyle name="40% - 强调文字颜色 5 2 6 2 2" xfId="1530"/>
    <cellStyle name="常规 7 2 2 2 3" xfId="1531"/>
    <cellStyle name="常规 29 10 2 2" xfId="1532"/>
    <cellStyle name="常规 34 10 2 2" xfId="1533"/>
    <cellStyle name="20% - 强调文字颜色 3 2 4 2" xfId="1534"/>
    <cellStyle name="40% - 强调文字颜色 5 2 6 2 2 2" xfId="1535"/>
    <cellStyle name="常规 7 2 2 2 3 2" xfId="1536"/>
    <cellStyle name="20% - 强调文字颜色 3 2 4 2 2" xfId="1537"/>
    <cellStyle name="常规 7 2 2 2 3 2 2" xfId="1538"/>
    <cellStyle name="20% - 强调文字颜色 3 2 4 2 2 2" xfId="1539"/>
    <cellStyle name="标题 6 2 2" xfId="1540"/>
    <cellStyle name="常规 7 2 2 2 4" xfId="1541"/>
    <cellStyle name="常规 26 18 2 2" xfId="1542"/>
    <cellStyle name="常规 26 23 2 2" xfId="1543"/>
    <cellStyle name="常规 31 18 2 2" xfId="1544"/>
    <cellStyle name="常规 31 23 2 2" xfId="1545"/>
    <cellStyle name="20% - 强调文字颜色 3 2 4 3" xfId="1546"/>
    <cellStyle name="标题 6 2 2 2" xfId="1547"/>
    <cellStyle name="常规 7 2 2 2 4 2" xfId="1548"/>
    <cellStyle name="20% - 强调文字颜色 3 2 4 3 2" xfId="1549"/>
    <cellStyle name="40% - 强调文字颜色 5 2 6 3" xfId="1550"/>
    <cellStyle name="20% - 强调文字颜色 6 3 2 3 2 2" xfId="1551"/>
    <cellStyle name="常规 29 10 3" xfId="1552"/>
    <cellStyle name="常规 34 10 3" xfId="1553"/>
    <cellStyle name="常规 12 26 2 2" xfId="1554"/>
    <cellStyle name="常规 12 31 2 2" xfId="1555"/>
    <cellStyle name="20% - 强调文字颜色 3 2 5" xfId="1556"/>
    <cellStyle name="40% - 强调文字颜色 5 2 6 3 2" xfId="1557"/>
    <cellStyle name="20% - 强调文字颜色 6 3 2 3 2 2 2" xfId="1558"/>
    <cellStyle name="常规 7 2 2 3 3" xfId="1559"/>
    <cellStyle name="20% - 强调文字颜色 3 2 5 2" xfId="1560"/>
    <cellStyle name="常规 7 2 2 3 3 2" xfId="1561"/>
    <cellStyle name="20% - 强调文字颜色 3 2 5 2 2" xfId="1562"/>
    <cellStyle name="60% - 强调文字颜色 2 2 2 3 3" xfId="1563"/>
    <cellStyle name="20% - 强调文字颜色 3 2 5 2 2 2" xfId="1564"/>
    <cellStyle name="标题 6 3 2" xfId="1565"/>
    <cellStyle name="常规 7 20 9 2 2" xfId="1566"/>
    <cellStyle name="常规 7 2 2 3 4" xfId="1567"/>
    <cellStyle name="20% - 强调文字颜色 3 2 5 3" xfId="1568"/>
    <cellStyle name="标题 6 3 2 2" xfId="1569"/>
    <cellStyle name="常规 7 20 9 2 2 2" xfId="1570"/>
    <cellStyle name="常规 7 2 2 3 4 2" xfId="1571"/>
    <cellStyle name="20% - 强调文字颜色 3 2 5 3 2" xfId="1572"/>
    <cellStyle name="常规 3 2 5 6" xfId="1573"/>
    <cellStyle name="40% - 强调文字颜色 1 3 2 2 4 3 2" xfId="1574"/>
    <cellStyle name="60% - 强调文字颜色 3 3 5 2 2" xfId="1575"/>
    <cellStyle name="20% - 强调文字颜色 3 2 6" xfId="1576"/>
    <cellStyle name="注释 3 13 2 3" xfId="1577"/>
    <cellStyle name="常规 7 2 2 4 3" xfId="1578"/>
    <cellStyle name="20% - 强调文字颜色 3 2 6 2" xfId="1579"/>
    <cellStyle name="注释 3 13 2 3 2" xfId="1580"/>
    <cellStyle name="常规 7 2 2 4 3 2" xfId="1581"/>
    <cellStyle name="20% - 强调文字颜色 3 2 6 2 2" xfId="1582"/>
    <cellStyle name="60% - 强调文字颜色 2 3 2 3 3" xfId="1583"/>
    <cellStyle name="常规 36 27 2 2" xfId="1584"/>
    <cellStyle name="常规 36 32 2 2" xfId="1585"/>
    <cellStyle name="差 2 2 3 3 2" xfId="1586"/>
    <cellStyle name="20% - 强调文字颜色 3 2 6 2 2 2" xfId="1587"/>
    <cellStyle name="标题 6 4 2" xfId="1588"/>
    <cellStyle name="注释 3 13 2 4" xfId="1589"/>
    <cellStyle name="常规 7 20 9 3 2" xfId="1590"/>
    <cellStyle name="常规 7 2 2 4 4" xfId="1591"/>
    <cellStyle name="20% - 强调文字颜色 3 2 6 3" xfId="1592"/>
    <cellStyle name="标题 6 4 2 2" xfId="1593"/>
    <cellStyle name="常规 7 2 2 4 4 2" xfId="1594"/>
    <cellStyle name="20% - 强调文字颜色 3 2 6 3 2" xfId="1595"/>
    <cellStyle name="20% - 强调文字颜色 3 2 7" xfId="1596"/>
    <cellStyle name="常规 7 2 2 5 3" xfId="1597"/>
    <cellStyle name="20% - 强调文字颜色 3 2 7 2" xfId="1598"/>
    <cellStyle name="常规 7 2 2 5 3 2" xfId="1599"/>
    <cellStyle name="20% - 强调文字颜色 3 2 7 2 2" xfId="1600"/>
    <cellStyle name="强调文字颜色 2 2 4 2" xfId="1601"/>
    <cellStyle name="常规 3 2 3 5 2 2 2" xfId="1602"/>
    <cellStyle name="20% - 强调文字颜色 3 3" xfId="1603"/>
    <cellStyle name="强调文字颜色 2 2 4 2 2" xfId="1604"/>
    <cellStyle name="常规 3 2 3 5 2 2 2 2" xfId="1605"/>
    <cellStyle name="60% - 强调文字颜色 1 2 2 4 3" xfId="1606"/>
    <cellStyle name="20% - 强调文字颜色 3 3 2" xfId="1607"/>
    <cellStyle name="40% - 强调文字颜色 4 3 7" xfId="1608"/>
    <cellStyle name="40% - 强调文字颜色 4 3 7 2" xfId="1609"/>
    <cellStyle name="强调文字颜色 2 2 4 2 2 2" xfId="1610"/>
    <cellStyle name="20% - 强调文字颜色 3 3 2 2" xfId="1611"/>
    <cellStyle name="40% - 强调文字颜色 4 3 7 2 2" xfId="1612"/>
    <cellStyle name="常规 4 2 3 8" xfId="1613"/>
    <cellStyle name="20% - 强调文字颜色 3 3 2 2 2" xfId="1614"/>
    <cellStyle name="检查单元格 3 2 2 7" xfId="1615"/>
    <cellStyle name="20% - 强调文字颜色 3 3 2 2 2 2" xfId="1616"/>
    <cellStyle name="检查单元格 3 2 2 7 2" xfId="1617"/>
    <cellStyle name="20% - 强调文字颜色 3 3 2 2 2 2 2" xfId="1618"/>
    <cellStyle name="60% - 强调文字颜色 6 3 3 3 2" xfId="1619"/>
    <cellStyle name="常规 7 2 4 15 2 3 2" xfId="1620"/>
    <cellStyle name="常规 7 2 4 20 2 3 2" xfId="1621"/>
    <cellStyle name="20% - 强调文字颜色 3 3 2 2 3" xfId="1622"/>
    <cellStyle name="60% - 强调文字颜色 6 3 3 3 2 2" xfId="1623"/>
    <cellStyle name="20% - 强调文字颜色 3 3 2 2 3 2" xfId="1624"/>
    <cellStyle name="20% - 强调文字颜色 3 3 2 2 3 2 2" xfId="1625"/>
    <cellStyle name="20% - 强调文字颜色 3 3 2 2 3 3 2" xfId="1626"/>
    <cellStyle name="60% - 强调文字颜色 6 3 3 3 3" xfId="1627"/>
    <cellStyle name="20% - 强调文字颜色 3 3 2 2 4" xfId="1628"/>
    <cellStyle name="20% - 强调文字颜色 3 3 2 2 4 2" xfId="1629"/>
    <cellStyle name="常规 7 19 2 2 29 3" xfId="1630"/>
    <cellStyle name="常规 7 19 2 2 34 3" xfId="1631"/>
    <cellStyle name="20% - 强调文字颜色 3 3 2 2 4 2 2" xfId="1632"/>
    <cellStyle name="20% - 强调文字颜色 3 3 3 3" xfId="1633"/>
    <cellStyle name="常规 7 19 2 2 29 3 2" xfId="1634"/>
    <cellStyle name="常规 7 19 2 2 34 3 2" xfId="1635"/>
    <cellStyle name="20% - 强调文字颜色 3 3 2 2 4 2 2 2" xfId="1636"/>
    <cellStyle name="20% - 强调文字颜色 3 3 2 2 4 3" xfId="1637"/>
    <cellStyle name="常规 2 6" xfId="1638"/>
    <cellStyle name="60% - 强调文字颜色 3 3 2 2 2 3" xfId="1639"/>
    <cellStyle name="常规 7 19 2 2 35 3" xfId="1640"/>
    <cellStyle name="常规 7 19 2 2 40 3" xfId="1641"/>
    <cellStyle name="20% - 强调文字颜色 3 3 2 2 4 3 2" xfId="1642"/>
    <cellStyle name="20% - 强调文字颜色 3 3 2 2 5" xfId="1643"/>
    <cellStyle name="常规 13 5 5 2" xfId="1644"/>
    <cellStyle name="20% - 强调文字颜色 3 3 2 2 5 2" xfId="1645"/>
    <cellStyle name="常规 38 2 2 2 3" xfId="1646"/>
    <cellStyle name="20% - 强调文字颜色 3 3 2 2 5 2 2" xfId="1647"/>
    <cellStyle name="20% - 强调文字颜色 3 3 2 2 6" xfId="1648"/>
    <cellStyle name="常规 7 2 2 14 2 3 2" xfId="1649"/>
    <cellStyle name="40% - 强调文字颜色 4 3 2 7" xfId="1650"/>
    <cellStyle name="20% - 强调文字颜色 3 3 2 2 6 2" xfId="1651"/>
    <cellStyle name="20% - 强调文字颜色 3 3 2 3" xfId="1652"/>
    <cellStyle name="常规 8 2 2 11" xfId="1653"/>
    <cellStyle name="20% - 强调文字颜色 3 3 2 3 2" xfId="1654"/>
    <cellStyle name="常规 7 2 2 2 2 9 4" xfId="1655"/>
    <cellStyle name="常规 8 2 2 11 2" xfId="1656"/>
    <cellStyle name="20% - 强调文字颜色 3 3 2 3 2 2" xfId="1657"/>
    <cellStyle name="常规 35 3 5 2" xfId="1658"/>
    <cellStyle name="常规 40 3 5 2" xfId="1659"/>
    <cellStyle name="标题 1 3 2 2 4 3" xfId="1660"/>
    <cellStyle name="常规 7 2 2 2 2 9 4 2" xfId="1661"/>
    <cellStyle name="常规 8 2 2 11 2 2" xfId="1662"/>
    <cellStyle name="20% - 强调文字颜色 3 3 2 3 2 2 2" xfId="1663"/>
    <cellStyle name="60% - 强调文字颜色 6 3 3 4 2" xfId="1664"/>
    <cellStyle name="常规 8 2 2 12" xfId="1665"/>
    <cellStyle name="20% - 强调文字颜色 3 3 2 3 3" xfId="1666"/>
    <cellStyle name="注释 2 5 3 2 3" xfId="1667"/>
    <cellStyle name="标题 2 3 2 2 2 3" xfId="1668"/>
    <cellStyle name="检查单元格 3 2 2 5 4" xfId="1669"/>
    <cellStyle name="60% - 强调文字颜色 6 3 3 4 2 2" xfId="1670"/>
    <cellStyle name="常规 8 2 2 12 2" xfId="1671"/>
    <cellStyle name="20% - 强调文字颜色 3 3 2 3 3 2" xfId="1672"/>
    <cellStyle name="20% - 强调文字颜色 3 3 2 4" xfId="1673"/>
    <cellStyle name="20% - 强调文字颜色 3 3 2 4 2" xfId="1674"/>
    <cellStyle name="20% - 强调文字颜色 3 3 2 4 2 2" xfId="1675"/>
    <cellStyle name="20% - 强调文字颜色 3 3 2 4 2 2 2" xfId="1676"/>
    <cellStyle name="常规 3 4 2 2 3 2 2" xfId="1677"/>
    <cellStyle name="20% - 强调文字颜色 3 3 2 5" xfId="1678"/>
    <cellStyle name="20% - 强调文字颜色 5 2 2 6" xfId="1679"/>
    <cellStyle name="20% - 强调文字颜色 3 3 2 5 2" xfId="1680"/>
    <cellStyle name="常规 7 20 7" xfId="1681"/>
    <cellStyle name="20% - 强调文字颜色 5 2 2 6 2" xfId="1682"/>
    <cellStyle name="标题 4 3" xfId="1683"/>
    <cellStyle name="千位分隔 4" xfId="1684"/>
    <cellStyle name="20% - 强调文字颜色 3 3 2 5 2 2" xfId="1685"/>
    <cellStyle name="常规 7 20 7 2" xfId="1686"/>
    <cellStyle name="常规 26 16 3" xfId="1687"/>
    <cellStyle name="常规 26 21 3" xfId="1688"/>
    <cellStyle name="常规 31 16 3" xfId="1689"/>
    <cellStyle name="常规 31 21 3" xfId="1690"/>
    <cellStyle name="20% - 强调文字颜色 5 2 2 6 2 2" xfId="1691"/>
    <cellStyle name="标题 4 3 2" xfId="1692"/>
    <cellStyle name="千位分隔 4 2" xfId="1693"/>
    <cellStyle name="20% - 强调文字颜色 3 3 2 5 2 2 2" xfId="1694"/>
    <cellStyle name="常规 7 20 7 2 2" xfId="1695"/>
    <cellStyle name="20% - 强调文字颜色 5 2 2 7 2" xfId="1696"/>
    <cellStyle name="标题 5 3" xfId="1697"/>
    <cellStyle name="20% - 强调文字颜色 3 3 2 5 3 2" xfId="1698"/>
    <cellStyle name="常规 7 20 8 2" xfId="1699"/>
    <cellStyle name="常规 26 17 3" xfId="1700"/>
    <cellStyle name="常规 26 22 3" xfId="1701"/>
    <cellStyle name="常规 31 17 3" xfId="1702"/>
    <cellStyle name="常规 31 22 3" xfId="1703"/>
    <cellStyle name="强调文字颜色 4 2 6 2 2 2" xfId="1704"/>
    <cellStyle name="20% - 强调文字颜色 3 3 2 6" xfId="1705"/>
    <cellStyle name="20% - 强调文字颜色 5 2 3 6" xfId="1706"/>
    <cellStyle name="20% - 强调文字颜色 3 3 2 6 2" xfId="1707"/>
    <cellStyle name="20% - 强调文字颜色 5 2 3 6 2" xfId="1708"/>
    <cellStyle name="20% - 强调文字颜色 3 3 2 6 2 2" xfId="1709"/>
    <cellStyle name="20% - 强调文字颜色 3 3 2 7" xfId="1710"/>
    <cellStyle name="20% - 强调文字颜色 3 3 2 7 2" xfId="1711"/>
    <cellStyle name="40% - 强调文字颜色 4 3 8" xfId="1712"/>
    <cellStyle name="强调文字颜色 2 2 4 2 3" xfId="1713"/>
    <cellStyle name="20% - 强调文字颜色 3 3 3" xfId="1714"/>
    <cellStyle name="40% - 强调文字颜色 4 3 8 2" xfId="1715"/>
    <cellStyle name="强调文字颜色 2 2 4 2 3 2" xfId="1716"/>
    <cellStyle name="20% - 强调文字颜色 3 3 3 2" xfId="1717"/>
    <cellStyle name="20% - 强调文字颜色 3 3 3 2 2" xfId="1718"/>
    <cellStyle name="20% - 强调文字颜色 3 3 3 2 2 2" xfId="1719"/>
    <cellStyle name="20% - 强调文字颜色 3 3 3 2 2 2 2" xfId="1720"/>
    <cellStyle name="20% - 强调文字颜色 3 3 3 2 3" xfId="1721"/>
    <cellStyle name="20% - 强调文字颜色 3 3 3 2 3 2" xfId="1722"/>
    <cellStyle name="20% - 强调文字颜色 3 3 3 3 2" xfId="1723"/>
    <cellStyle name="20% - 强调文字颜色 3 3 3 3 2 2" xfId="1724"/>
    <cellStyle name="常规 7 20 37" xfId="1725"/>
    <cellStyle name="常规 7 20 42" xfId="1726"/>
    <cellStyle name="20% - 强调文字颜色 3 3 3 3 2 2 2" xfId="1727"/>
    <cellStyle name="20% - 强调文字颜色 3 3 3 3 3" xfId="1728"/>
    <cellStyle name="20% - 强调文字颜色 3 3 3 3 3 2" xfId="1729"/>
    <cellStyle name="常规 6" xfId="1730"/>
    <cellStyle name="20% - 强调文字颜色 3 3 3 4" xfId="1731"/>
    <cellStyle name="20% - 强调文字颜色 3 3 3 4 2" xfId="1732"/>
    <cellStyle name="20% - 强调文字颜色 3 3 3 4 2 2" xfId="1733"/>
    <cellStyle name="20% - 强调文字颜色 6 2 3" xfId="1734"/>
    <cellStyle name="常规 13 8" xfId="1735"/>
    <cellStyle name="20% - 强调文字颜色 3 3 3 4 2 2 2" xfId="1736"/>
    <cellStyle name="20% - 强调文字颜色 3 3 3 5" xfId="1737"/>
    <cellStyle name="20% - 强调文字颜色 5 3 2 6" xfId="1738"/>
    <cellStyle name="20% - 强调文字颜色 3 3 3 5 2" xfId="1739"/>
    <cellStyle name="强调文字颜色 4 2 6 2 3 2" xfId="1740"/>
    <cellStyle name="20% - 强调文字颜色 3 3 3 6" xfId="1741"/>
    <cellStyle name="20% - 强调文字颜色 5 3 3 6" xfId="1742"/>
    <cellStyle name="20% - 强调文字颜色 3 3 3 6 2" xfId="1743"/>
    <cellStyle name="标题 5 3 2 2 2 2" xfId="1744"/>
    <cellStyle name="40% - 强调文字颜色 5 2 7 2" xfId="1745"/>
    <cellStyle name="20% - 强调文字颜色 4 2 2 2" xfId="1746"/>
    <cellStyle name="强调文字颜色 2 2 4 2 4" xfId="1747"/>
    <cellStyle name="常规 29 11 2" xfId="1748"/>
    <cellStyle name="常规 34 11 2" xfId="1749"/>
    <cellStyle name="20% - 强调文字颜色 3 3 4" xfId="1750"/>
    <cellStyle name="40% - 强调文字颜色 5 2 7 2 2" xfId="1751"/>
    <cellStyle name="常规 37 26 3" xfId="1752"/>
    <cellStyle name="常规 37 31 3" xfId="1753"/>
    <cellStyle name="20% - 强调文字颜色 4 2 2 2 2" xfId="1754"/>
    <cellStyle name="常规 7 2 3 2 3" xfId="1755"/>
    <cellStyle name="常规 29 11 2 2" xfId="1756"/>
    <cellStyle name="常规 34 11 2 2" xfId="1757"/>
    <cellStyle name="20% - 强调文字颜色 3 3 4 2" xfId="1758"/>
    <cellStyle name="20% - 强调文字颜色 4 2 2 2 2 2" xfId="1759"/>
    <cellStyle name="常规 7 2 3 2 3 2" xfId="1760"/>
    <cellStyle name="20% - 强调文字颜色 3 3 4 2 2" xfId="1761"/>
    <cellStyle name="20% - 强调文字颜色 4 2 2 2 2 2 2" xfId="1762"/>
    <cellStyle name="20% - 强调文字颜色 3 3 4 2 2 2" xfId="1763"/>
    <cellStyle name="20% - 强调文字颜色 4 2 2 2 3" xfId="1764"/>
    <cellStyle name="常规 7 2 3 2 4" xfId="1765"/>
    <cellStyle name="常规 26 19 2 2" xfId="1766"/>
    <cellStyle name="常规 26 24 2 2" xfId="1767"/>
    <cellStyle name="常规 31 19 2 2" xfId="1768"/>
    <cellStyle name="常规 31 24 2 2" xfId="1769"/>
    <cellStyle name="20% - 强调文字颜色 3 3 4 3" xfId="1770"/>
    <cellStyle name="20% - 强调文字颜色 4 2 2 2 3 2" xfId="1771"/>
    <cellStyle name="常规 7 2 3 2 4 2" xfId="1772"/>
    <cellStyle name="20% - 强调文字颜色 3 3 4 3 2" xfId="1773"/>
    <cellStyle name="好 3 2 2 3 2 3" xfId="1774"/>
    <cellStyle name="20% - 强调文字颜色 6 3 2 3 3 2" xfId="1775"/>
    <cellStyle name="20% - 强调文字颜色 4 2 2 3" xfId="1776"/>
    <cellStyle name="常规 38 5 2 2" xfId="1777"/>
    <cellStyle name="常规 7 45 2 2" xfId="1778"/>
    <cellStyle name="常规 7 50 2 2" xfId="1779"/>
    <cellStyle name="常规 29 11 3" xfId="1780"/>
    <cellStyle name="常规 34 11 3" xfId="1781"/>
    <cellStyle name="20% - 强调文字颜色 3 3 5" xfId="1782"/>
    <cellStyle name="常规 37 27 3" xfId="1783"/>
    <cellStyle name="常规 37 32 3" xfId="1784"/>
    <cellStyle name="20% - 强调文字颜色 4 2 2 3 2" xfId="1785"/>
    <cellStyle name="输出 2 2 2 2 2 3" xfId="1786"/>
    <cellStyle name="常规 7 45 2 2 2" xfId="1787"/>
    <cellStyle name="常规 7 50 2 2 2" xfId="1788"/>
    <cellStyle name="20% - 强调文字颜色 3 3 5 2" xfId="1789"/>
    <cellStyle name="20% - 强调文字颜色 4 2 2 3 2 2" xfId="1790"/>
    <cellStyle name="输出 2 2 2 2 2 3 2" xfId="1791"/>
    <cellStyle name="常规 7 2 4 2 35 5" xfId="1792"/>
    <cellStyle name="常规 7 2 4 2 40 5" xfId="1793"/>
    <cellStyle name="20% - 强调文字颜色 3 3 5 2 2" xfId="1794"/>
    <cellStyle name="60% - 强调文字颜色 3 2 2 3 3" xfId="1795"/>
    <cellStyle name="20% - 强调文字颜色 4 2 2 3 2 2 2" xfId="1796"/>
    <cellStyle name="常规 7 2 2 47 4" xfId="1797"/>
    <cellStyle name="常规 7 2 2 52 4" xfId="1798"/>
    <cellStyle name="20% - 强调文字颜色 3 3 5 2 2 2" xfId="1799"/>
    <cellStyle name="20% - 强调文字颜色 4 2 2 3 3" xfId="1800"/>
    <cellStyle name="输出 2 2 2 2 2 4" xfId="1801"/>
    <cellStyle name="20% - 强调文字颜色 3 3 5 3" xfId="1802"/>
    <cellStyle name="输入 2 2 4 5" xfId="1803"/>
    <cellStyle name="常规 8 4 2 13 4 3" xfId="1804"/>
    <cellStyle name="标题 3 2 2 2 2 3" xfId="1805"/>
    <cellStyle name="20% - 强调文字颜色 4 2 2 3 3 2" xfId="1806"/>
    <cellStyle name="常规 7 2 4 2 36 5" xfId="1807"/>
    <cellStyle name="常规 7 2 4 2 41 5" xfId="1808"/>
    <cellStyle name="20% - 强调文字颜色 3 3 5 3 2" xfId="1809"/>
    <cellStyle name="标题 6 3 3 2 2 2" xfId="1810"/>
    <cellStyle name="20% - 强调文字颜色 4 2 2 4" xfId="1811"/>
    <cellStyle name="常规 7 45 2 3" xfId="1812"/>
    <cellStyle name="常规 7 50 2 3" xfId="1813"/>
    <cellStyle name="20% - 强调文字颜色 3 3 6" xfId="1814"/>
    <cellStyle name="常规 37 28 3" xfId="1815"/>
    <cellStyle name="常规 37 33 3" xfId="1816"/>
    <cellStyle name="20% - 强调文字颜色 4 2 2 4 2" xfId="1817"/>
    <cellStyle name="注释 3 14 2 3" xfId="1818"/>
    <cellStyle name="常规 7 45 2 3 2" xfId="1819"/>
    <cellStyle name="常规 7 50 2 3 2" xfId="1820"/>
    <cellStyle name="20% - 强调文字颜色 3 3 6 2" xfId="1821"/>
    <cellStyle name="20% - 强调文字颜色 4 2 2 4 2 2" xfId="1822"/>
    <cellStyle name="注释 3 14 2 3 2" xfId="1823"/>
    <cellStyle name="20% - 强调文字颜色 3 3 6 2 2" xfId="1824"/>
    <cellStyle name="差 3 2 3 3 2" xfId="1825"/>
    <cellStyle name="60% - 强调文字颜色 3 3 2 3 3" xfId="1826"/>
    <cellStyle name="20% - 强调文字颜色 4 2 2 4 2 2 2" xfId="1827"/>
    <cellStyle name="20% - 强调文字颜色 3 3 6 2 2 2" xfId="1828"/>
    <cellStyle name="20% - 强调文字颜色 4 2 2 4 3" xfId="1829"/>
    <cellStyle name="注释 3 14 2 4" xfId="1830"/>
    <cellStyle name="20% - 强调文字颜色 3 3 6 3" xfId="1831"/>
    <cellStyle name="20% - 强调文字颜色 4 2 2 4 3 2" xfId="1832"/>
    <cellStyle name="20% - 强调文字颜色 3 3 6 3 2" xfId="1833"/>
    <cellStyle name="常规 3 4 2 3 2 2 2" xfId="1834"/>
    <cellStyle name="20% - 强调文字颜色 4 2 2 5" xfId="1835"/>
    <cellStyle name="常规 7 45 2 4" xfId="1836"/>
    <cellStyle name="常规 7 50 2 4" xfId="1837"/>
    <cellStyle name="20% - 强调文字颜色 3 3 7" xfId="1838"/>
    <cellStyle name="常规 37 29 3" xfId="1839"/>
    <cellStyle name="常规 37 34 3" xfId="1840"/>
    <cellStyle name="20% - 强调文字颜色 4 2 2 5 2" xfId="1841"/>
    <cellStyle name="千位分隔[0] 3 2 2 3" xfId="1842"/>
    <cellStyle name="20% - 强调文字颜色 3 3 7 2" xfId="1843"/>
    <cellStyle name="常规 46 4" xfId="1844"/>
    <cellStyle name="常规 51 4" xfId="1845"/>
    <cellStyle name="20% - 强调文字颜色 4 2 2 5 2 2" xfId="1846"/>
    <cellStyle name="千位分隔[0] 3 2 2 3 2" xfId="1847"/>
    <cellStyle name="20% - 强调文字颜色 3 3 7 2 2" xfId="1848"/>
    <cellStyle name="强调文字颜色 5 2 2 4 2 2 2" xfId="1849"/>
    <cellStyle name="强调文字颜色 2 2 4 3" xfId="1850"/>
    <cellStyle name="常规 3 2 3 5 2 2 3" xfId="1851"/>
    <cellStyle name="20% - 强调文字颜色 3 4" xfId="1852"/>
    <cellStyle name="强调文字颜色 2 2 4 4" xfId="1853"/>
    <cellStyle name="20% - 强调文字颜色 3 5" xfId="1854"/>
    <cellStyle name="注释 2 3 2 2 2 3 3" xfId="1855"/>
    <cellStyle name="强调文字颜色 2 2 4 4 2" xfId="1856"/>
    <cellStyle name="20% - 强调文字颜色 3 5 2" xfId="1857"/>
    <cellStyle name="常规 8 4 2 18 3" xfId="1858"/>
    <cellStyle name="常规 8 4 2 23 3" xfId="1859"/>
    <cellStyle name="差 3 6 3" xfId="1860"/>
    <cellStyle name="40% - 强调文字颜色 1 3 3 3 3 2" xfId="1861"/>
    <cellStyle name="20% - 强调文字颜色 6 2 2 3 2 2" xfId="1862"/>
    <cellStyle name="强调文字颜色 2 2 4 5" xfId="1863"/>
    <cellStyle name="20% - 强调文字颜色 3 6" xfId="1864"/>
    <cellStyle name="20% - 强调文字颜色 6 2 2 3 2 2 2" xfId="1865"/>
    <cellStyle name="20% - 强调文字颜色 3 6 2" xfId="1866"/>
    <cellStyle name="常规 8 4 2 18 4" xfId="1867"/>
    <cellStyle name="常规 8 4 2 23 4" xfId="1868"/>
    <cellStyle name="差 3 6 4" xfId="1869"/>
    <cellStyle name="60% - 强调文字颜色 2 3 5 2 2" xfId="1870"/>
    <cellStyle name="20% - 强调文字颜色 3 7" xfId="1871"/>
    <cellStyle name="20% - 强调文字颜色 3 8" xfId="1872"/>
    <cellStyle name="标题 5 3 2 2" xfId="1873"/>
    <cellStyle name="20% - 强调文字颜色 4 2" xfId="1874"/>
    <cellStyle name="标题 5 3 2 2 2" xfId="1875"/>
    <cellStyle name="40% - 强调文字颜色 5 2 7" xfId="1876"/>
    <cellStyle name="解释性文本 3 2 9" xfId="1877"/>
    <cellStyle name="60% - 强调文字颜色 1 2 3 3 3" xfId="1878"/>
    <cellStyle name="20% - 强调文字颜色 4 2 2" xfId="1879"/>
    <cellStyle name="20% - 强调文字颜色 4 2 2 2 2 2 2 2" xfId="1880"/>
    <cellStyle name="汇总 2 2 2 2 2 3" xfId="1881"/>
    <cellStyle name="常规 7 20 14 5" xfId="1882"/>
    <cellStyle name="20% - 强调文字颜色 4 2 2 2 2 3" xfId="1883"/>
    <cellStyle name="20% - 强调文字颜色 4 2 2 2 2 3 2" xfId="1884"/>
    <cellStyle name="20% - 强调文字颜色 4 2 2 2 3 2 2" xfId="1885"/>
    <cellStyle name="20% - 强调文字颜色 4 2 2 2 3 2 2 2" xfId="1886"/>
    <cellStyle name="20% - 强调文字颜色 4 2 2 2 3 3" xfId="1887"/>
    <cellStyle name="20% - 强调文字颜色 4 2 2 2 3 3 2" xfId="1888"/>
    <cellStyle name="40% - 强调文字颜色 6 2 2 4 2 2 2" xfId="1889"/>
    <cellStyle name="20% - 强调文字颜色 4 2 2 2 4" xfId="1890"/>
    <cellStyle name="20% - 强调文字颜色 4 2 2 2 4 2" xfId="1891"/>
    <cellStyle name="60% - 强调文字颜色 2 2 2 2 3 3" xfId="1892"/>
    <cellStyle name="计算 3 2 2 2 2 4" xfId="1893"/>
    <cellStyle name="20% - 强调文字颜色 4 2 2 2 4 2 2" xfId="1894"/>
    <cellStyle name="20% - 强调文字颜色 4 2 2 2 4 2 2 2" xfId="1895"/>
    <cellStyle name="20% - 强调文字颜色 4 2 2 2 5" xfId="1896"/>
    <cellStyle name="20% - 强调文字颜色 4 2 2 2 5 2" xfId="1897"/>
    <cellStyle name="40% - 强调文字颜色 6 3 2 5 2 2 2" xfId="1898"/>
    <cellStyle name="20% - 强调文字颜色 4 2 2 2 6" xfId="1899"/>
    <cellStyle name="20% - 强调文字颜色 4 2 2 2 6 2" xfId="1900"/>
    <cellStyle name="链接单元格 2 3" xfId="1901"/>
    <cellStyle name="常规 51 4 2" xfId="1902"/>
    <cellStyle name="20% - 强调文字颜色 4 2 2 5 2 2 2" xfId="1903"/>
    <cellStyle name="20% - 强调文字颜色 4 2 2 5 3" xfId="1904"/>
    <cellStyle name="常规 47 4" xfId="1905"/>
    <cellStyle name="常规 52 4" xfId="1906"/>
    <cellStyle name="20% - 强调文字颜色 4 2 2 5 3 2" xfId="1907"/>
    <cellStyle name="40% - 强调文字颜色 5 2 8" xfId="1908"/>
    <cellStyle name="20% - 强调文字颜色 4 2 3" xfId="1909"/>
    <cellStyle name="40% - 强调文字颜色 5 2 8 2" xfId="1910"/>
    <cellStyle name="20% - 强调文字颜色 4 2 3 2" xfId="1911"/>
    <cellStyle name="20% - 强调文字颜色 4 2 3 2 2" xfId="1912"/>
    <cellStyle name="20% - 强调文字颜色 4 2 3 2 2 2" xfId="1913"/>
    <cellStyle name="常规 3 4 2 5" xfId="1914"/>
    <cellStyle name="20% - 强调文字颜色 4 2 3 2 2 2 2" xfId="1915"/>
    <cellStyle name="检查单元格 2 2 2 2 2 2 2" xfId="1916"/>
    <cellStyle name="20% - 强调文字颜色 4 2 3 2 3" xfId="1917"/>
    <cellStyle name="20% - 强调文字颜色 4 2 3 2 3 2" xfId="1918"/>
    <cellStyle name="20% - 强调文字颜色 4 2 3 3" xfId="1919"/>
    <cellStyle name="20% - 强调文字颜色 4 2 3 3 2" xfId="1920"/>
    <cellStyle name="标题 5 6 3" xfId="1921"/>
    <cellStyle name="20% - 强调文字颜色 4 2 3 3 2 2" xfId="1922"/>
    <cellStyle name="标题 5 6 3 2" xfId="1923"/>
    <cellStyle name="60% - 强调文字颜色 4 2 2 3 3" xfId="1924"/>
    <cellStyle name="常规 4 4 2 5" xfId="1925"/>
    <cellStyle name="20% - 强调文字颜色 4 2 3 3 2 2 2" xfId="1926"/>
    <cellStyle name="检查单元格 2 2 2 2 2 3 2" xfId="1927"/>
    <cellStyle name="20% - 强调文字颜色 4 2 3 3 3" xfId="1928"/>
    <cellStyle name="常规 7 2 4 2 29" xfId="1929"/>
    <cellStyle name="常规 7 2 4 2 34" xfId="1930"/>
    <cellStyle name="20% - 强调文字颜色 4 2 3 3 3 2" xfId="1931"/>
    <cellStyle name="20% - 强调文字颜色 4 2 3 4" xfId="1932"/>
    <cellStyle name="20% - 强调文字颜色 4 2 3 4 2" xfId="1933"/>
    <cellStyle name="注释 3 11 3" xfId="1934"/>
    <cellStyle name="20% - 强调文字颜色 4 2 3 4 2 2" xfId="1935"/>
    <cellStyle name="60% - 强调文字颜色 4 3 2 3 3" xfId="1936"/>
    <cellStyle name="注释 3 11 3 2" xfId="1937"/>
    <cellStyle name="常规 5 4 2 5" xfId="1938"/>
    <cellStyle name="常规 5 2 2 2 2 3" xfId="1939"/>
    <cellStyle name="20% - 强调文字颜色 4 2 3 4 2 2 2" xfId="1940"/>
    <cellStyle name="20% - 强调文字颜色 4 2 3 4 3" xfId="1941"/>
    <cellStyle name="注释 3 12 3" xfId="1942"/>
    <cellStyle name="20% - 强调文字颜色 4 2 3 4 3 2" xfId="1943"/>
    <cellStyle name="40% - 强调文字颜色 5 3 2 6 2 2" xfId="1944"/>
    <cellStyle name="20% - 强调文字颜色 4 2 3 5" xfId="1945"/>
    <cellStyle name="20% - 强调文字颜色 4 2 3 5 2" xfId="1946"/>
    <cellStyle name="20% - 强调文字颜色 4 2 3 5 2 2" xfId="1947"/>
    <cellStyle name="好 3 2 2 3 4" xfId="1948"/>
    <cellStyle name="60% - 强调文字颜色 1 2 3 4 2 2" xfId="1949"/>
    <cellStyle name="40% - 强调文字颜色 5 3 6 2" xfId="1950"/>
    <cellStyle name="40% - 强调文字颜色 5 2 9" xfId="1951"/>
    <cellStyle name="常规 20 14 2 2" xfId="1952"/>
    <cellStyle name="20% - 强调文字颜色 4 2 4" xfId="1953"/>
    <cellStyle name="40% - 强调文字颜色 5 3 6 2 2" xfId="1954"/>
    <cellStyle name="常规 7 3 2 2 3" xfId="1955"/>
    <cellStyle name="20% - 强调文字颜色 4 2 4 2" xfId="1956"/>
    <cellStyle name="40% - 强调文字颜色 5 3 6 2 2 2" xfId="1957"/>
    <cellStyle name="常规 7 3 2 2 3 2" xfId="1958"/>
    <cellStyle name="20% - 强调文字颜色 4 2 4 2 2" xfId="1959"/>
    <cellStyle name="20% - 强调文字颜色 4 2 4 2 2 2" xfId="1960"/>
    <cellStyle name="常规 7 3 2 2 4" xfId="1961"/>
    <cellStyle name="20% - 强调文字颜色 4 2 4 3" xfId="1962"/>
    <cellStyle name="20% - 强调文字颜色 4 2 4 3 2" xfId="1963"/>
    <cellStyle name="40% - 强调文字颜色 5 3 6 3" xfId="1964"/>
    <cellStyle name="20% - 强调文字颜色 6 3 2 4 2 2" xfId="1965"/>
    <cellStyle name="常规 12 27 2 2" xfId="1966"/>
    <cellStyle name="常规 12 32 2 2" xfId="1967"/>
    <cellStyle name="20% - 强调文字颜色 4 2 5" xfId="1968"/>
    <cellStyle name="常规 29 14 2" xfId="1969"/>
    <cellStyle name="常规 34 14 2" xfId="1970"/>
    <cellStyle name="60% - 强调文字颜色 1 3 2 3" xfId="1971"/>
    <cellStyle name="40% - 强调文字颜色 5 3 6 3 2" xfId="1972"/>
    <cellStyle name="20% - 强调文字颜色 6 3 2 4 2 2 2" xfId="1973"/>
    <cellStyle name="20% - 强调文字颜色 4 2 5 2" xfId="1974"/>
    <cellStyle name="常规 7 2 6 2 3" xfId="1975"/>
    <cellStyle name="常规 7 2 15 5" xfId="1976"/>
    <cellStyle name="常规 7 2 20 5" xfId="1977"/>
    <cellStyle name="常规 29 14 2 2" xfId="1978"/>
    <cellStyle name="常规 34 14 2 2" xfId="1979"/>
    <cellStyle name="60% - 强调文字颜色 1 3 2 3 2" xfId="1980"/>
    <cellStyle name="常规 8 2 2 39" xfId="1981"/>
    <cellStyle name="常规 8 2 2 44" xfId="1982"/>
    <cellStyle name="40% - 强调文字颜色 1 4" xfId="1983"/>
    <cellStyle name="常规 9 3" xfId="1984"/>
    <cellStyle name="20% - 强调文字颜色 4 2 5 2 2" xfId="1985"/>
    <cellStyle name="常规 7 2 6 2 3 2" xfId="1986"/>
    <cellStyle name="60% - 强调文字颜色 1 3 2 3 2 2" xfId="1987"/>
    <cellStyle name="常规 9 3 2" xfId="1988"/>
    <cellStyle name="20% - 强调文字颜色 4 2 5 2 2 2" xfId="1989"/>
    <cellStyle name="常规 29 14 3" xfId="1990"/>
    <cellStyle name="常规 34 14 3" xfId="1991"/>
    <cellStyle name="60% - 强调文字颜色 1 3 2 4" xfId="1992"/>
    <cellStyle name="20% - 强调文字颜色 4 2 5 3" xfId="1993"/>
    <cellStyle name="常规 7 2 16 5" xfId="1994"/>
    <cellStyle name="常规 7 2 21 5" xfId="1995"/>
    <cellStyle name="60% - 强调文字颜色 1 3 2 4 2" xfId="1996"/>
    <cellStyle name="40% - 强调文字颜色 2 4" xfId="1997"/>
    <cellStyle name="20% - 强调文字颜色 4 2 5 3 2" xfId="1998"/>
    <cellStyle name="60% - 强调文字颜色 3 3 6 2 2" xfId="1999"/>
    <cellStyle name="20% - 强调文字颜色 4 2 6" xfId="2000"/>
    <cellStyle name="常规 29 15 2" xfId="2001"/>
    <cellStyle name="常规 29 20 2" xfId="2002"/>
    <cellStyle name="常规 34 15 2" xfId="2003"/>
    <cellStyle name="常规 34 20 2" xfId="2004"/>
    <cellStyle name="60% - 强调文字颜色 1 3 3 3" xfId="2005"/>
    <cellStyle name="20% - 强调文字颜色 4 2 6 2" xfId="2006"/>
    <cellStyle name="常规 7 2 7 2 3" xfId="2007"/>
    <cellStyle name="常规 29 15 2 2" xfId="2008"/>
    <cellStyle name="常规 29 20 2 2" xfId="2009"/>
    <cellStyle name="常规 34 15 2 2" xfId="2010"/>
    <cellStyle name="常规 34 20 2 2" xfId="2011"/>
    <cellStyle name="60% - 强调文字颜色 1 3 3 3 2" xfId="2012"/>
    <cellStyle name="20% - 强调文字颜色 4 2 6 2 2" xfId="2013"/>
    <cellStyle name="常规 7 2 7 2 3 2" xfId="2014"/>
    <cellStyle name="常规 2 2 2 2 7" xfId="2015"/>
    <cellStyle name="60% - 强调文字颜色 1 3 3 3 2 2" xfId="2016"/>
    <cellStyle name="20% - 强调文字颜色 4 2 6 2 2 2" xfId="2017"/>
    <cellStyle name="常规 29 15 3" xfId="2018"/>
    <cellStyle name="常规 29 20 3" xfId="2019"/>
    <cellStyle name="常规 34 15 3" xfId="2020"/>
    <cellStyle name="常规 34 20 3" xfId="2021"/>
    <cellStyle name="60% - 强调文字颜色 1 3 3 4" xfId="2022"/>
    <cellStyle name="40% - 强调文字颜色 6 3 2 2 2 2 2 2" xfId="2023"/>
    <cellStyle name="20% - 强调文字颜色 4 2 6 3" xfId="2024"/>
    <cellStyle name="60% - 强调文字颜色 1 3 3 4 2" xfId="2025"/>
    <cellStyle name="20% - 强调文字颜色 4 2 6 3 2" xfId="2026"/>
    <cellStyle name="20% - 强调文字颜色 4 2 7" xfId="2027"/>
    <cellStyle name="常规 29 16 2" xfId="2028"/>
    <cellStyle name="常规 29 21 2" xfId="2029"/>
    <cellStyle name="常规 34 16 2" xfId="2030"/>
    <cellStyle name="常规 34 21 2" xfId="2031"/>
    <cellStyle name="60% - 强调文字颜色 1 3 4 3" xfId="2032"/>
    <cellStyle name="20% - 强调文字颜色 4 2 7 2" xfId="2033"/>
    <cellStyle name="20% - 强调文字颜色 4 2 7 2 2" xfId="2034"/>
    <cellStyle name="标题 5 3 2 3" xfId="2035"/>
    <cellStyle name="强调文字颜色 2 2 5 2" xfId="2036"/>
    <cellStyle name="常规 3 2 3 5 2 3 2" xfId="2037"/>
    <cellStyle name="20% - 强调文字颜色 4 3" xfId="2038"/>
    <cellStyle name="标题 5 3 2 3 2" xfId="2039"/>
    <cellStyle name="40% - 强调文字颜色 5 3 7" xfId="2040"/>
    <cellStyle name="强调文字颜色 2 2 5 2 2" xfId="2041"/>
    <cellStyle name="60% - 强调文字颜色 1 2 3 4 3" xfId="2042"/>
    <cellStyle name="20% - 强调文字颜色 4 3 2" xfId="2043"/>
    <cellStyle name="40% - 强调文字颜色 5 3 7 2" xfId="2044"/>
    <cellStyle name="强调文字颜色 2 2 5 2 4" xfId="2045"/>
    <cellStyle name="20% - 强调文字颜色 4 3 4" xfId="2046"/>
    <cellStyle name="强调文字颜色 2 2 5 2 2 2" xfId="2047"/>
    <cellStyle name="好 3 2 2 4 4" xfId="2048"/>
    <cellStyle name="20% - 强调文字颜色 4 3 2 2" xfId="2049"/>
    <cellStyle name="40% - 强调文字颜色 5 3 7 2 2" xfId="2050"/>
    <cellStyle name="20% - 强调文字颜色 4 3 4 2" xfId="2051"/>
    <cellStyle name="常规 8 4 2 19 2 4" xfId="2052"/>
    <cellStyle name="常规 8 4 2 24 2 4" xfId="2053"/>
    <cellStyle name="好 3 2 2 4 4 2" xfId="2054"/>
    <cellStyle name="20% - 强调文字颜色 4 3 2 2 2" xfId="2055"/>
    <cellStyle name="常规 16 9" xfId="2056"/>
    <cellStyle name="常规 21 9" xfId="2057"/>
    <cellStyle name="常规 8 4 2 26 2 4" xfId="2058"/>
    <cellStyle name="常规 8 4 2 31 2 4" xfId="2059"/>
    <cellStyle name="20% - 强调文字颜色 4 3 4 2 2" xfId="2060"/>
    <cellStyle name="20% - 强调文字颜色 4 3 2 2 2 2" xfId="2061"/>
    <cellStyle name="常规 21 9 2" xfId="2062"/>
    <cellStyle name="20% - 强调文字颜色 4 3 4 2 2 2" xfId="2063"/>
    <cellStyle name="常规 35 2 2 6" xfId="2064"/>
    <cellStyle name="常规 40 2 2 6" xfId="2065"/>
    <cellStyle name="20% - 强调文字颜色 4 3 2 2 2 2 2" xfId="2066"/>
    <cellStyle name="常规 35 2 2 6 2" xfId="2067"/>
    <cellStyle name="20% - 强调文字颜色 4 3 2 2 2 2 2 2" xfId="2068"/>
    <cellStyle name="20% - 强调文字颜色 4 3 2 2 3 2 2" xfId="2069"/>
    <cellStyle name="20% - 强调文字颜色 4 3 2 2 3 2 2 2" xfId="2070"/>
    <cellStyle name="20% - 强调文字颜色 4 3 2 2 3 3 2" xfId="2071"/>
    <cellStyle name="强调文字颜色 6 2 2 2 7" xfId="2072"/>
    <cellStyle name="40% - 强调文字颜色 6 2 2 5 2 2 2" xfId="2073"/>
    <cellStyle name="20% - 强调文字颜色 4 3 2 2 4" xfId="2074"/>
    <cellStyle name="20% - 强调文字颜色 4 3 2 2 4 2" xfId="2075"/>
    <cellStyle name="60% - 强调文字颜色 3 2 2 2 3 3" xfId="2076"/>
    <cellStyle name="20% - 强调文字颜色 4 3 2 2 4 2 2" xfId="2077"/>
    <cellStyle name="20% - 强调文字颜色 4 3 2 2 4 2 2 2" xfId="2078"/>
    <cellStyle name="常规 8 2 2 5 2 2 2" xfId="2079"/>
    <cellStyle name="20% - 强调文字颜色 4 3 2 2 4 3" xfId="2080"/>
    <cellStyle name="60% - 强调文字颜色 3 2 2 2 4 3" xfId="2081"/>
    <cellStyle name="20% - 强调文字颜色 4 3 2 2 4 3 2" xfId="2082"/>
    <cellStyle name="20% - 强调文字颜色 4 3 2 2 5" xfId="2083"/>
    <cellStyle name="20% - 强调文字颜色 4 3 2 2 5 2" xfId="2084"/>
    <cellStyle name="汇总 2 2 2 4 2" xfId="2085"/>
    <cellStyle name="20% - 强调文字颜色 4 3 2 2 6" xfId="2086"/>
    <cellStyle name="汇总 2 2 2 4 2 2" xfId="2087"/>
    <cellStyle name="20% - 强调文字颜色 4 3 2 2 6 2" xfId="2088"/>
    <cellStyle name="好 3 2 2 4 2 3" xfId="2089"/>
    <cellStyle name="20% - 强调文字颜色 6 3 2 4 3 2" xfId="2090"/>
    <cellStyle name="常规 38 6 2 2" xfId="2091"/>
    <cellStyle name="常规 7 46 2 2" xfId="2092"/>
    <cellStyle name="常规 7 51 2 2" xfId="2093"/>
    <cellStyle name="20% - 强调文字颜色 4 3 5" xfId="2094"/>
    <cellStyle name="好 3 2 2 4 5" xfId="2095"/>
    <cellStyle name="20% - 强调文字颜色 4 3 2 3" xfId="2096"/>
    <cellStyle name="常规 7 46 2 2 2" xfId="2097"/>
    <cellStyle name="常规 7 51 2 2 2" xfId="2098"/>
    <cellStyle name="20% - 强调文字颜色 4 3 5 2" xfId="2099"/>
    <cellStyle name="20% - 强调文字颜色 4 3 2 3 2" xfId="2100"/>
    <cellStyle name="常规 8 4 2 27 2 4" xfId="2101"/>
    <cellStyle name="常规 8 4 2 32 2 4" xfId="2102"/>
    <cellStyle name="20% - 强调文字颜色 4 3 5 2 2" xfId="2103"/>
    <cellStyle name="20% - 强调文字颜色 4 3 2 3 2 2" xfId="2104"/>
    <cellStyle name="20% - 强调文字颜色 4 3 5 2 2 2" xfId="2105"/>
    <cellStyle name="常规 36 2 2 6" xfId="2106"/>
    <cellStyle name="常规 41 2 2 6" xfId="2107"/>
    <cellStyle name="20% - 强调文字颜色 4 3 2 3 2 2 2" xfId="2108"/>
    <cellStyle name="标题 3 3 2 2 2 3" xfId="2109"/>
    <cellStyle name="20% - 强调文字颜色 4 3 5 3 2" xfId="2110"/>
    <cellStyle name="20% - 强调文字颜色 4 3 2 3 3 2" xfId="2111"/>
    <cellStyle name="常规 7 46 2 3" xfId="2112"/>
    <cellStyle name="常规 7 51 2 3" xfId="2113"/>
    <cellStyle name="20% - 强调文字颜色 4 3 6" xfId="2114"/>
    <cellStyle name="20% - 强调文字颜色 4 3 2 4" xfId="2115"/>
    <cellStyle name="常规 7 46 2 3 2" xfId="2116"/>
    <cellStyle name="常规 7 51 2 3 2" xfId="2117"/>
    <cellStyle name="20% - 强调文字颜色 4 3 6 2" xfId="2118"/>
    <cellStyle name="20% - 强调文字颜色 4 3 2 4 2" xfId="2119"/>
    <cellStyle name="常规 8 4 2 28 2 4" xfId="2120"/>
    <cellStyle name="常规 8 4 2 33 2 4" xfId="2121"/>
    <cellStyle name="20% - 强调文字颜色 4 3 6 2 2" xfId="2122"/>
    <cellStyle name="20% - 强调文字颜色 4 3 2 4 2 2" xfId="2123"/>
    <cellStyle name="注释 2 39" xfId="2124"/>
    <cellStyle name="注释 2 44" xfId="2125"/>
    <cellStyle name="20% - 强调文字颜色 4 3 6 2 2 2" xfId="2126"/>
    <cellStyle name="常规 37 2 2 6" xfId="2127"/>
    <cellStyle name="20% - 强调文字颜色 4 3 2 4 2 2 2" xfId="2128"/>
    <cellStyle name="20% - 强调文字颜色 4 3 6 3 2" xfId="2129"/>
    <cellStyle name="20% - 强调文字颜色 4 3 2 4 3 2" xfId="2130"/>
    <cellStyle name="常规 7 46 2 4" xfId="2131"/>
    <cellStyle name="常规 7 51 2 4" xfId="2132"/>
    <cellStyle name="20% - 强调文字颜色 4 3 7" xfId="2133"/>
    <cellStyle name="20% - 强调文字颜色 4 3 2 5" xfId="2134"/>
    <cellStyle name="20% - 强调文字颜色 4 3 7 2" xfId="2135"/>
    <cellStyle name="强调文字颜色 5 3 2 2 2 2 4" xfId="2136"/>
    <cellStyle name="20% - 强调文字颜色 4 3 2 5 2" xfId="2137"/>
    <cellStyle name="常规 8 4 2 29 2 4" xfId="2138"/>
    <cellStyle name="常规 8 4 2 34 2 4" xfId="2139"/>
    <cellStyle name="20% - 强调文字颜色 4 3 7 2 2" xfId="2140"/>
    <cellStyle name="20% - 强调文字颜色 4 3 2 5 2 2" xfId="2141"/>
    <cellStyle name="常规 38 2 2 6" xfId="2142"/>
    <cellStyle name="20% - 强调文字颜色 4 3 2 5 2 2 2" xfId="2143"/>
    <cellStyle name="20% - 强调文字颜色 4 3 2 5 3" xfId="2144"/>
    <cellStyle name="20% - 强调文字颜色 4 3 2 5 3 2" xfId="2145"/>
    <cellStyle name="20% - 强调文字颜色 4 3 2 6 2 2" xfId="2146"/>
    <cellStyle name="检查单元格 3 2 2 2 2 3 2" xfId="2147"/>
    <cellStyle name="20% - 强调文字颜色 4 3 2 7" xfId="2148"/>
    <cellStyle name="计算 2 5" xfId="2149"/>
    <cellStyle name="20% - 强调文字颜色 4 3 2 7 2" xfId="2150"/>
    <cellStyle name="40% - 强调文字颜色 5 3 8" xfId="2151"/>
    <cellStyle name="强调文字颜色 2 2 5 2 3" xfId="2152"/>
    <cellStyle name="20% - 强调文字颜色 4 3 3" xfId="2153"/>
    <cellStyle name="40% - 强调文字颜色 5 3 8 2" xfId="2154"/>
    <cellStyle name="强调文字颜色 2 2 5 2 3 2" xfId="2155"/>
    <cellStyle name="好 3 2 2 5 4" xfId="2156"/>
    <cellStyle name="20% - 强调文字颜色 4 3 3 2" xfId="2157"/>
    <cellStyle name="常规 8 4 2 25 2 4" xfId="2158"/>
    <cellStyle name="常规 8 4 2 30 2 4" xfId="2159"/>
    <cellStyle name="20% - 强调文字颜色 4 3 3 2 2" xfId="2160"/>
    <cellStyle name="20% - 强调文字颜色 4 3 3 2 2 2" xfId="2161"/>
    <cellStyle name="20% - 强调文字颜色 4 3 3 2 2 2 2" xfId="2162"/>
    <cellStyle name="20% - 强调文字颜色 4 3 3 3" xfId="2163"/>
    <cellStyle name="常规 7 19 2 9" xfId="2164"/>
    <cellStyle name="常规 13 2 2 8" xfId="2165"/>
    <cellStyle name="20% - 强调文字颜色 4 3 3 3 2" xfId="2166"/>
    <cellStyle name="常规 7 19 2 9 2" xfId="2167"/>
    <cellStyle name="20% - 强调文字颜色 4 3 3 3 2 2" xfId="2168"/>
    <cellStyle name="常规 7 19 2 9 2 2" xfId="2169"/>
    <cellStyle name="20% - 强调文字颜色 4 3 3 3 2 2 2" xfId="2170"/>
    <cellStyle name="20% - 强调文字颜色 4 3 3 3 3 2" xfId="2171"/>
    <cellStyle name="20% - 强调文字颜色 4 3 3 4" xfId="2172"/>
    <cellStyle name="20% - 强调文字颜色 4 3 3 4 2" xfId="2173"/>
    <cellStyle name="20% - 强调文字颜色 4 3 3 4 2 2" xfId="2174"/>
    <cellStyle name="常规 6 2 2 2 2 3" xfId="2175"/>
    <cellStyle name="常规 3 36 2 3" xfId="2176"/>
    <cellStyle name="常规 3 41 2 3" xfId="2177"/>
    <cellStyle name="20% - 强调文字颜色 4 3 3 4 2 2 2" xfId="2178"/>
    <cellStyle name="20% - 强调文字颜色 4 3 3 4 3" xfId="2179"/>
    <cellStyle name="20% - 强调文字颜色 4 3 3 4 3 2" xfId="2180"/>
    <cellStyle name="20% - 强调文字颜色 4 3 3 5" xfId="2181"/>
    <cellStyle name="强调文字颜色 5 3 2 2 3 2 4" xfId="2182"/>
    <cellStyle name="20% - 强调文字颜色 4 3 3 5 2" xfId="2183"/>
    <cellStyle name="20% - 强调文字颜色 4 3 3 5 2 2" xfId="2184"/>
    <cellStyle name="标题 4 5" xfId="2185"/>
    <cellStyle name="20% - 强调文字颜色 4 3 3 6 2" xfId="2186"/>
    <cellStyle name="强调文字颜色 5 2 2 4 2 3 2" xfId="2187"/>
    <cellStyle name="强调文字颜色 2 2 5 3" xfId="2188"/>
    <cellStyle name="20% - 强调文字颜色 4 4" xfId="2189"/>
    <cellStyle name="强调文字颜色 2 2 5 4" xfId="2190"/>
    <cellStyle name="20% - 强调文字颜色 4 5" xfId="2191"/>
    <cellStyle name="标题 5 2 2 2 2 2" xfId="2192"/>
    <cellStyle name="强调文字颜色 2 2 5 4 2" xfId="2193"/>
    <cellStyle name="20% - 强调文字颜色 4 5 2" xfId="2194"/>
    <cellStyle name="标题 5 2 2 2 2 2 2" xfId="2195"/>
    <cellStyle name="20% - 强调文字颜色 6 2 2 3 3 2" xfId="2196"/>
    <cellStyle name="强调文字颜色 2 2 5 5" xfId="2197"/>
    <cellStyle name="常规 7 20 2 37 2 2 2" xfId="2198"/>
    <cellStyle name="常规 7 20 2 42 2 2 2" xfId="2199"/>
    <cellStyle name="20% - 强调文字颜色 4 6" xfId="2200"/>
    <cellStyle name="注释 2 2 7" xfId="2201"/>
    <cellStyle name="20% - 强调文字颜色 4 6 2" xfId="2202"/>
    <cellStyle name="常规 7 19 2 15" xfId="2203"/>
    <cellStyle name="常规 7 19 2 20" xfId="2204"/>
    <cellStyle name="检查单元格 2 3 4 2" xfId="2205"/>
    <cellStyle name="标题 6 2 3 2 2 2" xfId="2206"/>
    <cellStyle name="常规 8 29 5" xfId="2207"/>
    <cellStyle name="常规 8 34 5" xfId="2208"/>
    <cellStyle name="40% - 强调文字颜色 2 3 2 2 4 2 2" xfId="2209"/>
    <cellStyle name="常规 7 2 2 2 5 2 2 2" xfId="2210"/>
    <cellStyle name="20% - 强调文字颜色 4 7" xfId="2211"/>
    <cellStyle name="警告文本 2 2 4 2 2 2" xfId="2212"/>
    <cellStyle name="20% - 强调文字颜色 4 8" xfId="2213"/>
    <cellStyle name="标题 5 3 3 2" xfId="2214"/>
    <cellStyle name="注释 2 19 2 2 2" xfId="2215"/>
    <cellStyle name="注释 2 24 2 2 2" xfId="2216"/>
    <cellStyle name="20% - 强调文字颜色 5 2" xfId="2217"/>
    <cellStyle name="标题 5 3 3 2 2" xfId="2218"/>
    <cellStyle name="40% - 强调文字颜色 6 2 7" xfId="2219"/>
    <cellStyle name="20% - 强调文字颜色 5 2 2" xfId="2220"/>
    <cellStyle name="常规 13 39" xfId="2221"/>
    <cellStyle name="常规 13 44" xfId="2222"/>
    <cellStyle name="常规 4 8 4" xfId="2223"/>
    <cellStyle name="标题 5 3 3 2 2 2" xfId="2224"/>
    <cellStyle name="40% - 强调文字颜色 6 2 7 2" xfId="2225"/>
    <cellStyle name="汇总 2 6 4 2" xfId="2226"/>
    <cellStyle name="常规 7 15 3" xfId="2227"/>
    <cellStyle name="常规 7 20 3" xfId="2228"/>
    <cellStyle name="常规 4 2 6 4" xfId="2229"/>
    <cellStyle name="40% - 强调文字颜色 2 7" xfId="2230"/>
    <cellStyle name="20% - 强调文字颜色 5 2 2 2" xfId="2231"/>
    <cellStyle name="常规 13 39 2" xfId="2232"/>
    <cellStyle name="常规 13 44 2" xfId="2233"/>
    <cellStyle name="常规 4 8 4 2" xfId="2234"/>
    <cellStyle name="40% - 强调文字颜色 6 2 7 2 2" xfId="2235"/>
    <cellStyle name="常规 7 15 3 2" xfId="2236"/>
    <cellStyle name="常规 7 20 3 2" xfId="2237"/>
    <cellStyle name="常规 26 12 3" xfId="2238"/>
    <cellStyle name="常规 31 12 3" xfId="2239"/>
    <cellStyle name="40% - 强调文字颜色 1 2 3 5" xfId="2240"/>
    <cellStyle name="20% - 强调文字颜色 5 2 2 2 2" xfId="2241"/>
    <cellStyle name="常规 7 20 3 2 2" xfId="2242"/>
    <cellStyle name="40% - 强调文字颜色 1 2 3 5 2" xfId="2243"/>
    <cellStyle name="20% - 强调文字颜色 5 2 2 2 2 2" xfId="2244"/>
    <cellStyle name="常规 7 20 3 2 2 2" xfId="2245"/>
    <cellStyle name="40% - 强调文字颜色 1 2 3 5 2 2" xfId="2246"/>
    <cellStyle name="20% - 强调文字颜色 5 2 2 2 2 2 2" xfId="2247"/>
    <cellStyle name="20% - 强调文字颜色 5 2 2 2 2 2 2 2" xfId="2248"/>
    <cellStyle name="20% - 强调文字颜色 5 2 2 2 2 3" xfId="2249"/>
    <cellStyle name="20% - 强调文字颜色 5 2 2 2 2 3 2" xfId="2250"/>
    <cellStyle name="常规 7 20 3 3" xfId="2251"/>
    <cellStyle name="40% - 强调文字颜色 1 2 3 6" xfId="2252"/>
    <cellStyle name="20% - 强调文字颜色 5 2 2 2 3" xfId="2253"/>
    <cellStyle name="标题 6 2 2 4" xfId="2254"/>
    <cellStyle name="常规 7 20 3 3 2" xfId="2255"/>
    <cellStyle name="40% - 强调文字颜色 1 2 3 6 2" xfId="2256"/>
    <cellStyle name="20% - 强调文字颜色 5 2 2 2 3 2" xfId="2257"/>
    <cellStyle name="标题 6 2 2 4 2" xfId="2258"/>
    <cellStyle name="常规 8 2 2 37 2 3" xfId="2259"/>
    <cellStyle name="常规 8 2 2 42 2 3" xfId="2260"/>
    <cellStyle name="常规 7 2 2 2 4 4 2" xfId="2261"/>
    <cellStyle name="40% - 强调文字颜色 1 2 2 3" xfId="2262"/>
    <cellStyle name="20% - 强调文字颜色 5 2 2 2 3 2 2" xfId="2263"/>
    <cellStyle name="汇总 3 4" xfId="2264"/>
    <cellStyle name="标题 6 2 2 4 2 2" xfId="2265"/>
    <cellStyle name="常规 8 2 2 37 2 3 2" xfId="2266"/>
    <cellStyle name="常规 8 2 2 42 2 3 2" xfId="2267"/>
    <cellStyle name="常规 7 2 2 2 4 4 2 2" xfId="2268"/>
    <cellStyle name="40% - 强调文字颜色 1 2 2 3 2" xfId="2269"/>
    <cellStyle name="20% - 强调文字颜色 5 2 2 2 3 2 2 2" xfId="2270"/>
    <cellStyle name="40% - 强调文字颜色 2 2 2 2 3 2 2" xfId="2271"/>
    <cellStyle name="标题 6 2 2 5" xfId="2272"/>
    <cellStyle name="常规 2 4 4 2 2" xfId="2273"/>
    <cellStyle name="20% - 强调文字颜色 5 2 2 2 3 3" xfId="2274"/>
    <cellStyle name="40% - 强调文字颜色 2 2 2 2 3 2 2 2" xfId="2275"/>
    <cellStyle name="标题 6 2 2 5 2" xfId="2276"/>
    <cellStyle name="40% - 强调文字颜色 1 2 3 3" xfId="2277"/>
    <cellStyle name="20% - 强调文字颜色 5 2 2 2 3 3 2" xfId="2278"/>
    <cellStyle name="40% - 强调文字颜色 6 2 3 4 2 2 2" xfId="2279"/>
    <cellStyle name="20% - 强调文字颜色 5 2 2 2 4" xfId="2280"/>
    <cellStyle name="40% - 强调文字颜色 2 3 2 2 6" xfId="2281"/>
    <cellStyle name="常规 3 77 2 3" xfId="2282"/>
    <cellStyle name="20% - 强调文字颜色 5 2 2 2 4 2" xfId="2283"/>
    <cellStyle name="40% - 强调文字颜色 2 3 2 2 6 2" xfId="2284"/>
    <cellStyle name="常规 8 2 2 38 2 3" xfId="2285"/>
    <cellStyle name="常规 8 2 2 43 2 3" xfId="2286"/>
    <cellStyle name="常规 7 2 2 2 5 4 2" xfId="2287"/>
    <cellStyle name="40% - 强调文字颜色 1 3 2 3" xfId="2288"/>
    <cellStyle name="20% - 强调文字颜色 5 2 2 2 4 2 2" xfId="2289"/>
    <cellStyle name="常规 8 2 2 38 2 3 2" xfId="2290"/>
    <cellStyle name="常规 8 2 2 43 2 3 2" xfId="2291"/>
    <cellStyle name="常规 7 2 2 2 5 4 2 2" xfId="2292"/>
    <cellStyle name="40% - 强调文字颜色 1 3 2 3 2" xfId="2293"/>
    <cellStyle name="常规 22 55" xfId="2294"/>
    <cellStyle name="常规 22 60" xfId="2295"/>
    <cellStyle name="20% - 强调文字颜色 5 2 2 2 4 2 2 2" xfId="2296"/>
    <cellStyle name="输出 2 4 2 2" xfId="2297"/>
    <cellStyle name="40% - 强调文字颜色 2 2 2 2 3 3 2" xfId="2298"/>
    <cellStyle name="20% - 强调文字颜色 5 2 2 2 4 3" xfId="2299"/>
    <cellStyle name="40% - 强调文字颜色 1 3 3 3" xfId="2300"/>
    <cellStyle name="20% - 强调文字颜色 5 2 2 2 4 3 2" xfId="2301"/>
    <cellStyle name="20% - 强调文字颜色 5 2 2 2 5" xfId="2302"/>
    <cellStyle name="汇总 2 2 3 2 4" xfId="2303"/>
    <cellStyle name="20% - 强调文字颜色 5 2 2 2 5 2" xfId="2304"/>
    <cellStyle name="常规 7 2 2 2 10 3" xfId="2305"/>
    <cellStyle name="20% - 强调文字颜色 5 2 2 2 5 2 2" xfId="2306"/>
    <cellStyle name="20% - 强调文字颜色 5 2 2 2 6" xfId="2307"/>
    <cellStyle name="20% - 强调文字颜色 5 2 2 2 6 2" xfId="2308"/>
    <cellStyle name="常规 3 3 2 3 2 2 2" xfId="2309"/>
    <cellStyle name="常规 7 15 4" xfId="2310"/>
    <cellStyle name="常规 7 20 4" xfId="2311"/>
    <cellStyle name="40% - 强调文字颜色 2 8" xfId="2312"/>
    <cellStyle name="注释 2 29 2 4" xfId="2313"/>
    <cellStyle name="注释 2 34 2 4" xfId="2314"/>
    <cellStyle name="20% - 强调文字颜色 6 3 3 3 3 2" xfId="2315"/>
    <cellStyle name="20% - 强调文字颜色 5 2 2 3" xfId="2316"/>
    <cellStyle name="20% - 强调文字颜色 5 2 2 3 2" xfId="2317"/>
    <cellStyle name="标题 1 3" xfId="2318"/>
    <cellStyle name="20% - 强调文字颜色 5 2 2 3 2 2" xfId="2319"/>
    <cellStyle name="标题 1 3 2" xfId="2320"/>
    <cellStyle name="20% - 强调文字颜色 5 2 2 3 2 2 2" xfId="2321"/>
    <cellStyle name="标题 1 3 2 2" xfId="2322"/>
    <cellStyle name="强调文字颜色 3 2 4 3 2" xfId="2323"/>
    <cellStyle name="60% - 强调文字颜色 2 2 2 5 3" xfId="2324"/>
    <cellStyle name="20% - 强调文字颜色 5 2 2 3 3" xfId="2325"/>
    <cellStyle name="标题 1 4" xfId="2326"/>
    <cellStyle name="常规 10 47 2" xfId="2327"/>
    <cellStyle name="常规 10 52 2" xfId="2328"/>
    <cellStyle name="标题 4 2 2 2 2 3" xfId="2329"/>
    <cellStyle name="常规 4 15" xfId="2330"/>
    <cellStyle name="20% - 强调文字颜色 5 2 2 3 3 2" xfId="2331"/>
    <cellStyle name="标题 6 3 4 2 2 2" xfId="2332"/>
    <cellStyle name="20% - 强调文字颜色 5 2 2 4" xfId="2333"/>
    <cellStyle name="20% - 强调文字颜色 5 2 2 4 2" xfId="2334"/>
    <cellStyle name="标题 2 3" xfId="2335"/>
    <cellStyle name="20% - 强调文字颜色 5 2 2 4 2 2" xfId="2336"/>
    <cellStyle name="标题 2 3 2" xfId="2337"/>
    <cellStyle name="40% - 强调文字颜色 5 2 2 3 3" xfId="2338"/>
    <cellStyle name="注释 2 5 3" xfId="2339"/>
    <cellStyle name="20% - 强调文字颜色 5 2 2 4 2 2 2" xfId="2340"/>
    <cellStyle name="标题 2 3 2 2" xfId="2341"/>
    <cellStyle name="注释 2 48 2 2" xfId="2342"/>
    <cellStyle name="注释 2 53 2 2" xfId="2343"/>
    <cellStyle name="强调文字颜色 3 3 4 3 2" xfId="2344"/>
    <cellStyle name="60% - 强调文字颜色 2 3 2 5 3" xfId="2345"/>
    <cellStyle name="40% - 强调文字颜色 5 2 2 3 3 2" xfId="2346"/>
    <cellStyle name="20% - 强调文字颜色 5 2 2 4 3" xfId="2347"/>
    <cellStyle name="标题 2 4" xfId="2348"/>
    <cellStyle name="常规 7 2 2 11" xfId="2349"/>
    <cellStyle name="40% - 强调文字颜色 1 2 5 2 2 2" xfId="2350"/>
    <cellStyle name="注释 2 45 2 2 2" xfId="2351"/>
    <cellStyle name="注释 2 50 2 2 2" xfId="2352"/>
    <cellStyle name="40% - 强调文字颜色 5 2 2 4 3" xfId="2353"/>
    <cellStyle name="常规 9 15" xfId="2354"/>
    <cellStyle name="常规 9 20" xfId="2355"/>
    <cellStyle name="20% - 强调文字颜色 5 2 2 4 3 2" xfId="2356"/>
    <cellStyle name="20% - 强调文字颜色 5 2 2 5" xfId="2357"/>
    <cellStyle name="20% - 强调文字颜色 5 2 2 5 2" xfId="2358"/>
    <cellStyle name="标题 3 3" xfId="2359"/>
    <cellStyle name="20% - 强调文字颜色 5 2 2 5 2 2" xfId="2360"/>
    <cellStyle name="标题 3 3 2" xfId="2361"/>
    <cellStyle name="40% - 强调文字颜色 5 2 3 3 3" xfId="2362"/>
    <cellStyle name="20% - 强调文字颜色 5 2 2 5 2 2 2" xfId="2363"/>
    <cellStyle name="标题 3 3 2 2" xfId="2364"/>
    <cellStyle name="40% - 强调文字颜色 5 2 3 3 3 2" xfId="2365"/>
    <cellStyle name="20% - 强调文字颜色 5 2 2 5 3" xfId="2366"/>
    <cellStyle name="标题 3 4" xfId="2367"/>
    <cellStyle name="40% - 强调文字颜色 5 2 3 4 3" xfId="2368"/>
    <cellStyle name="20% - 强调文字颜色 5 2 2 5 3 2" xfId="2369"/>
    <cellStyle name="40% - 强调文字颜色 6 2 8" xfId="2370"/>
    <cellStyle name="20% - 强调文字颜色 5 2 3" xfId="2371"/>
    <cellStyle name="常规 4 9 4" xfId="2372"/>
    <cellStyle name="40% - 强调文字颜色 6 2 8 2" xfId="2373"/>
    <cellStyle name="常规 7 16 3" xfId="2374"/>
    <cellStyle name="常规 7 21 3" xfId="2375"/>
    <cellStyle name="40% - 强调文字颜色 3 7" xfId="2376"/>
    <cellStyle name="20% - 强调文字颜色 5 2 3 2" xfId="2377"/>
    <cellStyle name="常规 7 16 3 2" xfId="2378"/>
    <cellStyle name="常规 7 21 3 2" xfId="2379"/>
    <cellStyle name="40% - 强调文字颜色 1 3 3 5" xfId="2380"/>
    <cellStyle name="20% - 强调文字颜色 5 2 3 2 2" xfId="2381"/>
    <cellStyle name="40% - 强调文字颜色 1 3 3 5 2" xfId="2382"/>
    <cellStyle name="20% - 强调文字颜色 5 2 3 2 2 2" xfId="2383"/>
    <cellStyle name="40% - 强调文字颜色 1 3 3 5 2 2" xfId="2384"/>
    <cellStyle name="常规 8 2 2 5 2 4" xfId="2385"/>
    <cellStyle name="20% - 强调文字颜色 5 2 3 2 2 2 2" xfId="2386"/>
    <cellStyle name="40% - 强调文字颜色 1 3 3 6" xfId="2387"/>
    <cellStyle name="20% - 强调文字颜色 5 2 3 2 3" xfId="2388"/>
    <cellStyle name="注释 3 52 2 4" xfId="2389"/>
    <cellStyle name="注释 3 47 2 4" xfId="2390"/>
    <cellStyle name="40% - 强调文字颜色 1 3 3 6 2" xfId="2391"/>
    <cellStyle name="20% - 强调文字颜色 5 2 3 2 3 2" xfId="2392"/>
    <cellStyle name="40% - 强调文字颜色 4 3 2 6 2 2" xfId="2393"/>
    <cellStyle name="常规 3 3 2 3 2 3 2" xfId="2394"/>
    <cellStyle name="常规 7 16 4" xfId="2395"/>
    <cellStyle name="常规 7 21 4" xfId="2396"/>
    <cellStyle name="40% - 强调文字颜色 3 8" xfId="2397"/>
    <cellStyle name="20% - 强调文字颜色 5 2 3 3" xfId="2398"/>
    <cellStyle name="20% - 强调文字颜色 5 2 3 3 2" xfId="2399"/>
    <cellStyle name="20% - 强调文字颜色 5 2 3 3 2 2" xfId="2400"/>
    <cellStyle name="常规 7 2 29" xfId="2401"/>
    <cellStyle name="常规 7 2 34" xfId="2402"/>
    <cellStyle name="强调文字颜色 4 2 4 3 2" xfId="2403"/>
    <cellStyle name="60% - 强调文字颜色 3 2 2 5 3" xfId="2404"/>
    <cellStyle name="标题 3 2 4" xfId="2405"/>
    <cellStyle name="20% - 强调文字颜色 5 2 3 3 2 2 2" xfId="2406"/>
    <cellStyle name="20% - 强调文字颜色 5 2 3 3 3" xfId="2407"/>
    <cellStyle name="20% - 强调文字颜色 5 2 3 3 3 2" xfId="2408"/>
    <cellStyle name="20% - 强调文字颜色 5 2 3 4" xfId="2409"/>
    <cellStyle name="20% - 强调文字颜色 5 2 3 4 2" xfId="2410"/>
    <cellStyle name="常规 7 20 2 45 3" xfId="2411"/>
    <cellStyle name="40% - 强调文字颜色 5 3 2 3 3" xfId="2412"/>
    <cellStyle name="20% - 强调文字颜色 5 2 3 4 2 2" xfId="2413"/>
    <cellStyle name="强调文字颜色 4 3 4 3 2" xfId="2414"/>
    <cellStyle name="60% - 强调文字颜色 3 3 2 5 3" xfId="2415"/>
    <cellStyle name="常规 7 20 2 45 3 2" xfId="2416"/>
    <cellStyle name="40% - 强调文字颜色 5 3 2 3 3 2" xfId="2417"/>
    <cellStyle name="20% - 强调文字颜色 5 2 3 4 2 2 2" xfId="2418"/>
    <cellStyle name="20% - 强调文字颜色 5 2 3 4 3" xfId="2419"/>
    <cellStyle name="注释 2 46 2 2 2" xfId="2420"/>
    <cellStyle name="注释 2 51 2 2 2" xfId="2421"/>
    <cellStyle name="强调文字颜色 3 3 2 3 2 2" xfId="2422"/>
    <cellStyle name="40% - 强调文字颜色 5 3 2 4 3" xfId="2423"/>
    <cellStyle name="20% - 强调文字颜色 5 2 3 4 3 2" xfId="2424"/>
    <cellStyle name="20% - 强调文字颜色 5 2 3 5" xfId="2425"/>
    <cellStyle name="20% - 强调文字颜色 5 2 3 5 2" xfId="2426"/>
    <cellStyle name="40% - 强调文字颜色 5 3 3 3 3" xfId="2427"/>
    <cellStyle name="20% - 强调文字颜色 5 2 3 5 2 2" xfId="2428"/>
    <cellStyle name="40% - 强调文字颜色 6 2 9" xfId="2429"/>
    <cellStyle name="常规 20 15 2 2" xfId="2430"/>
    <cellStyle name="常规 20 20 2 2" xfId="2431"/>
    <cellStyle name="20% - 强调文字颜色 5 2 4" xfId="2432"/>
    <cellStyle name="常规 7 17 3" xfId="2433"/>
    <cellStyle name="常规 7 22 3" xfId="2434"/>
    <cellStyle name="40% - 强调文字颜色 4 7" xfId="2435"/>
    <cellStyle name="20% - 强调文字颜色 5 2 4 2" xfId="2436"/>
    <cellStyle name="20% - 强调文字颜色 5 2 4 2 2" xfId="2437"/>
    <cellStyle name="20% - 强调文字颜色 5 2 4 2 2 2" xfId="2438"/>
    <cellStyle name="常规 7 17 4" xfId="2439"/>
    <cellStyle name="常规 7 22 4" xfId="2440"/>
    <cellStyle name="40% - 强调文字颜色 4 8" xfId="2441"/>
    <cellStyle name="20% - 强调文字颜色 5 2 4 3" xfId="2442"/>
    <cellStyle name="20% - 强调文字颜色 5 2 4 3 2" xfId="2443"/>
    <cellStyle name="20% - 强调文字颜色 6 3 2 5 2 2" xfId="2444"/>
    <cellStyle name="常规 12 28 2 2" xfId="2445"/>
    <cellStyle name="常规 12 33 2 2" xfId="2446"/>
    <cellStyle name="20% - 强调文字颜色 5 2 5" xfId="2447"/>
    <cellStyle name="60% - 强调文字颜色 2 3 2 3" xfId="2448"/>
    <cellStyle name="常规 7 18 3" xfId="2449"/>
    <cellStyle name="常规 7 23 3" xfId="2450"/>
    <cellStyle name="40% - 强调文字颜色 5 7" xfId="2451"/>
    <cellStyle name="注释 2 3" xfId="2452"/>
    <cellStyle name="20% - 强调文字颜色 6 3 2 5 2 2 2" xfId="2453"/>
    <cellStyle name="好 2 8" xfId="2454"/>
    <cellStyle name="20% - 强调文字颜色 5 2 5 2" xfId="2455"/>
    <cellStyle name="60% - 强调文字颜色 2 3 2 3 2" xfId="2456"/>
    <cellStyle name="好 2 8 2" xfId="2457"/>
    <cellStyle name="常规 2 3 2 2 4" xfId="2458"/>
    <cellStyle name="20% - 强调文字颜色 5 2 5 2 2" xfId="2459"/>
    <cellStyle name="60% - 强调文字颜色 2 3 2 3 2 2" xfId="2460"/>
    <cellStyle name="20% - 强调文字颜色 5 2 5 2 2 2" xfId="2461"/>
    <cellStyle name="60% - 强调文字颜色 2 3 2 4" xfId="2462"/>
    <cellStyle name="常规 7 18 4" xfId="2463"/>
    <cellStyle name="常规 7 23 4" xfId="2464"/>
    <cellStyle name="40% - 强调文字颜色 5 8" xfId="2465"/>
    <cellStyle name="好 2 9" xfId="2466"/>
    <cellStyle name="20% - 强调文字颜色 5 2 5 3" xfId="2467"/>
    <cellStyle name="60% - 强调文字颜色 2 3 2 4 2" xfId="2468"/>
    <cellStyle name="好 2 9 2" xfId="2469"/>
    <cellStyle name="20% - 强调文字颜色 5 2 5 3 2" xfId="2470"/>
    <cellStyle name="40% - 强调文字颜色 2 3 2 2 2" xfId="2471"/>
    <cellStyle name="20% - 强调文字颜色 5 2 6" xfId="2472"/>
    <cellStyle name="60% - 强调文字颜色 2 3 3 3" xfId="2473"/>
    <cellStyle name="60% - 强调文字颜色 4 2 5" xfId="2474"/>
    <cellStyle name="常规 7 19 3" xfId="2475"/>
    <cellStyle name="常规 7 24 3" xfId="2476"/>
    <cellStyle name="40% - 强调文字颜色 6 7" xfId="2477"/>
    <cellStyle name="40% - 强调文字颜色 2 3 2 2 2 2" xfId="2478"/>
    <cellStyle name="好 3 8" xfId="2479"/>
    <cellStyle name="20% - 强调文字颜色 5 2 6 2" xfId="2480"/>
    <cellStyle name="60% - 强调文字颜色 2 3 3 3 2" xfId="2481"/>
    <cellStyle name="60% - 强调文字颜色 4 2 5 2" xfId="2482"/>
    <cellStyle name="40% - 强调文字颜色 2 3 2 2 2 2 2" xfId="2483"/>
    <cellStyle name="好 3 8 2" xfId="2484"/>
    <cellStyle name="20% - 强调文字颜色 5 2 6 2 2" xfId="2485"/>
    <cellStyle name="60% - 强调文字颜色 2 3 3 3 2 2" xfId="2486"/>
    <cellStyle name="60% - 强调文字颜色 4 2 5 2 2" xfId="2487"/>
    <cellStyle name="40% - 强调文字颜色 2 3 2 2 2 2 2 2" xfId="2488"/>
    <cellStyle name="常规 8 2 2 39 4" xfId="2489"/>
    <cellStyle name="常规 8 2 2 44 4" xfId="2490"/>
    <cellStyle name="20% - 强调文字颜色 5 2 6 2 2 2" xfId="2491"/>
    <cellStyle name="标题 2 2 6 2 2" xfId="2492"/>
    <cellStyle name="60% - 强调文字颜色 2 3 3 4" xfId="2493"/>
    <cellStyle name="60% - 强调文字颜色 4 2 6" xfId="2494"/>
    <cellStyle name="常规 7 19 4" xfId="2495"/>
    <cellStyle name="常规 7 24 4" xfId="2496"/>
    <cellStyle name="40% - 强调文字颜色 6 3 2 2 3 2 2 2" xfId="2497"/>
    <cellStyle name="40% - 强调文字颜色 6 8" xfId="2498"/>
    <cellStyle name="40% - 强调文字颜色 2 3 2 2 2 3" xfId="2499"/>
    <cellStyle name="好 3 9" xfId="2500"/>
    <cellStyle name="20% - 强调文字颜色 5 2 6 3" xfId="2501"/>
    <cellStyle name="标题 2 2 6 2 2 2" xfId="2502"/>
    <cellStyle name="60% - 强调文字颜色 2 3 3 4 2" xfId="2503"/>
    <cellStyle name="60% - 强调文字颜色 4 2 6 2" xfId="2504"/>
    <cellStyle name="40% - 强调文字颜色 2 3 2 2 2 3 2" xfId="2505"/>
    <cellStyle name="好 3 9 2" xfId="2506"/>
    <cellStyle name="20% - 强调文字颜色 5 2 6 3 2" xfId="2507"/>
    <cellStyle name="40% - 强调文字颜色 2 3 2 2 3" xfId="2508"/>
    <cellStyle name="20% - 强调文字颜色 5 2 7" xfId="2509"/>
    <cellStyle name="60% - 强调文字颜色 2 3 4 3" xfId="2510"/>
    <cellStyle name="60% - 强调文字颜色 4 3 5" xfId="2511"/>
    <cellStyle name="40% - 强调文字颜色 2 3 2 2 3 2" xfId="2512"/>
    <cellStyle name="好 4 8" xfId="2513"/>
    <cellStyle name="20% - 强调文字颜色 5 2 7 2" xfId="2514"/>
    <cellStyle name="60% - 强调文字颜色 4 3 5 2" xfId="2515"/>
    <cellStyle name="40% - 强调文字颜色 2 3 2 2 3 2 2" xfId="2516"/>
    <cellStyle name="常规 7 25 3 2" xfId="2517"/>
    <cellStyle name="常规 7 30 3 2" xfId="2518"/>
    <cellStyle name="常规 18 2" xfId="2519"/>
    <cellStyle name="常规 23 2" xfId="2520"/>
    <cellStyle name="常规 11 3 2 2 2" xfId="2521"/>
    <cellStyle name="20% - 强调文字颜色 6 2 2 2 3 3" xfId="2522"/>
    <cellStyle name="好 4 8 2" xfId="2523"/>
    <cellStyle name="20% - 强调文字颜色 5 2 7 2 2" xfId="2524"/>
    <cellStyle name="标题 6 2 3 2" xfId="2525"/>
    <cellStyle name="40% - 强调文字颜色 2 3 2 2 4" xfId="2526"/>
    <cellStyle name="20% - 强调文字颜色 5 2 8" xfId="2527"/>
    <cellStyle name="检查单元格 2 3 4" xfId="2528"/>
    <cellStyle name="标题 6 2 3 2 2" xfId="2529"/>
    <cellStyle name="60% - 强调文字颜色 2 3 5 3" xfId="2530"/>
    <cellStyle name="40% - 强调文字颜色 2 3 2 2 4 2" xfId="2531"/>
    <cellStyle name="20% - 强调文字颜色 5 2 8 2" xfId="2532"/>
    <cellStyle name="标题 6 2 3 3" xfId="2533"/>
    <cellStyle name="40% - 强调文字颜色 2 3 2 2 5" xfId="2534"/>
    <cellStyle name="20% - 强调文字颜色 5 2 9" xfId="2535"/>
    <cellStyle name="标题 5 3 3 3" xfId="2536"/>
    <cellStyle name="强调文字颜色 2 2 6 2" xfId="2537"/>
    <cellStyle name="20% - 强调文字颜色 5 3" xfId="2538"/>
    <cellStyle name="常规 8 7 2 2 2" xfId="2539"/>
    <cellStyle name="常规 3 2 3 5 2 4 2" xfId="2540"/>
    <cellStyle name="标题 5 3 3 3 2" xfId="2541"/>
    <cellStyle name="40% - 强调文字颜色 6 3 7" xfId="2542"/>
    <cellStyle name="强调文字颜色 2 2 6 2 2" xfId="2543"/>
    <cellStyle name="20% - 强调文字颜色 5 3 2" xfId="2544"/>
    <cellStyle name="常规 23 39" xfId="2545"/>
    <cellStyle name="常规 23 44" xfId="2546"/>
    <cellStyle name="常规 37 2 2 2 2 3" xfId="2547"/>
    <cellStyle name="40% - 强调文字颜色 6 3 7 2" xfId="2548"/>
    <cellStyle name="强调文字颜色 2 2 6 2 2 2" xfId="2549"/>
    <cellStyle name="20% - 强调文字颜色 5 3 2 2" xfId="2550"/>
    <cellStyle name="常规 23 39 2" xfId="2551"/>
    <cellStyle name="常规 23 44 2" xfId="2552"/>
    <cellStyle name="40% - 强调文字颜色 6 3 7 2 2" xfId="2553"/>
    <cellStyle name="常规 7 65 3 2" xfId="2554"/>
    <cellStyle name="常规 7 70 3 2" xfId="2555"/>
    <cellStyle name="常规 36 12 3" xfId="2556"/>
    <cellStyle name="40% - 强调文字颜色 2 2 3 5" xfId="2557"/>
    <cellStyle name="20% - 强调文字颜色 5 3 2 2 2" xfId="2558"/>
    <cellStyle name="40% - 强调文字颜色 2 2 3 5 2" xfId="2559"/>
    <cellStyle name="20% - 强调文字颜色 5 3 2 2 2 2" xfId="2560"/>
    <cellStyle name="40% - 强调文字颜色 2 2 3 5 2 2" xfId="2561"/>
    <cellStyle name="常规 7 20 2 2 2 4" xfId="2562"/>
    <cellStyle name="20% - 强调文字颜色 5 3 2 2 2 2 2" xfId="2563"/>
    <cellStyle name="20% - 强调文字颜色 5 3 2 2 2 2 2 2" xfId="2564"/>
    <cellStyle name="40% - 强调文字颜色 1 2 2 2 3 3 2" xfId="2565"/>
    <cellStyle name="链接单元格 2 3 4 2" xfId="2566"/>
    <cellStyle name="常规 7 20 2 11 3 2" xfId="2567"/>
    <cellStyle name="20% - 强调文字颜色 5 3 2 2 2 3" xfId="2568"/>
    <cellStyle name="链接单元格 2 3 4 2 2" xfId="2569"/>
    <cellStyle name="常规 11 15" xfId="2570"/>
    <cellStyle name="常规 11 20" xfId="2571"/>
    <cellStyle name="20% - 强调文字颜色 5 3 2 2 2 3 2" xfId="2572"/>
    <cellStyle name="注释 2 28 2 2" xfId="2573"/>
    <cellStyle name="注释 2 33 2 2" xfId="2574"/>
    <cellStyle name="40% - 强调文字颜色 2 2 3 6 2" xfId="2575"/>
    <cellStyle name="好 2 2 2 2 2 3" xfId="2576"/>
    <cellStyle name="常规 13 58 2 3" xfId="2577"/>
    <cellStyle name="20% - 强调文字颜色 5 3 2 2 3 2" xfId="2578"/>
    <cellStyle name="常规 7 20 2 3 2 4" xfId="2579"/>
    <cellStyle name="好 2 2 2 2 2 3 2" xfId="2580"/>
    <cellStyle name="20% - 强调文字颜色 5 3 2 2 3 2 2" xfId="2581"/>
    <cellStyle name="20% - 强调文字颜色 5 3 2 2 3 2 2 2" xfId="2582"/>
    <cellStyle name="常规 3 4 4 2 2" xfId="2583"/>
    <cellStyle name="链接单元格 2 3 5 2" xfId="2584"/>
    <cellStyle name="好 2 2 2 2 2 4" xfId="2585"/>
    <cellStyle name="常规 7 20 2 11 4 2" xfId="2586"/>
    <cellStyle name="20% - 强调文字颜色 5 3 2 2 3 3" xfId="2587"/>
    <cellStyle name="常规 3 4 4 2 2 2" xfId="2588"/>
    <cellStyle name="链接单元格 2 3 5 2 2" xfId="2589"/>
    <cellStyle name="常规 21 15" xfId="2590"/>
    <cellStyle name="常规 21 20" xfId="2591"/>
    <cellStyle name="20% - 强调文字颜色 5 3 2 2 3 3 2" xfId="2592"/>
    <cellStyle name="20% - 强调文字颜色 5 3 2 2 4" xfId="2593"/>
    <cellStyle name="常规 19 5 2" xfId="2594"/>
    <cellStyle name="常规 24 5 2" xfId="2595"/>
    <cellStyle name="40% - 强调文字颜色 3 3 2 2 6" xfId="2596"/>
    <cellStyle name="常规 25 2 6" xfId="2597"/>
    <cellStyle name="常规 30 2 6" xfId="2598"/>
    <cellStyle name="20% - 强调文字颜色 5 3 2 2 4 2" xfId="2599"/>
    <cellStyle name="常规 19 5 2 2" xfId="2600"/>
    <cellStyle name="常规 24 5 2 2" xfId="2601"/>
    <cellStyle name="常规 13 58 3 3" xfId="2602"/>
    <cellStyle name="40% - 强调文字颜色 3 3 2 2 6 2" xfId="2603"/>
    <cellStyle name="常规 25 2 6 2" xfId="2604"/>
    <cellStyle name="常规 30 2 6 2" xfId="2605"/>
    <cellStyle name="常规 7 20 2 4 2 4" xfId="2606"/>
    <cellStyle name="20% - 强调文字颜色 5 3 2 2 4 2 2" xfId="2607"/>
    <cellStyle name="20% - 强调文字颜色 5 3 2 2 4 2 2 2" xfId="2608"/>
    <cellStyle name="20% - 强调文字颜色 5 3 2 2 5" xfId="2609"/>
    <cellStyle name="常规 19 5 3" xfId="2610"/>
    <cellStyle name="常规 24 5 3" xfId="2611"/>
    <cellStyle name="标题 2 2 2 5 2 2" xfId="2612"/>
    <cellStyle name="汇总 3 2 3 2 4" xfId="2613"/>
    <cellStyle name="标题 2 2 2 5 2 2 2" xfId="2614"/>
    <cellStyle name="常规 25 3 6" xfId="2615"/>
    <cellStyle name="常规 30 3 6" xfId="2616"/>
    <cellStyle name="20% - 强调文字颜色 5 3 2 2 5 2" xfId="2617"/>
    <cellStyle name="常规 24 5 3 2" xfId="2618"/>
    <cellStyle name="常规 25 3 6 2" xfId="2619"/>
    <cellStyle name="常规 30 3 6 2" xfId="2620"/>
    <cellStyle name="常规 7 20 2 5 2 4" xfId="2621"/>
    <cellStyle name="20% - 强调文字颜色 5 3 2 2 5 2 2" xfId="2622"/>
    <cellStyle name="常规 7 2 4 7 3" xfId="2623"/>
    <cellStyle name="60% - 强调文字颜色 2 2 2" xfId="2624"/>
    <cellStyle name="汇总 3 2 2 4 2" xfId="2625"/>
    <cellStyle name="20% - 强调文字颜色 5 3 2 2 6" xfId="2626"/>
    <cellStyle name="常规 24 5 4" xfId="2627"/>
    <cellStyle name="强调文字颜色 2 3 3 5 3" xfId="2628"/>
    <cellStyle name="常规 7 2 4 7 3 2" xfId="2629"/>
    <cellStyle name="60% - 强调文字颜色 2 2 2 2" xfId="2630"/>
    <cellStyle name="汇总 3 2 2 4 2 2" xfId="2631"/>
    <cellStyle name="20% - 强调文字颜色 5 3 2 2 6 2" xfId="2632"/>
    <cellStyle name="常规 24 5 4 2" xfId="2633"/>
    <cellStyle name="注释 2 35 2 4" xfId="2634"/>
    <cellStyle name="注释 2 40 2 4" xfId="2635"/>
    <cellStyle name="20% - 强调文字颜色 6 3 3 4 3 2" xfId="2636"/>
    <cellStyle name="20% - 强调文字颜色 5 3 2 3" xfId="2637"/>
    <cellStyle name="常规 7 20 17 4 3" xfId="2638"/>
    <cellStyle name="常规 7 20 22 4 3" xfId="2639"/>
    <cellStyle name="20% - 强调文字颜色 5 3 2 3 2" xfId="2640"/>
    <cellStyle name="常规 8 2 2 46" xfId="2641"/>
    <cellStyle name="常规 7 14 2" xfId="2642"/>
    <cellStyle name="常规 4 2 5 3" xfId="2643"/>
    <cellStyle name="40% - 强调文字颜色 1 6" xfId="2644"/>
    <cellStyle name="20% - 强调文字颜色 5 3 2 3 2 2" xfId="2645"/>
    <cellStyle name="常规 8 2 2 46 2" xfId="2646"/>
    <cellStyle name="常规 7 14 2 2" xfId="2647"/>
    <cellStyle name="常规 4 2 5 3 2" xfId="2648"/>
    <cellStyle name="40% - 强调文字颜色 1 6 2" xfId="2649"/>
    <cellStyle name="20% - 强调文字颜色 5 3 2 3 2 2 2" xfId="2650"/>
    <cellStyle name="20% - 强调文字颜色 5 3 2 3 3" xfId="2651"/>
    <cellStyle name="标题 4 3 2 2 2 3" xfId="2652"/>
    <cellStyle name="常规 7 15 2" xfId="2653"/>
    <cellStyle name="常规 7 20 2" xfId="2654"/>
    <cellStyle name="常规 4 2 6 3" xfId="2655"/>
    <cellStyle name="40% - 强调文字颜色 2 6" xfId="2656"/>
    <cellStyle name="好 2 2 2 3 2 3" xfId="2657"/>
    <cellStyle name="20% - 强调文字颜色 5 3 2 3 3 2" xfId="2658"/>
    <cellStyle name="60% - 强调文字颜色 6 2 2 2 4 2" xfId="2659"/>
    <cellStyle name="20% - 强调文字颜色 5 3 2 4" xfId="2660"/>
    <cellStyle name="常规 7 59" xfId="2661"/>
    <cellStyle name="常规 7 64" xfId="2662"/>
    <cellStyle name="60% - 强调文字颜色 6 2 2 2 4 2 2" xfId="2663"/>
    <cellStyle name="20% - 强调文字颜色 5 3 2 4 2" xfId="2664"/>
    <cellStyle name="常规 7 59 2" xfId="2665"/>
    <cellStyle name="常规 7 64 2" xfId="2666"/>
    <cellStyle name="常规 12 45 3" xfId="2667"/>
    <cellStyle name="常规 12 50 3" xfId="2668"/>
    <cellStyle name="常规 4 3 5 3" xfId="2669"/>
    <cellStyle name="40% - 强调文字颜色 6 2 2 3 3" xfId="2670"/>
    <cellStyle name="20% - 强调文字颜色 5 3 2 4 2 2" xfId="2671"/>
    <cellStyle name="标题 1 3 2 4" xfId="2672"/>
    <cellStyle name="常规 7 59 2 2" xfId="2673"/>
    <cellStyle name="常规 7 64 2 2" xfId="2674"/>
    <cellStyle name="40% - 强调文字颜色 6 2 2 3 3 2" xfId="2675"/>
    <cellStyle name="20% - 强调文字颜色 5 3 2 4 2 2 2" xfId="2676"/>
    <cellStyle name="40% - 强调文字颜色 1 2 6 2 2 2" xfId="2677"/>
    <cellStyle name="常规 7 2 2 47 2 2" xfId="2678"/>
    <cellStyle name="常规 7 2 2 52 2 2" xfId="2679"/>
    <cellStyle name="20% - 强调文字颜色 5 3 2 4 3" xfId="2680"/>
    <cellStyle name="常规 7 65 2" xfId="2681"/>
    <cellStyle name="常规 7 70 2" xfId="2682"/>
    <cellStyle name="常规 12 46 3" xfId="2683"/>
    <cellStyle name="常规 12 51 3" xfId="2684"/>
    <cellStyle name="40% - 强调文字颜色 6 2 2 4 3" xfId="2685"/>
    <cellStyle name="好 2 2 2 4 2 3" xfId="2686"/>
    <cellStyle name="常规 7 2 2 47 2 2 2" xfId="2687"/>
    <cellStyle name="常规 7 2 2 52 2 2 2" xfId="2688"/>
    <cellStyle name="20% - 强调文字颜色 5 3 2 4 3 2" xfId="2689"/>
    <cellStyle name="60% - 强调文字颜色 6 2 2 2 4 3" xfId="2690"/>
    <cellStyle name="20% - 强调文字颜色 5 3 2 5" xfId="2691"/>
    <cellStyle name="20% - 强调文字颜色 5 3 2 5 2" xfId="2692"/>
    <cellStyle name="常规 4 4 5 3" xfId="2693"/>
    <cellStyle name="40% - 强调文字颜色 6 2 3 3 3" xfId="2694"/>
    <cellStyle name="20% - 强调文字颜色 5 3 2 5 2 2" xfId="2695"/>
    <cellStyle name="注释 2 5 5" xfId="2696"/>
    <cellStyle name="标题 2 3 2 4" xfId="2697"/>
    <cellStyle name="40% - 强调文字颜色 6 2 3 3 3 2" xfId="2698"/>
    <cellStyle name="20% - 强调文字颜色 5 3 2 5 2 2 2" xfId="2699"/>
    <cellStyle name="常规 23 47 3" xfId="2700"/>
    <cellStyle name="常规 23 52 3" xfId="2701"/>
    <cellStyle name="60% - 强调文字颜色 3 2 2 3 2 2" xfId="2702"/>
    <cellStyle name="常规 7 2 2 47 3 2" xfId="2703"/>
    <cellStyle name="常规 7 2 2 52 3 2" xfId="2704"/>
    <cellStyle name="20% - 强调文字颜色 5 3 2 5 3" xfId="2705"/>
    <cellStyle name="40% - 强调文字颜色 6 2 3 4 3" xfId="2706"/>
    <cellStyle name="20% - 强调文字颜色 5 3 2 5 3 2" xfId="2707"/>
    <cellStyle name="强调文字颜色 2 2 6 2 3" xfId="2708"/>
    <cellStyle name="20% - 强调文字颜色 5 3 3" xfId="2709"/>
    <cellStyle name="60% - 强调文字颜色 3 2 2 2 2 2 2" xfId="2710"/>
    <cellStyle name="40% - 强调文字颜色 6 3 8" xfId="2711"/>
    <cellStyle name="常规 7 2 2 2 2 38" xfId="2712"/>
    <cellStyle name="常规 7 2 2 2 2 43" xfId="2713"/>
    <cellStyle name="40% - 强调文字颜色 6 3 8 2" xfId="2714"/>
    <cellStyle name="强调文字颜色 2 2 6 2 3 2" xfId="2715"/>
    <cellStyle name="20% - 强调文字颜色 5 3 3 2" xfId="2716"/>
    <cellStyle name="常规 7 66 3 2" xfId="2717"/>
    <cellStyle name="常规 7 71 3 2" xfId="2718"/>
    <cellStyle name="40% - 强调文字颜色 2 3 3 5" xfId="2719"/>
    <cellStyle name="20% - 强调文字颜色 5 3 3 2 2" xfId="2720"/>
    <cellStyle name="40% - 强调文字颜色 2 3 3 5 2" xfId="2721"/>
    <cellStyle name="20% - 强调文字颜色 5 3 3 2 2 2" xfId="2722"/>
    <cellStyle name="40% - 强调文字颜色 2 3 3 5 2 2" xfId="2723"/>
    <cellStyle name="20% - 强调文字颜色 5 3 3 2 2 2 2" xfId="2724"/>
    <cellStyle name="注释 2 78 2" xfId="2725"/>
    <cellStyle name="40% - 强调文字颜色 2 3 3 6" xfId="2726"/>
    <cellStyle name="20% - 强调文字颜色 5 3 3 2 3" xfId="2727"/>
    <cellStyle name="注释 2 78 2 2" xfId="2728"/>
    <cellStyle name="40% - 强调文字颜色 2 3 3 6 2" xfId="2729"/>
    <cellStyle name="20% - 强调文字颜色 5 3 3 2 3 2" xfId="2730"/>
    <cellStyle name="20% - 强调文字颜色 5 3 3 3" xfId="2731"/>
    <cellStyle name="常规 7 20 18 4 3" xfId="2732"/>
    <cellStyle name="常规 7 20 23 4 3" xfId="2733"/>
    <cellStyle name="20% - 强调文字颜色 5 3 3 3 2" xfId="2734"/>
    <cellStyle name="20% - 强调文字颜色 5 3 3 3 2 2" xfId="2735"/>
    <cellStyle name="20% - 强调文字颜色 5 3 3 3 2 2 2" xfId="2736"/>
    <cellStyle name="20% - 强调文字颜色 5 3 3 3 3" xfId="2737"/>
    <cellStyle name="20% - 强调文字颜色 5 3 3 3 3 2" xfId="2738"/>
    <cellStyle name="60% - 强调文字颜色 6 2 2 2 5 2" xfId="2739"/>
    <cellStyle name="20% - 强调文字颜色 5 3 3 4" xfId="2740"/>
    <cellStyle name="20% - 强调文字颜色 5 3 3 4 2" xfId="2741"/>
    <cellStyle name="常规 22 45 3" xfId="2742"/>
    <cellStyle name="常规 22 50 3" xfId="2743"/>
    <cellStyle name="40% - 强调文字颜色 6 3 2 3 3" xfId="2744"/>
    <cellStyle name="20% - 强调文字颜色 5 3 3 4 2 2" xfId="2745"/>
    <cellStyle name="常规 7 2 36" xfId="2746"/>
    <cellStyle name="常规 7 2 41" xfId="2747"/>
    <cellStyle name="标题 3 2 6" xfId="2748"/>
    <cellStyle name="40% - 强调文字颜色 6 3 2 3 3 2" xfId="2749"/>
    <cellStyle name="20% - 强调文字颜色 5 3 3 4 2 2 2" xfId="2750"/>
    <cellStyle name="常规 7 2 2 48 2 2" xfId="2751"/>
    <cellStyle name="常规 7 2 2 53 2 2" xfId="2752"/>
    <cellStyle name="20% - 强调文字颜色 5 3 3 4 3" xfId="2753"/>
    <cellStyle name="常规 126" xfId="2754"/>
    <cellStyle name="常规 131" xfId="2755"/>
    <cellStyle name="常规 22 46 3" xfId="2756"/>
    <cellStyle name="常规 22 51 3" xfId="2757"/>
    <cellStyle name="40% - 强调文字颜色 6 3 2 4 3" xfId="2758"/>
    <cellStyle name="常规 7 2 2 48 2 2 2" xfId="2759"/>
    <cellStyle name="常规 7 2 2 53 2 2 2" xfId="2760"/>
    <cellStyle name="20% - 强调文字颜色 5 3 3 4 3 2" xfId="2761"/>
    <cellStyle name="20% - 强调文字颜色 5 3 3 5" xfId="2762"/>
    <cellStyle name="20% - 强调文字颜色 5 3 3 5 2" xfId="2763"/>
    <cellStyle name="40% - 强调文字颜色 6 3 3 3 3" xfId="2764"/>
    <cellStyle name="20% - 强调文字颜色 5 3 3 5 2 2" xfId="2765"/>
    <cellStyle name="强调文字颜色 2 2 6 2 4" xfId="2766"/>
    <cellStyle name="20% - 强调文字颜色 5 3 4" xfId="2767"/>
    <cellStyle name="20% - 强调文字颜色 5 3 4 2" xfId="2768"/>
    <cellStyle name="20% - 强调文字颜色 5 3 4 2 2" xfId="2769"/>
    <cellStyle name="20% - 强调文字颜色 5 3 4 2 2 2" xfId="2770"/>
    <cellStyle name="常规 7 2 2 2 18 4 2 2" xfId="2771"/>
    <cellStyle name="常规 7 2 2 2 23 4 2 2" xfId="2772"/>
    <cellStyle name="常规 14 27" xfId="2773"/>
    <cellStyle name="常规 14 32" xfId="2774"/>
    <cellStyle name="40% - 强调文字颜色 4 2 2 2 2 3" xfId="2775"/>
    <cellStyle name="常规 7 20 19 4 3" xfId="2776"/>
    <cellStyle name="常规 7 20 24 4 3" xfId="2777"/>
    <cellStyle name="20% - 强调文字颜色 5 3 4 3 2" xfId="2778"/>
    <cellStyle name="20% - 强调文字颜色 6 3 2 5 3 2" xfId="2779"/>
    <cellStyle name="常规 7 47 2 2" xfId="2780"/>
    <cellStyle name="常规 7 52 2 2" xfId="2781"/>
    <cellStyle name="20% - 强调文字颜色 5 3 5" xfId="2782"/>
    <cellStyle name="常规 7 47 2 2 2" xfId="2783"/>
    <cellStyle name="常规 7 52 2 2 2" xfId="2784"/>
    <cellStyle name="20% - 强调文字颜色 5 3 5 2" xfId="2785"/>
    <cellStyle name="常规 2 4 2 2 4" xfId="2786"/>
    <cellStyle name="20% - 强调文字颜色 5 3 5 2 2" xfId="2787"/>
    <cellStyle name="20% - 强调文字颜色 5 3 5 2 2 2" xfId="2788"/>
    <cellStyle name="20% - 强调文字颜色 5 3 5 3" xfId="2789"/>
    <cellStyle name="常规 7 20 25 4 3" xfId="2790"/>
    <cellStyle name="常规 7 20 30 4 3" xfId="2791"/>
    <cellStyle name="20% - 强调文字颜色 5 3 5 3 2" xfId="2792"/>
    <cellStyle name="解释性文本 2 2" xfId="2793"/>
    <cellStyle name="40% - 强调文字颜色 2 3 2 3 2" xfId="2794"/>
    <cellStyle name="常规 7 47 2 3" xfId="2795"/>
    <cellStyle name="常规 7 52 2 3" xfId="2796"/>
    <cellStyle name="20% - 强调文字颜色 5 3 6" xfId="2797"/>
    <cellStyle name="60% - 强调文字颜色 5 2 5" xfId="2798"/>
    <cellStyle name="解释性文本 2 2 2" xfId="2799"/>
    <cellStyle name="40% - 强调文字颜色 2 3 2 3 2 2" xfId="2800"/>
    <cellStyle name="常规 7 47 2 3 2" xfId="2801"/>
    <cellStyle name="常规 7 52 2 3 2" xfId="2802"/>
    <cellStyle name="20% - 强调文字颜色 5 3 6 2" xfId="2803"/>
    <cellStyle name="常规 7 19 2 2 5 2 3" xfId="2804"/>
    <cellStyle name="60% - 强调文字颜色 5 2 5 2" xfId="2805"/>
    <cellStyle name="解释性文本 2 2 2 2" xfId="2806"/>
    <cellStyle name="40% - 强调文字颜色 2 3 2 3 2 2 2" xfId="2807"/>
    <cellStyle name="20% - 强调文字颜色 5 3 6 2 2" xfId="2808"/>
    <cellStyle name="60% - 强调文字颜色 5 2 5 2 2" xfId="2809"/>
    <cellStyle name="20% - 强调文字颜色 5 3 6 2 2 2" xfId="2810"/>
    <cellStyle name="输出 2 3 2 4" xfId="2811"/>
    <cellStyle name="常规 7 19 2 2 5 3 3" xfId="2812"/>
    <cellStyle name="60% - 强调文字颜色 5 2 6 2" xfId="2813"/>
    <cellStyle name="常规 7 20 26 4 3" xfId="2814"/>
    <cellStyle name="常规 7 20 31 4 3" xfId="2815"/>
    <cellStyle name="20% - 强调文字颜色 5 3 6 3 2" xfId="2816"/>
    <cellStyle name="解释性文本 2 3" xfId="2817"/>
    <cellStyle name="40% - 强调文字颜色 2 3 2 3 3" xfId="2818"/>
    <cellStyle name="常规 7 47 2 4" xfId="2819"/>
    <cellStyle name="常规 7 52 2 4" xfId="2820"/>
    <cellStyle name="20% - 强调文字颜色 5 3 7" xfId="2821"/>
    <cellStyle name="链接单元格 3 2 2 2 2" xfId="2822"/>
    <cellStyle name="60% - 强调文字颜色 5 3 5" xfId="2823"/>
    <cellStyle name="解释性文本 2 3 2" xfId="2824"/>
    <cellStyle name="40% - 强调文字颜色 2 3 2 3 3 2" xfId="2825"/>
    <cellStyle name="20% - 强调文字颜色 5 3 7 2" xfId="2826"/>
    <cellStyle name="常规 18 2 2 2 2 3" xfId="2827"/>
    <cellStyle name="常规 23 2 2 2 2 3" xfId="2828"/>
    <cellStyle name="链接单元格 3 2 2 2 2 2" xfId="2829"/>
    <cellStyle name="常规 7 19 2 2 6 2 3" xfId="2830"/>
    <cellStyle name="60% - 强调文字颜色 5 3 5 2" xfId="2831"/>
    <cellStyle name="20% - 强调文字颜色 5 3 7 2 2" xfId="2832"/>
    <cellStyle name="标题 6 2 4 2" xfId="2833"/>
    <cellStyle name="20% - 强调文字颜色 5 3 8" xfId="2834"/>
    <cellStyle name="检查单元格 3 3 4" xfId="2835"/>
    <cellStyle name="标题 6 2 4 2 2" xfId="2836"/>
    <cellStyle name="20% - 强调文字颜色 5 3 8 2" xfId="2837"/>
    <cellStyle name="强调文字颜色 2 2 6 3" xfId="2838"/>
    <cellStyle name="20% - 强调文字颜色 5 4" xfId="2839"/>
    <cellStyle name="强调文字颜色 2 2 6 4" xfId="2840"/>
    <cellStyle name="常规 37 18 2 2" xfId="2841"/>
    <cellStyle name="常规 37 23 2 2" xfId="2842"/>
    <cellStyle name="20% - 强调文字颜色 5 5" xfId="2843"/>
    <cellStyle name="标题 5 2 2 2 3 2" xfId="2844"/>
    <cellStyle name="强调文字颜色 2 2 6 4 2" xfId="2845"/>
    <cellStyle name="20% - 强调文字颜色 5 5 2" xfId="2846"/>
    <cellStyle name="常规 3 4 9" xfId="2847"/>
    <cellStyle name="60% - 强调文字颜色 6 3 2 2 2" xfId="2848"/>
    <cellStyle name="强调文字颜色 2 2 6 5" xfId="2849"/>
    <cellStyle name="常规 7 20 2 37 2 3 2" xfId="2850"/>
    <cellStyle name="常规 7 20 2 42 2 3 2" xfId="2851"/>
    <cellStyle name="常规 29 36 2 2" xfId="2852"/>
    <cellStyle name="常规 29 41 2 2" xfId="2853"/>
    <cellStyle name="常规 34 36 2 2" xfId="2854"/>
    <cellStyle name="常规 34 41 2 2" xfId="2855"/>
    <cellStyle name="20% - 强调文字颜色 5 6" xfId="2856"/>
    <cellStyle name="常规 7 20 2 16 4" xfId="2857"/>
    <cellStyle name="常规 7 20 2 21 4" xfId="2858"/>
    <cellStyle name="60% - 强调文字颜色 6 3 2 2 2 2" xfId="2859"/>
    <cellStyle name="20% - 强调文字颜色 5 6 2" xfId="2860"/>
    <cellStyle name="60% - 强调文字颜色 6 3 2 2 3" xfId="2861"/>
    <cellStyle name="常规 8 35 5" xfId="2862"/>
    <cellStyle name="常规 8 40 5" xfId="2863"/>
    <cellStyle name="40% - 强调文字颜色 2 3 2 2 4 3 2" xfId="2864"/>
    <cellStyle name="常规 7 2 2 2 5 2 3 2" xfId="2865"/>
    <cellStyle name="20% - 强调文字颜色 5 7" xfId="2866"/>
    <cellStyle name="汇总 2 2 5 2 3 2" xfId="2867"/>
    <cellStyle name="60% - 强调文字颜色 6 3 2 2 4" xfId="2868"/>
    <cellStyle name="检查单元格 2 3 5 3" xfId="2869"/>
    <cellStyle name="40% - 强调文字颜色 5 2 2 6 2 2" xfId="2870"/>
    <cellStyle name="警告文本 2 2 4 2 3 2" xfId="2871"/>
    <cellStyle name="常规 7 2 2 2 2 16 2 2" xfId="2872"/>
    <cellStyle name="常规 7 2 2 2 2 21 2 2" xfId="2873"/>
    <cellStyle name="20% - 强调文字颜色 5 8" xfId="2874"/>
    <cellStyle name="常规 7 20 37 2 2 2" xfId="2875"/>
    <cellStyle name="常规 7 20 42 2 2 2" xfId="2876"/>
    <cellStyle name="标题 5 3 4 2" xfId="2877"/>
    <cellStyle name="注释 2 19 2 3 2" xfId="2878"/>
    <cellStyle name="注释 2 24 2 3 2" xfId="2879"/>
    <cellStyle name="链接单元格 2 3 2 3" xfId="2880"/>
    <cellStyle name="20% - 强调文字颜色 6 2" xfId="2881"/>
    <cellStyle name="标题 5 3 4 2 2" xfId="2882"/>
    <cellStyle name="常规 13 7" xfId="2883"/>
    <cellStyle name="链接单元格 2 3 2 3 2" xfId="2884"/>
    <cellStyle name="20% - 强调文字颜色 6 2 2" xfId="2885"/>
    <cellStyle name="常规 7 2 2 36 2 3" xfId="2886"/>
    <cellStyle name="常规 7 2 2 41 2 3" xfId="2887"/>
    <cellStyle name="标题 5 3 4 2 2 2" xfId="2888"/>
    <cellStyle name="常规 13 7 2" xfId="2889"/>
    <cellStyle name="20% - 强调文字颜色 6 2 2 2" xfId="2890"/>
    <cellStyle name="40% - 强调文字颜色 1 3 3 2 3" xfId="2891"/>
    <cellStyle name="20% - 强调文字颜色 6 2 2 2 2" xfId="2892"/>
    <cellStyle name="常规 7 2 2 2 9 4 3" xfId="2893"/>
    <cellStyle name="20% - 强调文字颜色 6 2 2 2 2 2" xfId="2894"/>
    <cellStyle name="百分比 4 5" xfId="2895"/>
    <cellStyle name="差 2 6 3" xfId="2896"/>
    <cellStyle name="40% - 强调文字颜色 1 3 3 2 3 2" xfId="2897"/>
    <cellStyle name="20% - 强调文字颜色 6 2 2 2 2 2 2" xfId="2898"/>
    <cellStyle name="20% - 强调文字颜色 6 2 2 2 2 2 2 2" xfId="2899"/>
    <cellStyle name="常规 7 25 2 2" xfId="2900"/>
    <cellStyle name="常规 7 30 2 2" xfId="2901"/>
    <cellStyle name="百分比 4 6" xfId="2902"/>
    <cellStyle name="常规 17 2" xfId="2903"/>
    <cellStyle name="常规 22 2" xfId="2904"/>
    <cellStyle name="20% - 强调文字颜色 6 2 2 2 2 3" xfId="2905"/>
    <cellStyle name="差 2 6 4" xfId="2906"/>
    <cellStyle name="60% - 强调文字颜色 2 3 4 2 2" xfId="2907"/>
    <cellStyle name="60% - 强调文字颜色 4 3 4 2" xfId="2908"/>
    <cellStyle name="60% - 强调文字颜色 4 3 4 2 2" xfId="2909"/>
    <cellStyle name="常规 7 25 2 2 2" xfId="2910"/>
    <cellStyle name="常规 7 30 2 2 2" xfId="2911"/>
    <cellStyle name="常规 17 2 2" xfId="2912"/>
    <cellStyle name="常规 22 2 2" xfId="2913"/>
    <cellStyle name="20% - 强调文字颜色 6 2 2 2 2 3 2" xfId="2914"/>
    <cellStyle name="20% - 强调文字颜色 6 2 2 2 3" xfId="2915"/>
    <cellStyle name="常规 8 2 8 2 2" xfId="2916"/>
    <cellStyle name="差 2 7 3" xfId="2917"/>
    <cellStyle name="标题 5 2 2 6" xfId="2918"/>
    <cellStyle name="20% - 强调文字颜色 6 2 2 2 3 2" xfId="2919"/>
    <cellStyle name="标题 5 2 2 6 2" xfId="2920"/>
    <cellStyle name="常规 10 17 3" xfId="2921"/>
    <cellStyle name="常规 10 22 3" xfId="2922"/>
    <cellStyle name="20% - 强调文字颜色 6 2 2 2 3 2 2" xfId="2923"/>
    <cellStyle name="20% - 强调文字颜色 6 2 2 2 3 2 2 2" xfId="2924"/>
    <cellStyle name="常规 8 18 2 3" xfId="2925"/>
    <cellStyle name="常规 8 23 2 3" xfId="2926"/>
    <cellStyle name="常规 37 48" xfId="2927"/>
    <cellStyle name="常规 7 3 8" xfId="2928"/>
    <cellStyle name="60% - 强调文字颜色 4 3 5 2 2" xfId="2929"/>
    <cellStyle name="40% - 强调文字颜色 2 3 2 2 3 2 2 2" xfId="2930"/>
    <cellStyle name="常规 18 2 2" xfId="2931"/>
    <cellStyle name="常规 23 2 2" xfId="2932"/>
    <cellStyle name="常规 11 3 2 2 2 2" xfId="2933"/>
    <cellStyle name="常规 10 18 3" xfId="2934"/>
    <cellStyle name="常规 10 23 3" xfId="2935"/>
    <cellStyle name="20% - 强调文字颜色 6 2 2 2 3 3 2" xfId="2936"/>
    <cellStyle name="千位分隔 2 2 2 3 2" xfId="2937"/>
    <cellStyle name="常规 7 8 2 2 2" xfId="2938"/>
    <cellStyle name="60% - 强调文字颜色 5 3 2 2 4 2 2" xfId="2939"/>
    <cellStyle name="20% - 强调文字颜色 6 2 2 2 4" xfId="2940"/>
    <cellStyle name="20% - 强调文字颜色 6 2 2 2 4 2" xfId="2941"/>
    <cellStyle name="20% - 强调文字颜色 6 2 2 2 4 2 2" xfId="2942"/>
    <cellStyle name="标题 5 4 3" xfId="2943"/>
    <cellStyle name="常规 16 2 6" xfId="2944"/>
    <cellStyle name="常规 21 2 6" xfId="2945"/>
    <cellStyle name="常规 13 49 3 3" xfId="2946"/>
    <cellStyle name="常规 13 54 3 3" xfId="2947"/>
    <cellStyle name="20% - 强调文字颜色 6 2 2 2 4 2 2 2" xfId="2948"/>
    <cellStyle name="60% - 强调文字颜色 4 3 6 2" xfId="2949"/>
    <cellStyle name="40% - 强调文字颜色 2 3 2 2 3 3 2" xfId="2950"/>
    <cellStyle name="常规 7 25 4 2" xfId="2951"/>
    <cellStyle name="常规 7 30 4 2" xfId="2952"/>
    <cellStyle name="常规 19 2" xfId="2953"/>
    <cellStyle name="常规 24 2" xfId="2954"/>
    <cellStyle name="常规 11 3 2 3 2" xfId="2955"/>
    <cellStyle name="20% - 强调文字颜色 6 2 2 2 4 3" xfId="2956"/>
    <cellStyle name="60% - 强调文字颜色 4 3 6 2 2" xfId="2957"/>
    <cellStyle name="常规 19 2 2" xfId="2958"/>
    <cellStyle name="常规 24 2 2" xfId="2959"/>
    <cellStyle name="20% - 强调文字颜色 6 2 2 2 4 3 2" xfId="2960"/>
    <cellStyle name="20% - 强调文字颜色 6 2 2 2 5" xfId="2961"/>
    <cellStyle name="20% - 强调文字颜色 6 2 2 2 5 2" xfId="2962"/>
    <cellStyle name="20% - 强调文字颜色 6 2 2 2 5 2 2" xfId="2963"/>
    <cellStyle name="20% - 强调文字颜色 6 2 2 2 6" xfId="2964"/>
    <cellStyle name="常规 7 2 2 36 2 4" xfId="2965"/>
    <cellStyle name="常规 7 2 2 41 2 4" xfId="2966"/>
    <cellStyle name="常规 13 7 3" xfId="2967"/>
    <cellStyle name="40% - 强调文字颜色 5 3 3 2 2 2 2" xfId="2968"/>
    <cellStyle name="20% - 强调文字颜色 6 2 2 3" xfId="2969"/>
    <cellStyle name="40% - 强调文字颜色 1 3 3 3 3" xfId="2970"/>
    <cellStyle name="20% - 强调文字颜色 6 2 2 3 2" xfId="2971"/>
    <cellStyle name="20% - 强调文字颜色 6 2 2 3 3" xfId="2972"/>
    <cellStyle name="20% - 强调文字颜色 6 2 2 4" xfId="2973"/>
    <cellStyle name="常规 7 2 2 2 2 19 2 2" xfId="2974"/>
    <cellStyle name="常规 7 2 2 2 2 24 2 2" xfId="2975"/>
    <cellStyle name="40% - 强调文字颜色 1 3 3 4 3" xfId="2976"/>
    <cellStyle name="20% - 强调文字颜色 6 2 2 4 2" xfId="2977"/>
    <cellStyle name="好 4 11" xfId="2978"/>
    <cellStyle name="20% - 强调文字颜色 6 2 2 4 2 2" xfId="2979"/>
    <cellStyle name="标题 4 3 2 2 5" xfId="2980"/>
    <cellStyle name="常规 7 2 2 2 2 19 2 2 2" xfId="2981"/>
    <cellStyle name="常规 7 2 2 2 2 24 2 2 2" xfId="2982"/>
    <cellStyle name="40% - 强调文字颜色 1 3 3 4 3 2" xfId="2983"/>
    <cellStyle name="20% - 强调文字颜色 6 2 2 4 2 2 2" xfId="2984"/>
    <cellStyle name="标题 4 3 2 2 5 2" xfId="2985"/>
    <cellStyle name="常规 4 2 9 2" xfId="2986"/>
    <cellStyle name="40% - 强调文字颜色 5 5" xfId="2987"/>
    <cellStyle name="40% - 强调文字颜色 1 3 5 2 2 2" xfId="2988"/>
    <cellStyle name="20% - 强调文字颜色 6 2 2 4 3" xfId="2989"/>
    <cellStyle name="常规 8 15 2 4" xfId="2990"/>
    <cellStyle name="常规 8 20 2 4" xfId="2991"/>
    <cellStyle name="常规 12 49" xfId="2992"/>
    <cellStyle name="常规 12 54" xfId="2993"/>
    <cellStyle name="常规 4 3 9" xfId="2994"/>
    <cellStyle name="40% - 强调文字颜色 6 2 2 7" xfId="2995"/>
    <cellStyle name="20% - 强调文字颜色 6 2 2 4 3 2" xfId="2996"/>
    <cellStyle name="20% - 强调文字颜色 6 2 2 5 2" xfId="2997"/>
    <cellStyle name="20% - 强调文字颜色 6 2 2 5 2 2" xfId="2998"/>
    <cellStyle name="20% - 强调文字颜色 6 2 2 5 2 2 2" xfId="2999"/>
    <cellStyle name="20% - 强调文字颜色 6 2 4 2 2 2" xfId="3000"/>
    <cellStyle name="20% - 强调文字颜色 6 2 2 5 3" xfId="3001"/>
    <cellStyle name="常规 8 16 2 4" xfId="3002"/>
    <cellStyle name="常规 8 21 2 4" xfId="3003"/>
    <cellStyle name="常规 7 2 2 16 2 3 2" xfId="3004"/>
    <cellStyle name="常规 7 2 2 21 2 3 2" xfId="3005"/>
    <cellStyle name="常规 22 49" xfId="3006"/>
    <cellStyle name="常规 22 54" xfId="3007"/>
    <cellStyle name="40% - 强调文字颜色 6 3 2 7" xfId="3008"/>
    <cellStyle name="20% - 强调文字颜色 6 2 2 5 3 2" xfId="3009"/>
    <cellStyle name="常规 7 2 2 16 3" xfId="3010"/>
    <cellStyle name="常规 7 2 2 21 3" xfId="3011"/>
    <cellStyle name="40% - 强调文字颜色 2 2 2 3 3 2" xfId="3012"/>
    <cellStyle name="20% - 强调文字颜色 6 2 2 6" xfId="3013"/>
    <cellStyle name="20% - 强调文字颜色 6 2 2 6 2" xfId="3014"/>
    <cellStyle name="20% - 强调文字颜色 6 2 2 6 2 2" xfId="3015"/>
    <cellStyle name="20% - 强调文字颜色 6 2 2 7" xfId="3016"/>
    <cellStyle name="常规 33 11" xfId="3017"/>
    <cellStyle name="20% - 强调文字颜色 6 2 2 7 2" xfId="3018"/>
    <cellStyle name="20% - 强调文字颜色 6 2 3 2" xfId="3019"/>
    <cellStyle name="常规 37 11" xfId="3020"/>
    <cellStyle name="常规 20 38 3" xfId="3021"/>
    <cellStyle name="常规 20 43 3" xfId="3022"/>
    <cellStyle name="20% - 强调文字颜色 6 2 3 2 2" xfId="3023"/>
    <cellStyle name="常规 7 20 3 2 4" xfId="3024"/>
    <cellStyle name="常规 37 11 2" xfId="3025"/>
    <cellStyle name="20% - 强调文字颜色 6 2 3 2 2 2" xfId="3026"/>
    <cellStyle name="常规 37 11 2 2" xfId="3027"/>
    <cellStyle name="20% - 强调文字颜色 6 2 3 2 2 2 2" xfId="3028"/>
    <cellStyle name="常规 37 12" xfId="3029"/>
    <cellStyle name="20% - 强调文字颜色 6 2 3 2 3" xfId="3030"/>
    <cellStyle name="常规 7 19 2 2 6 2 2" xfId="3031"/>
    <cellStyle name="常规 18 2 2 2 2 2" xfId="3032"/>
    <cellStyle name="常规 23 2 2 2 2 2" xfId="3033"/>
    <cellStyle name="标题 6 2 2 6" xfId="3034"/>
    <cellStyle name="常规 37 12 2" xfId="3035"/>
    <cellStyle name="20% - 强调文字颜色 6 2 3 2 3 2" xfId="3036"/>
    <cellStyle name="20% - 强调文字颜色 6 2 3 3" xfId="3037"/>
    <cellStyle name="常规 20 39 3" xfId="3038"/>
    <cellStyle name="常规 20 44 3" xfId="3039"/>
    <cellStyle name="20% - 强调文字颜色 6 2 3 3 2" xfId="3040"/>
    <cellStyle name="强调文字颜色 4 2 2 4 2" xfId="3041"/>
    <cellStyle name="常规 7 20 28 2 2" xfId="3042"/>
    <cellStyle name="常规 7 20 33 2 2" xfId="3043"/>
    <cellStyle name="标题 1 3 4" xfId="3044"/>
    <cellStyle name="常规 7 20 4 2 4" xfId="3045"/>
    <cellStyle name="20% - 强调文字颜色 6 2 3 3 2 2" xfId="3046"/>
    <cellStyle name="强调文字颜色 4 2 2 4 2 2" xfId="3047"/>
    <cellStyle name="常规 7 20 28 2 2 2" xfId="3048"/>
    <cellStyle name="常规 7 20 33 2 2 2" xfId="3049"/>
    <cellStyle name="标题 1 3 4 2" xfId="3050"/>
    <cellStyle name="20% - 强调文字颜色 6 2 3 3 2 2 2" xfId="3051"/>
    <cellStyle name="20% - 强调文字颜色 6 2 3 3 3" xfId="3052"/>
    <cellStyle name="20% - 强调文字颜色 6 2 3 3 3 2" xfId="3053"/>
    <cellStyle name="20% - 强调文字颜色 6 2 3 4" xfId="3054"/>
    <cellStyle name="常规 20 45 3" xfId="3055"/>
    <cellStyle name="常规 20 50 3" xfId="3056"/>
    <cellStyle name="20% - 强调文字颜色 6 2 3 4 2" xfId="3057"/>
    <cellStyle name="强调文字颜色 4 2 3 4 2" xfId="3058"/>
    <cellStyle name="常规 7 20 29 2 2" xfId="3059"/>
    <cellStyle name="常规 7 20 34 2 2" xfId="3060"/>
    <cellStyle name="标题 2 3 4" xfId="3061"/>
    <cellStyle name="常规 7 20 5 2 4" xfId="3062"/>
    <cellStyle name="20% - 强调文字颜色 6 2 3 4 2 2" xfId="3063"/>
    <cellStyle name="注释 2 7 3" xfId="3064"/>
    <cellStyle name="强调文字颜色 4 2 3 4 2 2" xfId="3065"/>
    <cellStyle name="常规 7 20 29 2 2 2" xfId="3066"/>
    <cellStyle name="常规 7 20 34 2 2 2" xfId="3067"/>
    <cellStyle name="标题 2 3 4 2" xfId="3068"/>
    <cellStyle name="20% - 强调文字颜色 6 2 3 4 2 2 2" xfId="3069"/>
    <cellStyle name="强调文字颜色 3 2 2 4 2 4" xfId="3070"/>
    <cellStyle name="20% - 强调文字颜色 6 2 3 4 3" xfId="3071"/>
    <cellStyle name="20% - 强调文字颜色 6 2 3 4 3 2" xfId="3072"/>
    <cellStyle name="常规 20 46 3" xfId="3073"/>
    <cellStyle name="常规 20 51 3" xfId="3074"/>
    <cellStyle name="20% - 强调文字颜色 6 2 3 5 2" xfId="3075"/>
    <cellStyle name="强调文字颜色 4 2 4 4 2" xfId="3076"/>
    <cellStyle name="常规 7 20 35 2 2" xfId="3077"/>
    <cellStyle name="常规 7 20 40 2 2" xfId="3078"/>
    <cellStyle name="标题 3 3 4" xfId="3079"/>
    <cellStyle name="常规 7 20 6 2 4" xfId="3080"/>
    <cellStyle name="20% - 强调文字颜色 6 2 3 5 2 2" xfId="3081"/>
    <cellStyle name="常规 7 20 36" xfId="3082"/>
    <cellStyle name="常规 7 20 41" xfId="3083"/>
    <cellStyle name="标题 5 2 4 2 2" xfId="3084"/>
    <cellStyle name="20% - 强调文字颜色 6 2 3 6" xfId="3085"/>
    <cellStyle name="强调文字颜色 4 2 5 4" xfId="3086"/>
    <cellStyle name="常规 7 20 36 2" xfId="3087"/>
    <cellStyle name="常规 7 20 41 2" xfId="3088"/>
    <cellStyle name="标题 5 2 4 2 2 2" xfId="3089"/>
    <cellStyle name="常规 20 47 3" xfId="3090"/>
    <cellStyle name="常规 20 52 3" xfId="3091"/>
    <cellStyle name="20% - 强调文字颜色 6 2 3 6 2" xfId="3092"/>
    <cellStyle name="常规 20 16 2 2" xfId="3093"/>
    <cellStyle name="常规 20 21 2 2" xfId="3094"/>
    <cellStyle name="20% - 强调文字颜色 6 2 4" xfId="3095"/>
    <cellStyle name="20% - 强调文字颜色 6 2 4 2" xfId="3096"/>
    <cellStyle name="20% - 强调文字颜色 6 2 4 2 2" xfId="3097"/>
    <cellStyle name="20% - 强调文字颜色 6 2 4 3" xfId="3098"/>
    <cellStyle name="常规 7 19 2 2 9" xfId="3099"/>
    <cellStyle name="常规 18 2 2 5" xfId="3100"/>
    <cellStyle name="常规 23 2 2 5" xfId="3101"/>
    <cellStyle name="20% - 强调文字颜色 6 2 4 3 2" xfId="3102"/>
    <cellStyle name="20% - 强调文字颜色 6 3 2 6 2 2" xfId="3103"/>
    <cellStyle name="常规 12 29 2 2" xfId="3104"/>
    <cellStyle name="常规 12 34 2 2" xfId="3105"/>
    <cellStyle name="20% - 强调文字颜色 6 2 5" xfId="3106"/>
    <cellStyle name="60% - 强调文字颜色 3 3 2 3" xfId="3107"/>
    <cellStyle name="20% - 强调文字颜色 6 2 5 2" xfId="3108"/>
    <cellStyle name="计算 3 2 4 5" xfId="3109"/>
    <cellStyle name="60% - 强调文字颜色 3 3 2 3 2" xfId="3110"/>
    <cellStyle name="常规 3 3 2 2 4" xfId="3111"/>
    <cellStyle name="20% - 强调文字颜色 6 2 5 2 2" xfId="3112"/>
    <cellStyle name="60% - 强调文字颜色 3 3 2 3 2 2" xfId="3113"/>
    <cellStyle name="20% - 强调文字颜色 6 3 2 5 3" xfId="3114"/>
    <cellStyle name="常规 7 2 11 2 3" xfId="3115"/>
    <cellStyle name="常规 3 3 2 2 4 2" xfId="3116"/>
    <cellStyle name="20% - 强调文字颜色 6 2 5 2 2 2" xfId="3117"/>
    <cellStyle name="常规 7 2 4 2 18 3 2" xfId="3118"/>
    <cellStyle name="常规 7 2 4 2 23 3 2" xfId="3119"/>
    <cellStyle name="60% - 强调文字颜色 3 3 2 4" xfId="3120"/>
    <cellStyle name="20% - 强调文字颜色 6 2 5 3" xfId="3121"/>
    <cellStyle name="计算 3 2 5 5" xfId="3122"/>
    <cellStyle name="60% - 强调文字颜色 3 3 2 4 2" xfId="3123"/>
    <cellStyle name="常规 3 3 2 3 4" xfId="3124"/>
    <cellStyle name="常规 23 3 2 5" xfId="3125"/>
    <cellStyle name="20% - 强调文字颜色 6 2 5 3 2" xfId="3126"/>
    <cellStyle name="40% - 强调文字颜色 2 3 3 2 2" xfId="3127"/>
    <cellStyle name="20% - 强调文字颜色 6 2 6" xfId="3128"/>
    <cellStyle name="60% - 强调文字颜色 3 3 3 3" xfId="3129"/>
    <cellStyle name="40% - 强调文字颜色 2 3 3 2 2 2" xfId="3130"/>
    <cellStyle name="20% - 强调文字颜色 6 2 6 2" xfId="3131"/>
    <cellStyle name="注释 2 9 3 2" xfId="3132"/>
    <cellStyle name="标题 2 3 6 2 2" xfId="3133"/>
    <cellStyle name="常规 7 2 4 2 18 4 2" xfId="3134"/>
    <cellStyle name="常规 7 2 4 2 23 4 2" xfId="3135"/>
    <cellStyle name="60% - 强调文字颜色 3 3 3 4" xfId="3136"/>
    <cellStyle name="40% - 强调文字颜色 6 3 2 2 4 2 2 2" xfId="3137"/>
    <cellStyle name="20% - 强调文字颜色 6 2 6 3" xfId="3138"/>
    <cellStyle name="标题 2 3 6 2 2 2" xfId="3139"/>
    <cellStyle name="常规 7 2 4 2 18 4 2 2" xfId="3140"/>
    <cellStyle name="常规 7 2 4 2 23 4 2 2" xfId="3141"/>
    <cellStyle name="60% - 强调文字颜色 3 3 3 4 2" xfId="3142"/>
    <cellStyle name="20% - 强调文字颜色 6 2 6 3 2" xfId="3143"/>
    <cellStyle name="40% - 强调文字颜色 2 3 3 2 3" xfId="3144"/>
    <cellStyle name="好 4 2 3 2" xfId="3145"/>
    <cellStyle name="20% - 强调文字颜色 6 2 7" xfId="3146"/>
    <cellStyle name="60% - 强调文字颜色 3 3 4 3" xfId="3147"/>
    <cellStyle name="常规 7 19 2 2 13 2 3" xfId="3148"/>
    <cellStyle name="40% - 强调文字颜色 2 3 3 2 3 2" xfId="3149"/>
    <cellStyle name="好 4 2 3 2 2" xfId="3150"/>
    <cellStyle name="20% - 强调文字颜色 6 2 7 2" xfId="3151"/>
    <cellStyle name="标题 6 3 3 2" xfId="3152"/>
    <cellStyle name="好 4 2 3 3" xfId="3153"/>
    <cellStyle name="20% - 强调文字颜色 6 2 8" xfId="3154"/>
    <cellStyle name="标题 6 3 3 2 2" xfId="3155"/>
    <cellStyle name="60% - 强调文字颜色 3 3 5 3" xfId="3156"/>
    <cellStyle name="好 4 2 3 3 2" xfId="3157"/>
    <cellStyle name="20% - 强调文字颜色 6 2 8 2" xfId="3158"/>
    <cellStyle name="标题 6 3 3 3" xfId="3159"/>
    <cellStyle name="标题 4 2 2 2 3 2" xfId="3160"/>
    <cellStyle name="好 4 2 3 4" xfId="3161"/>
    <cellStyle name="20% - 强调文字颜色 6 2 9" xfId="3162"/>
    <cellStyle name="标题 5 3 4 3" xfId="3163"/>
    <cellStyle name="强调文字颜色 2 2 7 2" xfId="3164"/>
    <cellStyle name="链接单元格 2 3 2 4" xfId="3165"/>
    <cellStyle name="20% - 强调文字颜色 6 3" xfId="3166"/>
    <cellStyle name="常规 8 7 2 3 2" xfId="3167"/>
    <cellStyle name="标题 5 3 4 3 2" xfId="3168"/>
    <cellStyle name="常规 14 7" xfId="3169"/>
    <cellStyle name="60% - 强调文字颜色 5 2 2 2 4" xfId="3170"/>
    <cellStyle name="强调文字颜色 2 2 7 2 2" xfId="3171"/>
    <cellStyle name="链接单元格 2 3 2 4 2" xfId="3172"/>
    <cellStyle name="20% - 强调文字颜色 6 3 2" xfId="3173"/>
    <cellStyle name="60% - 强调文字颜色 5 2 2 2 4 2" xfId="3174"/>
    <cellStyle name="20% - 强调文字颜色 6 3 2 2" xfId="3175"/>
    <cellStyle name="常规 7 20 36 2 4" xfId="3176"/>
    <cellStyle name="常规 7 20 41 2 4" xfId="3177"/>
    <cellStyle name="标题 4 3 6" xfId="3178"/>
    <cellStyle name="常规 12 25 2" xfId="3179"/>
    <cellStyle name="常规 12 30 2" xfId="3180"/>
    <cellStyle name="60% - 强调文字颜色 5 2 2 2 4 2 2" xfId="3181"/>
    <cellStyle name="常规 7 2 2 2 11 2 3" xfId="3182"/>
    <cellStyle name="20% - 强调文字颜色 6 3 2 2 2" xfId="3183"/>
    <cellStyle name="常规 38 4 2" xfId="3184"/>
    <cellStyle name="常规 7 39 2" xfId="3185"/>
    <cellStyle name="常规 7 44 2" xfId="3186"/>
    <cellStyle name="标题 4 3 7" xfId="3187"/>
    <cellStyle name="常规 12 25 3" xfId="3188"/>
    <cellStyle name="常规 12 30 3" xfId="3189"/>
    <cellStyle name="40% - 强调文字颜色 1 3 8 2" xfId="3190"/>
    <cellStyle name="常规 7 2 2 2 11 2 4" xfId="3191"/>
    <cellStyle name="20% - 强调文字颜色 6 3 2 2 3" xfId="3192"/>
    <cellStyle name="常规 38 4 3" xfId="3193"/>
    <cellStyle name="常规 7 39 3" xfId="3194"/>
    <cellStyle name="常规 7 44 3" xfId="3195"/>
    <cellStyle name="标题 4 3 8" xfId="3196"/>
    <cellStyle name="20% - 强调文字颜色 6 3 2 2 4" xfId="3197"/>
    <cellStyle name="20% - 强调文字颜色 6 3 2 2 4 2" xfId="3198"/>
    <cellStyle name="20% - 强调文字颜色 6 3 2 2 4 2 2" xfId="3199"/>
    <cellStyle name="40% - 强调文字颜色 2 3 6" xfId="3200"/>
    <cellStyle name="20% - 强调文字颜色 6 3 2 2 4 2 2 2" xfId="3201"/>
    <cellStyle name="40% - 强调文字颜色 2 3 6 2" xfId="3202"/>
    <cellStyle name="常规 8 4 2 5 2 2 2" xfId="3203"/>
    <cellStyle name="常规 12 3 2 3 2" xfId="3204"/>
    <cellStyle name="20% - 强调文字颜色 6 3 2 2 4 3" xfId="3205"/>
    <cellStyle name="20% - 强调文字颜色 6 3 2 2 4 3 2" xfId="3206"/>
    <cellStyle name="20% - 强调文字颜色 6 3 2 2 5" xfId="3207"/>
    <cellStyle name="标题 2 3 2 5 2 2" xfId="3208"/>
    <cellStyle name="20% - 强调文字颜色 6 3 2 2 5 2" xfId="3209"/>
    <cellStyle name="标题 2 3 2 5 2 2 2" xfId="3210"/>
    <cellStyle name="20% - 强调文字颜色 6 3 2 2 5 2 2" xfId="3211"/>
    <cellStyle name="40% - 强调文字颜色 3 3 6" xfId="3212"/>
    <cellStyle name="20% - 强调文字颜色 6 3 2 2 6" xfId="3213"/>
    <cellStyle name="60% - 强调文字颜色 1 2 2 4" xfId="3214"/>
    <cellStyle name="20% - 强调文字颜色 6 3 2 2 6 2" xfId="3215"/>
    <cellStyle name="60% - 强调文字颜色 5 2 2 2 4 3" xfId="3216"/>
    <cellStyle name="20% - 强调文字颜色 6 3 2 3" xfId="3217"/>
    <cellStyle name="20% - 强调文字颜色 6 3 2 3 2" xfId="3218"/>
    <cellStyle name="20% - 强调文字颜色 6 3 2 3 3" xfId="3219"/>
    <cellStyle name="20% - 强调文字颜色 6 3 2 4" xfId="3220"/>
    <cellStyle name="常规 7 2 2 2 11 4 3" xfId="3221"/>
    <cellStyle name="20% - 强调文字颜色 6 3 2 4 2" xfId="3222"/>
    <cellStyle name="常规 38 6 2" xfId="3223"/>
    <cellStyle name="常规 7 46 2" xfId="3224"/>
    <cellStyle name="常规 7 51 2" xfId="3225"/>
    <cellStyle name="常规 12 27 3" xfId="3226"/>
    <cellStyle name="常规 12 32 3" xfId="3227"/>
    <cellStyle name="40% - 强调文字颜色 1 3 6 2 2 2" xfId="3228"/>
    <cellStyle name="20% - 强调文字颜色 6 3 2 4 3" xfId="3229"/>
    <cellStyle name="20% - 强调文字颜色 6 3 2 5 2" xfId="3230"/>
    <cellStyle name="常规 12 29" xfId="3231"/>
    <cellStyle name="常规 12 34" xfId="3232"/>
    <cellStyle name="40% - 强调文字颜色 2 2 2 4 3 2" xfId="3233"/>
    <cellStyle name="40% - 强调文字颜色 1 2 2 2 2 2 2 2" xfId="3234"/>
    <cellStyle name="20% - 强调文字颜色 6 3 2 6" xfId="3235"/>
    <cellStyle name="20% - 强调文字颜色 6 3 2 6 2" xfId="3236"/>
    <cellStyle name="标题 2 3 3 2 2 2 2" xfId="3237"/>
    <cellStyle name="检查单元格 3 2 2 4 2 3 2" xfId="3238"/>
    <cellStyle name="20% - 强调文字颜色 6 3 2 7" xfId="3239"/>
    <cellStyle name="20% - 强调文字颜色 6 3 2 7 2" xfId="3240"/>
    <cellStyle name="60% - 强调文字颜色 5 2 2 2 5" xfId="3241"/>
    <cellStyle name="20% - 强调文字颜色 6 3 3" xfId="3242"/>
    <cellStyle name="60% - 强调文字颜色 3 2 2 2 3 2 2" xfId="3243"/>
    <cellStyle name="60% - 强调文字颜色 5 2 2 2 5 2" xfId="3244"/>
    <cellStyle name="20% - 强调文字颜色 6 3 3 2" xfId="3245"/>
    <cellStyle name="常规 7 20 37 2 4" xfId="3246"/>
    <cellStyle name="常规 7 20 42 2 4" xfId="3247"/>
    <cellStyle name="标题 5 3 6" xfId="3248"/>
    <cellStyle name="常规 25 38 3" xfId="3249"/>
    <cellStyle name="常规 25 43 3" xfId="3250"/>
    <cellStyle name="常规 30 38 3" xfId="3251"/>
    <cellStyle name="常规 30 43 3" xfId="3252"/>
    <cellStyle name="常规 7 2 2 2 12 2 3" xfId="3253"/>
    <cellStyle name="20% - 强调文字颜色 6 3 3 2 2" xfId="3254"/>
    <cellStyle name="警告文本 2 5 2 3" xfId="3255"/>
    <cellStyle name="标题 5 3 6 2" xfId="3256"/>
    <cellStyle name="常规 7 2 2 2 12 2 3 2" xfId="3257"/>
    <cellStyle name="20% - 强调文字颜色 6 3 3 2 2 2" xfId="3258"/>
    <cellStyle name="注释 3 22" xfId="3259"/>
    <cellStyle name="注释 3 17" xfId="3260"/>
    <cellStyle name="20% - 强调文字颜色 6 3 3 2 2 2 2" xfId="3261"/>
    <cellStyle name="常规 7 2 2 2 12 2 4" xfId="3262"/>
    <cellStyle name="20% - 强调文字颜色 6 3 3 2 3" xfId="3263"/>
    <cellStyle name="注释 2 28 2 4" xfId="3264"/>
    <cellStyle name="注释 2 33 2 4" xfId="3265"/>
    <cellStyle name="20% - 强调文字颜色 6 3 3 2 3 2" xfId="3266"/>
    <cellStyle name="20% - 强调文字颜色 6 3 3 3" xfId="3267"/>
    <cellStyle name="常规 25 39 3" xfId="3268"/>
    <cellStyle name="常规 25 44 3" xfId="3269"/>
    <cellStyle name="常规 30 39 3" xfId="3270"/>
    <cellStyle name="常规 30 44 3" xfId="3271"/>
    <cellStyle name="常规 16 2 9" xfId="3272"/>
    <cellStyle name="20% - 强调文字颜色 6 3 3 3 2" xfId="3273"/>
    <cellStyle name="常规 4 7 5" xfId="3274"/>
    <cellStyle name="40% - 强调文字颜色 6 2 6 3" xfId="3275"/>
    <cellStyle name="常规 8 2 2 48" xfId="3276"/>
    <cellStyle name="常规 7 14 4" xfId="3277"/>
    <cellStyle name="常规 4 2 5 5" xfId="3278"/>
    <cellStyle name="40% - 强调文字颜色 1 8" xfId="3279"/>
    <cellStyle name="20% - 强调文字颜色 6 3 3 3 2 2" xfId="3280"/>
    <cellStyle name="常规 4 7 5 2" xfId="3281"/>
    <cellStyle name="40% - 强调文字颜色 6 2 6 3 2" xfId="3282"/>
    <cellStyle name="20% - 强调文字颜色 6 3 3 3 2 2 2" xfId="3283"/>
    <cellStyle name="20% - 强调文字颜色 6 3 3 3 3" xfId="3284"/>
    <cellStyle name="20% - 强调文字颜色 6 3 3 4" xfId="3285"/>
    <cellStyle name="常规 7 2 2 2 12 4 3" xfId="3286"/>
    <cellStyle name="20% - 强调文字颜色 6 3 3 4 2" xfId="3287"/>
    <cellStyle name="40% - 强调文字颜色 6 3 6 3" xfId="3288"/>
    <cellStyle name="20% - 强调文字颜色 6 3 3 4 2 2" xfId="3289"/>
    <cellStyle name="40% - 强调文字颜色 6 3 6 3 2" xfId="3290"/>
    <cellStyle name="20% - 强调文字颜色 6 3 3 4 2 2 2" xfId="3291"/>
    <cellStyle name="强调文字颜色 4 2 2 4 2 4" xfId="3292"/>
    <cellStyle name="20% - 强调文字颜色 6 3 3 4 3" xfId="3293"/>
    <cellStyle name="20% - 强调文字颜色 6 3 3 5" xfId="3294"/>
    <cellStyle name="20% - 强调文字颜色 6 3 3 5 2" xfId="3295"/>
    <cellStyle name="20% - 强调文字颜色 6 3 3 5 2 2" xfId="3296"/>
    <cellStyle name="常规 186" xfId="3297"/>
    <cellStyle name="常规 191" xfId="3298"/>
    <cellStyle name="常规 236" xfId="3299"/>
    <cellStyle name="常规 241" xfId="3300"/>
    <cellStyle name="标题 5 2 5 2 2" xfId="3301"/>
    <cellStyle name="20% - 强调文字颜色 6 3 3 6" xfId="3302"/>
    <cellStyle name="强调文字颜色 5 2 5 4" xfId="3303"/>
    <cellStyle name="标题 5 2 5 2 2 2" xfId="3304"/>
    <cellStyle name="20% - 强调文字颜色 6 3 3 6 2" xfId="3305"/>
    <cellStyle name="常规 8 4 2 19 2 2 2" xfId="3306"/>
    <cellStyle name="常规 8 4 2 24 2 2 2" xfId="3307"/>
    <cellStyle name="60% - 强调文字颜色 5 2 2 2 6" xfId="3308"/>
    <cellStyle name="20% - 强调文字颜色 6 3 4" xfId="3309"/>
    <cellStyle name="20% - 强调文字颜色 6 3 4 2" xfId="3310"/>
    <cellStyle name="常规 7 20 38 2 4" xfId="3311"/>
    <cellStyle name="常规 7 20 43 2 4" xfId="3312"/>
    <cellStyle name="标题 6 3 6" xfId="3313"/>
    <cellStyle name="常规 7 2 2 2 13 2 3" xfId="3314"/>
    <cellStyle name="20% - 强调文字颜色 6 3 4 2 2" xfId="3315"/>
    <cellStyle name="警告文本 3 5 2 3" xfId="3316"/>
    <cellStyle name="常规 7 2 2 2 2 38 2 4" xfId="3317"/>
    <cellStyle name="常规 7 2 2 2 2 43 2 4" xfId="3318"/>
    <cellStyle name="标题 6 3 6 2" xfId="3319"/>
    <cellStyle name="常规 7 2 2 2 13 2 3 2" xfId="3320"/>
    <cellStyle name="20% - 强调文字颜色 6 3 4 2 2 2" xfId="3321"/>
    <cellStyle name="40% - 强调文字颜色 4 3 2 2 2 3" xfId="3322"/>
    <cellStyle name="常规 19 2 2 5" xfId="3323"/>
    <cellStyle name="常规 24 2 2 5" xfId="3324"/>
    <cellStyle name="20% - 强调文字颜色 6 3 4 3 2" xfId="3325"/>
    <cellStyle name="常规 7 48 2 2 2" xfId="3326"/>
    <cellStyle name="常规 7 53 2 2 2" xfId="3327"/>
    <cellStyle name="20% - 强调文字颜色 6 3 5 2" xfId="3328"/>
    <cellStyle name="常规 7 2 2 2 14 2 3" xfId="3329"/>
    <cellStyle name="常规 3 4 2 2 4" xfId="3330"/>
    <cellStyle name="20% - 强调文字颜色 6 3 5 2 2" xfId="3331"/>
    <cellStyle name="常规 7 2 2 2 14 2 3 2" xfId="3332"/>
    <cellStyle name="常规 3 4 2 2 4 2" xfId="3333"/>
    <cellStyle name="20% - 强调文字颜色 6 3 5 2 2 2" xfId="3334"/>
    <cellStyle name="20% - 强调文字颜色 6 3 5 3" xfId="3335"/>
    <cellStyle name="常规 3 4 2 3 4" xfId="3336"/>
    <cellStyle name="常规 24 3 2 5" xfId="3337"/>
    <cellStyle name="20% - 强调文字颜色 6 3 5 3 2" xfId="3338"/>
    <cellStyle name="40% - 强调文字颜色 2 3 3 3 2" xfId="3339"/>
    <cellStyle name="常规 7 48 2 3" xfId="3340"/>
    <cellStyle name="常规 7 53 2 3" xfId="3341"/>
    <cellStyle name="20% - 强调文字颜色 6 3 6" xfId="3342"/>
    <cellStyle name="40% - 强调文字颜色 2 3 3 3 2 2" xfId="3343"/>
    <cellStyle name="常规 8 2 2 28" xfId="3344"/>
    <cellStyle name="常规 8 2 2 33" xfId="3345"/>
    <cellStyle name="常规 7 48 2 3 2" xfId="3346"/>
    <cellStyle name="常规 7 53 2 3 2" xfId="3347"/>
    <cellStyle name="20% - 强调文字颜色 6 3 6 2" xfId="3348"/>
    <cellStyle name="千位分隔[0] 2 4" xfId="3349"/>
    <cellStyle name="40% - 强调文字颜色 2 3 3 3 2 2 2" xfId="3350"/>
    <cellStyle name="常规 3 4 3 2 4" xfId="3351"/>
    <cellStyle name="链接单元格 2 2 5 4" xfId="3352"/>
    <cellStyle name="常规 8 2 2 28 2" xfId="3353"/>
    <cellStyle name="常规 8 2 2 33 2" xfId="3354"/>
    <cellStyle name="常规 7 2 2 2 15 2 3" xfId="3355"/>
    <cellStyle name="常规 7 2 2 2 20 2 3" xfId="3356"/>
    <cellStyle name="20% - 强调文字颜色 6 3 6 2 2" xfId="3357"/>
    <cellStyle name="常规 3 4 3 2 4 2" xfId="3358"/>
    <cellStyle name="链接单元格 2 2 5 4 2" xfId="3359"/>
    <cellStyle name="常规 8 2 2 28 2 2" xfId="3360"/>
    <cellStyle name="常规 8 2 2 33 2 2" xfId="3361"/>
    <cellStyle name="常规 7 2 2 2 15 2 3 2" xfId="3362"/>
    <cellStyle name="常规 7 2 2 2 20 2 3 2" xfId="3363"/>
    <cellStyle name="20% - 强调文字颜色 6 3 6 2 2 2" xfId="3364"/>
    <cellStyle name="常规 3 4 3 3 4" xfId="3365"/>
    <cellStyle name="链接单元格 2 2 6 4" xfId="3366"/>
    <cellStyle name="常规 8 2 2 29 2" xfId="3367"/>
    <cellStyle name="常规 8 2 2 34 2" xfId="3368"/>
    <cellStyle name="20% - 强调文字颜色 6 3 6 3 2" xfId="3369"/>
    <cellStyle name="40% - 强调文字颜色 2 3 3 3 3" xfId="3370"/>
    <cellStyle name="好 4 2 4 2" xfId="3371"/>
    <cellStyle name="常规 7 48 2 4" xfId="3372"/>
    <cellStyle name="常规 7 53 2 4" xfId="3373"/>
    <cellStyle name="20% - 强调文字颜色 6 3 7" xfId="3374"/>
    <cellStyle name="常规 7 19 2 2 14 2 3" xfId="3375"/>
    <cellStyle name="40% - 强调文字颜色 2 3 3 3 3 2" xfId="3376"/>
    <cellStyle name="好 4 2 4 2 2" xfId="3377"/>
    <cellStyle name="20% - 强调文字颜色 6 3 7 2" xfId="3378"/>
    <cellStyle name="常规 3 4 4 2 4" xfId="3379"/>
    <cellStyle name="链接单元格 2 3 5 4" xfId="3380"/>
    <cellStyle name="好 4 2 4 2 2 2" xfId="3381"/>
    <cellStyle name="常规 7 2 2 2 16 2 3" xfId="3382"/>
    <cellStyle name="常规 7 2 2 2 21 2 3" xfId="3383"/>
    <cellStyle name="20% - 强调文字颜色 6 3 7 2 2" xfId="3384"/>
    <cellStyle name="常规 7 20 38 2 2 2" xfId="3385"/>
    <cellStyle name="常规 7 20 43 2 2 2" xfId="3386"/>
    <cellStyle name="标题 6 3 4 2" xfId="3387"/>
    <cellStyle name="好 4 2 4 3" xfId="3388"/>
    <cellStyle name="20% - 强调文字颜色 6 3 8" xfId="3389"/>
    <cellStyle name="标题 6 3 4 2 2" xfId="3390"/>
    <cellStyle name="好 4 2 4 3 2" xfId="3391"/>
    <cellStyle name="20% - 强调文字颜色 6 3 8 2" xfId="3392"/>
    <cellStyle name="强调文字颜色 2 2 7 3" xfId="3393"/>
    <cellStyle name="链接单元格 2 3 2 5" xfId="3394"/>
    <cellStyle name="20% - 强调文字颜色 6 4" xfId="3395"/>
    <cellStyle name="40% - 强调文字颜色 4 3 6 2 2" xfId="3396"/>
    <cellStyle name="强调文字颜色 2 2 7 4" xfId="3397"/>
    <cellStyle name="20% - 强调文字颜色 6 5" xfId="3398"/>
    <cellStyle name="适中 3 4" xfId="3399"/>
    <cellStyle name="40% - 强调文字颜色 4 3 6 2 2 2" xfId="3400"/>
    <cellStyle name="20% - 强调文字颜色 6 5 2" xfId="3401"/>
    <cellStyle name="常规 3 5 9" xfId="3402"/>
    <cellStyle name="60% - 强调文字颜色 6 3 2 3 2" xfId="3403"/>
    <cellStyle name="20% - 强调文字颜色 6 6" xfId="3404"/>
    <cellStyle name="60% - 强调文字颜色 6 3 2 3 2 2" xfId="3405"/>
    <cellStyle name="注释 2 4 2 2 3" xfId="3406"/>
    <cellStyle name="20% - 强调文字颜色 6 6 2" xfId="3407"/>
    <cellStyle name="60% - 强调文字颜色 6 3 2 3 3" xfId="3408"/>
    <cellStyle name="20% - 强调文字颜色 6 7" xfId="3409"/>
    <cellStyle name="常规 7 2 2 2 2 16 3 2" xfId="3410"/>
    <cellStyle name="常规 7 2 2 2 2 21 3 2" xfId="3411"/>
    <cellStyle name="20% - 强调文字颜色 6 8" xfId="3412"/>
    <cellStyle name="常规 47 2 3 2" xfId="3413"/>
    <cellStyle name="常规 8 2 2 37" xfId="3414"/>
    <cellStyle name="常规 8 2 2 42" xfId="3415"/>
    <cellStyle name="40% - 强调文字颜色 1 2" xfId="3416"/>
    <cellStyle name="常规 8 2 2 26 4 2 2" xfId="3417"/>
    <cellStyle name="常规 8 2 2 31 4 2 2" xfId="3418"/>
    <cellStyle name="60% - 强调文字颜色 2 2 7" xfId="3419"/>
    <cellStyle name="常规 8 2 2 37 2" xfId="3420"/>
    <cellStyle name="常规 8 2 2 42 2" xfId="3421"/>
    <cellStyle name="40% - 强调文字颜色 1 2 2" xfId="3422"/>
    <cellStyle name="60% - 强调文字颜色 2 2 7 2" xfId="3423"/>
    <cellStyle name="常规 8 2 2 37 2 2" xfId="3424"/>
    <cellStyle name="常规 8 2 2 42 2 2" xfId="3425"/>
    <cellStyle name="40% - 强调文字颜色 1 2 2 2" xfId="3426"/>
    <cellStyle name="常规 8 2 2 37 2 2 2" xfId="3427"/>
    <cellStyle name="常规 8 2 2 42 2 2 2" xfId="3428"/>
    <cellStyle name="40% - 强调文字颜色 1 2 2 2 2" xfId="3429"/>
    <cellStyle name="40% - 强调文字颜色 1 2 2 2 2 2" xfId="3430"/>
    <cellStyle name="常规 33 19 2 2" xfId="3431"/>
    <cellStyle name="常规 33 24 2 2" xfId="3432"/>
    <cellStyle name="40% - 强调文字颜色 2 2 2 4 3" xfId="3433"/>
    <cellStyle name="40% - 强调文字颜色 1 2 2 2 2 2 2" xfId="3434"/>
    <cellStyle name="40% - 强调文字颜色 1 2 2 2 2 3" xfId="3435"/>
    <cellStyle name="40% - 强调文字颜色 2 2 2 5 3" xfId="3436"/>
    <cellStyle name="40% - 强调文字颜色 1 2 2 2 2 3 2" xfId="3437"/>
    <cellStyle name="40% - 强调文字颜色 1 2 2 2 3" xfId="3438"/>
    <cellStyle name="40% - 强调文字颜色 1 2 2 2 3 2" xfId="3439"/>
    <cellStyle name="常规 33 25 2 2" xfId="3440"/>
    <cellStyle name="常规 33 30 2 2" xfId="3441"/>
    <cellStyle name="40% - 强调文字颜色 2 2 3 4 3" xfId="3442"/>
    <cellStyle name="40% - 强调文字颜色 1 2 2 2 3 2 2" xfId="3443"/>
    <cellStyle name="40% - 强调文字颜色 2 2 3 4 3 2" xfId="3444"/>
    <cellStyle name="40% - 强调文字颜色 1 2 2 2 3 2 2 2" xfId="3445"/>
    <cellStyle name="60% - 强调文字颜色 1 2 4 2 2" xfId="3446"/>
    <cellStyle name="40% - 强调文字颜色 1 2 2 2 3 3" xfId="3447"/>
    <cellStyle name="40% - 强调文字颜色 1 2 2 2 4" xfId="3448"/>
    <cellStyle name="链接单元格 3 3 4 2 3 2" xfId="3449"/>
    <cellStyle name="40% - 强调文字颜色 6 2 5" xfId="3450"/>
    <cellStyle name="40% - 强调文字颜色 1 2 2 2 4 2" xfId="3451"/>
    <cellStyle name="60% - 强调文字颜色 1 3 2 2 5" xfId="3452"/>
    <cellStyle name="常规 4 6 4" xfId="3453"/>
    <cellStyle name="40% - 强调文字颜色 6 2 5 2" xfId="3454"/>
    <cellStyle name="常规 396" xfId="3455"/>
    <cellStyle name="常规 446" xfId="3456"/>
    <cellStyle name="常规 451" xfId="3457"/>
    <cellStyle name="常规 8 6" xfId="3458"/>
    <cellStyle name="40% - 强调文字颜色 1 2 2 2 4 2 2" xfId="3459"/>
    <cellStyle name="60% - 强调文字颜色 1 3 2 2 5 2" xfId="3460"/>
    <cellStyle name="常规 4 6 4 2" xfId="3461"/>
    <cellStyle name="40% - 强调文字颜色 6 2 5 2 2" xfId="3462"/>
    <cellStyle name="常规 8 6 2" xfId="3463"/>
    <cellStyle name="40% - 强调文字颜色 1 2 2 2 4 2 2 2" xfId="3464"/>
    <cellStyle name="40% - 强调文字颜色 6 2 6" xfId="3465"/>
    <cellStyle name="40% - 强调文字颜色 1 2 2 2 4 3" xfId="3466"/>
    <cellStyle name="常规 4 7 4" xfId="3467"/>
    <cellStyle name="40% - 强调文字颜色 6 2 6 2" xfId="3468"/>
    <cellStyle name="汇总 2 6 3 2" xfId="3469"/>
    <cellStyle name="常规 8 2 2 47" xfId="3470"/>
    <cellStyle name="常规 7 14 3" xfId="3471"/>
    <cellStyle name="常规 4 2 5 4" xfId="3472"/>
    <cellStyle name="40% - 强调文字颜色 1 7" xfId="3473"/>
    <cellStyle name="常规 9 6" xfId="3474"/>
    <cellStyle name="40% - 强调文字颜色 1 2 2 2 4 3 2" xfId="3475"/>
    <cellStyle name="40% - 强调文字颜色 1 2 2 2 5" xfId="3476"/>
    <cellStyle name="40% - 强调文字颜色 6 3 5" xfId="3477"/>
    <cellStyle name="40% - 强调文字颜色 1 2 2 2 5 2" xfId="3478"/>
    <cellStyle name="40% - 强调文字颜色 6 3 5 2" xfId="3479"/>
    <cellStyle name="汇总 2 7 2 2" xfId="3480"/>
    <cellStyle name="常规 7 58 3" xfId="3481"/>
    <cellStyle name="常规 7 63 3" xfId="3482"/>
    <cellStyle name="常规 4 3 4 4" xfId="3483"/>
    <cellStyle name="40% - 强调文字颜色 6 2 2 2 4" xfId="3484"/>
    <cellStyle name="好 3 3 2 2 4" xfId="3485"/>
    <cellStyle name="40% - 强调文字颜色 1 2 2 2 5 2 2" xfId="3486"/>
    <cellStyle name="40% - 强调文字颜色 1 2 2 2 6" xfId="3487"/>
    <cellStyle name="注释 2 3 5 2 2 2" xfId="3488"/>
    <cellStyle name="链接单元格 2 6 3" xfId="3489"/>
    <cellStyle name="常规 7 20 2 14 2" xfId="3490"/>
    <cellStyle name="60% - 强调文字颜色 4 2 2 5" xfId="3491"/>
    <cellStyle name="40% - 强调文字颜色 1 2 2 2 6 2" xfId="3492"/>
    <cellStyle name="汇总 3 4 2" xfId="3493"/>
    <cellStyle name="标题 6 2 2 4 2 2 2" xfId="3494"/>
    <cellStyle name="40% - 强调文字颜色 1 2 2 3 2 2" xfId="3495"/>
    <cellStyle name="解释性文本 3 3" xfId="3496"/>
    <cellStyle name="40% - 强调文字颜色 2 3 2 4 3" xfId="3497"/>
    <cellStyle name="40% - 强调文字颜色 1 2 2 3 2 2 2" xfId="3498"/>
    <cellStyle name="40% - 强调文字颜色 1 2 2 3 3" xfId="3499"/>
    <cellStyle name="40% - 强调文字颜色 1 2 2 3 3 2" xfId="3500"/>
    <cellStyle name="标题 6 2 2 4 3" xfId="3501"/>
    <cellStyle name="常规 8 2 2 37 2 4" xfId="3502"/>
    <cellStyle name="常规 8 2 2 42 2 4" xfId="3503"/>
    <cellStyle name="常规 7 2 2 2 4 4 3" xfId="3504"/>
    <cellStyle name="常规 26 11 2" xfId="3505"/>
    <cellStyle name="常规 31 11 2" xfId="3506"/>
    <cellStyle name="40% - 强调文字颜色 1 2 2 4" xfId="3507"/>
    <cellStyle name="标题 6 2 2 4 3 2" xfId="3508"/>
    <cellStyle name="常规 26 11 2 2" xfId="3509"/>
    <cellStyle name="常规 31 11 2 2" xfId="3510"/>
    <cellStyle name="40% - 强调文字颜色 1 2 2 4 2" xfId="3511"/>
    <cellStyle name="40% - 强调文字颜色 1 2 2 4 2 2" xfId="3512"/>
    <cellStyle name="40% - 强调文字颜色 1 2 2 4 2 2 2" xfId="3513"/>
    <cellStyle name="常规 23 19 2 2" xfId="3514"/>
    <cellStyle name="常规 23 24 2 2" xfId="3515"/>
    <cellStyle name="40% - 强调文字颜色 1 2 2 4 3" xfId="3516"/>
    <cellStyle name="标题 3 2 2 2 5" xfId="3517"/>
    <cellStyle name="40% - 强调文字颜色 1 2 2 4 3 2" xfId="3518"/>
    <cellStyle name="常规 7 15 2 2" xfId="3519"/>
    <cellStyle name="常规 7 20 2 2" xfId="3520"/>
    <cellStyle name="常规 4 2 6 3 2" xfId="3521"/>
    <cellStyle name="常规 26 11 3" xfId="3522"/>
    <cellStyle name="常规 31 11 3" xfId="3523"/>
    <cellStyle name="40% - 强调文字颜色 1 2 2 5" xfId="3524"/>
    <cellStyle name="40% - 强调文字颜色 2 6 2" xfId="3525"/>
    <cellStyle name="常规 7 15 2 2 2" xfId="3526"/>
    <cellStyle name="常规 7 20 2 2 2" xfId="3527"/>
    <cellStyle name="千分位_97-917" xfId="3528"/>
    <cellStyle name="40% - 强调文字颜色 1 2 2 5 2" xfId="3529"/>
    <cellStyle name="常规 7 20 2 2 2 2" xfId="3530"/>
    <cellStyle name="40% - 强调文字颜色 1 2 2 5 2 2" xfId="3531"/>
    <cellStyle name="适中 2 5 5" xfId="3532"/>
    <cellStyle name="常规 7 20 2 2 2 2 2" xfId="3533"/>
    <cellStyle name="40% - 强调文字颜色 1 2 2 5 2 2 2" xfId="3534"/>
    <cellStyle name="常规 7 20 2 2 3" xfId="3535"/>
    <cellStyle name="40% - 强调文字颜色 1 2 2 5 3" xfId="3536"/>
    <cellStyle name="常规 7 20 2 2 3 2" xfId="3537"/>
    <cellStyle name="常规 11 13" xfId="3538"/>
    <cellStyle name="40% - 强调文字颜色 1 2 2 5 3 2" xfId="3539"/>
    <cellStyle name="常规 7 20 2 3 2" xfId="3540"/>
    <cellStyle name="40% - 强调文字颜色 1 2 2 6 2" xfId="3541"/>
    <cellStyle name="常规 7 20 2 3 2 2" xfId="3542"/>
    <cellStyle name="40% - 强调文字颜色 1 2 2 6 2 2" xfId="3543"/>
    <cellStyle name="常规 7 20 2 4" xfId="3544"/>
    <cellStyle name="40% - 强调文字颜色 1 2 2 7" xfId="3545"/>
    <cellStyle name="常规 7 20 2 4 2" xfId="3546"/>
    <cellStyle name="40% - 强调文字颜色 1 2 2 7 2" xfId="3547"/>
    <cellStyle name="60% - 强调文字颜色 2 2 8" xfId="3548"/>
    <cellStyle name="40% - 强调文字颜色 5 3 2 2 4 2 2 2" xfId="3549"/>
    <cellStyle name="常规 8 2 2 37 3" xfId="3550"/>
    <cellStyle name="常规 8 2 2 42 3" xfId="3551"/>
    <cellStyle name="40% - 强调文字颜色 1 2 3" xfId="3552"/>
    <cellStyle name="常规 8 2 2 37 3 2" xfId="3553"/>
    <cellStyle name="常规 8 2 2 42 3 2" xfId="3554"/>
    <cellStyle name="40% - 强调文字颜色 1 2 3 2" xfId="3555"/>
    <cellStyle name="40% - 强调文字颜色 1 2 3 2 2" xfId="3556"/>
    <cellStyle name="40% - 强调文字颜色 1 2 3 2 2 2" xfId="3557"/>
    <cellStyle name="注释 2 2 2 5 4" xfId="3558"/>
    <cellStyle name="40% - 强调文字颜色 3 2 2 4 3" xfId="3559"/>
    <cellStyle name="常规 7 19 5 4 3" xfId="3560"/>
    <cellStyle name="40% - 强调文字颜色 1 2 3 2 2 2 2" xfId="3561"/>
    <cellStyle name="40% - 强调文字颜色 1 2 3 2 3" xfId="3562"/>
    <cellStyle name="40% - 强调文字颜色 1 2 3 2 3 2" xfId="3563"/>
    <cellStyle name="标题 6 2 2 5 2 2" xfId="3564"/>
    <cellStyle name="40% - 强调文字颜色 1 2 3 3 2" xfId="3565"/>
    <cellStyle name="40% - 强调文字颜色 1 2 3 3 2 2" xfId="3566"/>
    <cellStyle name="注释 2 3 2 5 4" xfId="3567"/>
    <cellStyle name="差 4" xfId="3568"/>
    <cellStyle name="40% - 强调文字颜色 3 3 2 4 3" xfId="3569"/>
    <cellStyle name="常规 25 4 3" xfId="3570"/>
    <cellStyle name="常规 30 4 3" xfId="3571"/>
    <cellStyle name="40% - 强调文字颜色 1 2 3 3 2 2 2" xfId="3572"/>
    <cellStyle name="40% - 强调文字颜色 1 2 3 3 3" xfId="3573"/>
    <cellStyle name="40% - 强调文字颜色 1 2 3 3 3 2" xfId="3574"/>
    <cellStyle name="常规 26 12 2" xfId="3575"/>
    <cellStyle name="常规 31 12 2" xfId="3576"/>
    <cellStyle name="40% - 强调文字颜色 1 2 3 4" xfId="3577"/>
    <cellStyle name="常规 26 12 2 2" xfId="3578"/>
    <cellStyle name="常规 31 12 2 2" xfId="3579"/>
    <cellStyle name="40% - 强调文字颜色 1 2 3 4 2" xfId="3580"/>
    <cellStyle name="40% - 强调文字颜色 1 2 3 4 2 2" xfId="3581"/>
    <cellStyle name="40% - 强调文字颜色 1 2 3 4 2 2 2" xfId="3582"/>
    <cellStyle name="常规 23 25 2 2" xfId="3583"/>
    <cellStyle name="常规 23 30 2 2" xfId="3584"/>
    <cellStyle name="40% - 强调文字颜色 1 2 3 4 3" xfId="3585"/>
    <cellStyle name="标题 3 3 2 2 5" xfId="3586"/>
    <cellStyle name="40% - 强调文字颜色 1 2 3 4 3 2" xfId="3587"/>
    <cellStyle name="常规 8 2 2 37 4" xfId="3588"/>
    <cellStyle name="常规 8 2 2 42 4" xfId="3589"/>
    <cellStyle name="常规 2 3 3 2 2 2" xfId="3590"/>
    <cellStyle name="40% - 强调文字颜色 1 2 4" xfId="3591"/>
    <cellStyle name="60% - 强调文字颜色 3 2 2 2 6" xfId="3592"/>
    <cellStyle name="常规 8 2 2 37 4 2" xfId="3593"/>
    <cellStyle name="常规 8 2 2 42 4 2" xfId="3594"/>
    <cellStyle name="40% - 强调文字颜色 1 2 4 2" xfId="3595"/>
    <cellStyle name="常规 8 2 2 37 4 2 2" xfId="3596"/>
    <cellStyle name="常规 8 2 2 42 4 2 2" xfId="3597"/>
    <cellStyle name="40% - 强调文字颜色 1 2 4 2 2" xfId="3598"/>
    <cellStyle name="40% - 强调文字颜色 1 2 4 2 2 2" xfId="3599"/>
    <cellStyle name="常规 7 19 2 2 6 2 2 2" xfId="3600"/>
    <cellStyle name="常规 18 2 2 2 2 2 2" xfId="3601"/>
    <cellStyle name="常规 23 2 2 2 2 2 2" xfId="3602"/>
    <cellStyle name="标题 6 2 2 6 2" xfId="3603"/>
    <cellStyle name="常规 8 2 2 37 4 3" xfId="3604"/>
    <cellStyle name="常规 8 2 2 42 4 3" xfId="3605"/>
    <cellStyle name="40% - 强调文字颜色 1 2 4 3" xfId="3606"/>
    <cellStyle name="40% - 强调文字颜色 1 2 4 3 2" xfId="3607"/>
    <cellStyle name="标题 2 2 2 2 4 2 2" xfId="3608"/>
    <cellStyle name="常规 8 2 2 37 5" xfId="3609"/>
    <cellStyle name="常规 8 2 2 42 5" xfId="3610"/>
    <cellStyle name="40% - 强调文字颜色 1 2 5" xfId="3611"/>
    <cellStyle name="标题 2 2 2 2 4 2 2 2" xfId="3612"/>
    <cellStyle name="常规 3 2 2 2 8" xfId="3613"/>
    <cellStyle name="40% - 强调文字颜色 1 2 5 2" xfId="3614"/>
    <cellStyle name="40% - 强调文字颜色 1 2 5 2 2" xfId="3615"/>
    <cellStyle name="链接单元格 3 2 2 2 2 2 2" xfId="3616"/>
    <cellStyle name="60% - 强调文字颜色 5 3 5 2 2" xfId="3617"/>
    <cellStyle name="40% - 强调文字颜色 1 2 5 3" xfId="3618"/>
    <cellStyle name="解释性文本 2 3 2 2 2" xfId="3619"/>
    <cellStyle name="40% - 强调文字颜色 1 2 5 3 2" xfId="3620"/>
    <cellStyle name="解释性文本 2 3 2 2 2 2" xfId="3621"/>
    <cellStyle name="40% - 强调文字颜色 1 2 6 3" xfId="3622"/>
    <cellStyle name="解释性文本 2 3 2 3 2" xfId="3623"/>
    <cellStyle name="40% - 强调文字颜色 1 2 6 3 2" xfId="3624"/>
    <cellStyle name="常规 37 3 2 2" xfId="3625"/>
    <cellStyle name="常规 7 2 37 2" xfId="3626"/>
    <cellStyle name="常规 7 2 42 2" xfId="3627"/>
    <cellStyle name="标题 3 2 7 2" xfId="3628"/>
    <cellStyle name="40% - 强调文字颜色 1 2 7 2 2" xfId="3629"/>
    <cellStyle name="40% - 强调文字颜色 6 2 2 3 2 2 2" xfId="3630"/>
    <cellStyle name="40% - 强调文字颜色 1 2 8" xfId="3631"/>
    <cellStyle name="常规 37 4 2" xfId="3632"/>
    <cellStyle name="常规 42 4 2" xfId="3633"/>
    <cellStyle name="标题 3 3 7" xfId="3634"/>
    <cellStyle name="40% - 强调文字颜色 1 2 8 2" xfId="3635"/>
    <cellStyle name="40% - 强调文字颜色 1 2 9" xfId="3636"/>
    <cellStyle name="常规 8 2 2 38" xfId="3637"/>
    <cellStyle name="常规 8 2 2 43" xfId="3638"/>
    <cellStyle name="40% - 强调文字颜色 1 3" xfId="3639"/>
    <cellStyle name="60% - 强调文字颜色 2 3 7" xfId="3640"/>
    <cellStyle name="常规 8 2 2 38 2" xfId="3641"/>
    <cellStyle name="常规 8 2 2 43 2" xfId="3642"/>
    <cellStyle name="40% - 强调文字颜色 1 3 2" xfId="3643"/>
    <cellStyle name="60% - 强调文字颜色 2 3 7 2" xfId="3644"/>
    <cellStyle name="常规 8 2 2 38 2 2" xfId="3645"/>
    <cellStyle name="常规 8 2 2 43 2 2" xfId="3646"/>
    <cellStyle name="40% - 强调文字颜色 1 3 2 2" xfId="3647"/>
    <cellStyle name="常规 8 2 2 38 2 2 2" xfId="3648"/>
    <cellStyle name="常规 8 2 2 43 2 2 2" xfId="3649"/>
    <cellStyle name="40% - 强调文字颜色 1 3 2 2 2" xfId="3650"/>
    <cellStyle name="常规 7 19 2 27 3" xfId="3651"/>
    <cellStyle name="常规 7 19 2 32 3" xfId="3652"/>
    <cellStyle name="40% - 强调文字颜色 1 3 2 2 2 2" xfId="3653"/>
    <cellStyle name="标题 4 2 5 3" xfId="3654"/>
    <cellStyle name="计算 3 3 2 5" xfId="3655"/>
    <cellStyle name="常规 7 19 2 27 3 2" xfId="3656"/>
    <cellStyle name="常规 7 19 2 32 3 2" xfId="3657"/>
    <cellStyle name="40% - 强调文字颜色 1 3 2 2 2 2 2" xfId="3658"/>
    <cellStyle name="40% - 强调文字颜色 1 3 2 2 2 2 2 2" xfId="3659"/>
    <cellStyle name="常规 7 19 2 27 4" xfId="3660"/>
    <cellStyle name="常规 7 19 2 32 4" xfId="3661"/>
    <cellStyle name="40% - 强调文字颜色 1 3 2 2 2 3" xfId="3662"/>
    <cellStyle name="60% - 强调文字颜色 3 3 3 2" xfId="3663"/>
    <cellStyle name="40% - 强调文字颜色 1 3 2 2 3" xfId="3664"/>
    <cellStyle name="常规 7 19 2 28 3" xfId="3665"/>
    <cellStyle name="常规 7 19 2 33 3" xfId="3666"/>
    <cellStyle name="40% - 强调文字颜色 1 3 2 2 3 2" xfId="3667"/>
    <cellStyle name="标题 4 3 5 3" xfId="3668"/>
    <cellStyle name="常规 7 19 2 28 3 2" xfId="3669"/>
    <cellStyle name="常规 7 19 2 33 3 2" xfId="3670"/>
    <cellStyle name="40% - 强调文字颜色 1 3 2 2 3 2 2" xfId="3671"/>
    <cellStyle name="40% - 强调文字颜色 1 3 2 2 3 2 2 2" xfId="3672"/>
    <cellStyle name="常规 7 19 2 28 4" xfId="3673"/>
    <cellStyle name="常规 7 19 2 33 4" xfId="3674"/>
    <cellStyle name="60% - 强调文字颜色 2 2 4 2 2" xfId="3675"/>
    <cellStyle name="40% - 强调文字颜色 1 3 2 2 3 3" xfId="3676"/>
    <cellStyle name="60% - 强调文字颜色 3 3 4 2" xfId="3677"/>
    <cellStyle name="40% - 强调文字颜色 1 3 2 2 4" xfId="3678"/>
    <cellStyle name="标题 4 2 2 6" xfId="3679"/>
    <cellStyle name="常规 7 19 2 29 3" xfId="3680"/>
    <cellStyle name="常规 7 19 2 34 3" xfId="3681"/>
    <cellStyle name="40% - 强调文字颜色 1 3 2 2 4 2" xfId="3682"/>
    <cellStyle name="标题 4 2 2 6 2" xfId="3683"/>
    <cellStyle name="常规 7 19 2 29 3 2" xfId="3684"/>
    <cellStyle name="常规 7 19 2 34 3 2" xfId="3685"/>
    <cellStyle name="常规 3 2 4 6" xfId="3686"/>
    <cellStyle name="40% - 强调文字颜色 1 3 2 2 4 2 2" xfId="3687"/>
    <cellStyle name="常规 3 2 4 6 2" xfId="3688"/>
    <cellStyle name="40% - 强调文字颜色 1 3 2 2 4 2 2 2" xfId="3689"/>
    <cellStyle name="标题 4 2 2 7" xfId="3690"/>
    <cellStyle name="常规 7 19 2 29 4" xfId="3691"/>
    <cellStyle name="常规 7 19 2 34 4" xfId="3692"/>
    <cellStyle name="40% - 强调文字颜色 1 3 2 2 4 3" xfId="3693"/>
    <cellStyle name="60% - 强调文字颜色 3 3 5 2" xfId="3694"/>
    <cellStyle name="解释性文本 2 2 2 5 2" xfId="3695"/>
    <cellStyle name="60% - 强调文字颜色 5 3 2 2 3 2 2" xfId="3696"/>
    <cellStyle name="40% - 强调文字颜色 1 3 2 2 5" xfId="3697"/>
    <cellStyle name="标题 4 2 3 6" xfId="3698"/>
    <cellStyle name="常规 7 19 2 35 3" xfId="3699"/>
    <cellStyle name="常规 7 19 2 40 3" xfId="3700"/>
    <cellStyle name="40% - 强调文字颜色 1 3 2 2 5 2" xfId="3701"/>
    <cellStyle name="常规 7 19 2 35 3 2" xfId="3702"/>
    <cellStyle name="常规 7 19 2 40 3 2" xfId="3703"/>
    <cellStyle name="40% - 强调文字颜色 1 3 2 2 5 2 2" xfId="3704"/>
    <cellStyle name="强调文字颜色 6 2 7 3 2" xfId="3705"/>
    <cellStyle name="40% - 强调文字颜色 1 3 2 2 6" xfId="3706"/>
    <cellStyle name="常规 7 19 2 36 3" xfId="3707"/>
    <cellStyle name="常规 7 19 2 41 3" xfId="3708"/>
    <cellStyle name="40% - 强调文字颜色 1 3 2 2 6 2" xfId="3709"/>
    <cellStyle name="40% - 强调文字颜色 1 3 2 3 2 2" xfId="3710"/>
    <cellStyle name="百分比 8" xfId="3711"/>
    <cellStyle name="标题 5 2 5 3" xfId="3712"/>
    <cellStyle name="汇总 2 4 2 4" xfId="3713"/>
    <cellStyle name="40% - 强调文字颜色 1 3 2 3 2 2 2" xfId="3714"/>
    <cellStyle name="40% - 强调文字颜色 1 3 2 3 3" xfId="3715"/>
    <cellStyle name="40% - 强调文字颜色 1 3 2 3 3 2" xfId="3716"/>
    <cellStyle name="常规 8 2 2 38 2 4" xfId="3717"/>
    <cellStyle name="常规 8 2 2 43 2 4" xfId="3718"/>
    <cellStyle name="常规 7 2 2 2 5 4 3" xfId="3719"/>
    <cellStyle name="40% - 强调文字颜色 1 3 2 4" xfId="3720"/>
    <cellStyle name="40% - 强调文字颜色 1 3 2 4 2" xfId="3721"/>
    <cellStyle name="40% - 强调文字颜色 1 3 2 4 2 2" xfId="3722"/>
    <cellStyle name="标题 6 2 5 3" xfId="3723"/>
    <cellStyle name="汇总 3 4 2 4" xfId="3724"/>
    <cellStyle name="40% - 强调文字颜色 1 3 2 4 2 2 2" xfId="3725"/>
    <cellStyle name="常规 7 2 2 2 2 18 2 2" xfId="3726"/>
    <cellStyle name="常规 7 2 2 2 2 23 2 2" xfId="3727"/>
    <cellStyle name="40% - 强调文字颜色 1 3 2 4 3" xfId="3728"/>
    <cellStyle name="标题 4 2 2 2 5" xfId="3729"/>
    <cellStyle name="常规 7 2 2 2 2 18 2 2 2" xfId="3730"/>
    <cellStyle name="常规 7 2 2 2 2 23 2 2 2" xfId="3731"/>
    <cellStyle name="40% - 强调文字颜色 1 3 2 4 3 2" xfId="3732"/>
    <cellStyle name="常规 7 16 2 2" xfId="3733"/>
    <cellStyle name="常规 7 21 2 2" xfId="3734"/>
    <cellStyle name="40% - 强调文字颜色 1 3 2 5" xfId="3735"/>
    <cellStyle name="40% - 强调文字颜色 3 6 2" xfId="3736"/>
    <cellStyle name="常规 7 16 2 2 2" xfId="3737"/>
    <cellStyle name="常规 7 21 2 2 2" xfId="3738"/>
    <cellStyle name="40% - 强调文字颜色 1 3 2 5 2" xfId="3739"/>
    <cellStyle name="40% - 强调文字颜色 1 3 2 5 2 2" xfId="3740"/>
    <cellStyle name="40% - 强调文字颜色 1 3 2 5 2 2 2" xfId="3741"/>
    <cellStyle name="40% - 强调文字颜色 1 3 2 5 3 2" xfId="3742"/>
    <cellStyle name="常规 7 21 2 3 2" xfId="3743"/>
    <cellStyle name="注释 3 51 2 4" xfId="3744"/>
    <cellStyle name="注释 3 46 2 4" xfId="3745"/>
    <cellStyle name="40% - 强调文字颜色 1 3 2 6 2" xfId="3746"/>
    <cellStyle name="40% - 强调文字颜色 1 3 2 6 2 2" xfId="3747"/>
    <cellStyle name="注释 2 2 2 5 3" xfId="3748"/>
    <cellStyle name="40% - 强调文字颜色 3 2 2 4 2" xfId="3749"/>
    <cellStyle name="常规 7 21 2 4" xfId="3750"/>
    <cellStyle name="常规 7 2 2 11 2 3 2" xfId="3751"/>
    <cellStyle name="40% - 强调文字颜色 1 3 2 7" xfId="3752"/>
    <cellStyle name="注释 2 2 2 5 3 2" xfId="3753"/>
    <cellStyle name="常规 18 10" xfId="3754"/>
    <cellStyle name="常规 23 10" xfId="3755"/>
    <cellStyle name="40% - 强调文字颜色 3 2 2 4 2 2" xfId="3756"/>
    <cellStyle name="40% - 强调文字颜色 1 3 2 7 2" xfId="3757"/>
    <cellStyle name="60% - 强调文字颜色 2 3 8" xfId="3758"/>
    <cellStyle name="常规 8 2 2 38 3" xfId="3759"/>
    <cellStyle name="常规 8 2 2 43 3" xfId="3760"/>
    <cellStyle name="40% - 强调文字颜色 1 3 3" xfId="3761"/>
    <cellStyle name="常规 8 2 2 38 3 2" xfId="3762"/>
    <cellStyle name="常规 8 2 2 43 3 2" xfId="3763"/>
    <cellStyle name="40% - 强调文字颜色 1 3 3 2" xfId="3764"/>
    <cellStyle name="40% - 强调文字颜色 1 3 3 2 2" xfId="3765"/>
    <cellStyle name="40% - 强调文字颜色 1 3 3 2 2 2" xfId="3766"/>
    <cellStyle name="常规 8 2 2 2 2 4" xfId="3767"/>
    <cellStyle name="差 2 5 3" xfId="3768"/>
    <cellStyle name="40% - 强调文字颜色 1 3 3 3 2" xfId="3769"/>
    <cellStyle name="40% - 强调文字颜色 1 3 3 4" xfId="3770"/>
    <cellStyle name="40% - 强调文字颜色 1 3 3 4 2" xfId="3771"/>
    <cellStyle name="40% - 强调文字颜色 1 3 3 4 2 2" xfId="3772"/>
    <cellStyle name="常规 8 2 2 4 2 4" xfId="3773"/>
    <cellStyle name="40% - 强调文字颜色 1 3 3 4 2 2 2" xfId="3774"/>
    <cellStyle name="常规 8 2 2 38 4" xfId="3775"/>
    <cellStyle name="常规 8 2 2 43 4" xfId="3776"/>
    <cellStyle name="40% - 强调文字颜色 1 3 4" xfId="3777"/>
    <cellStyle name="常规 8 2 2 38 4 2" xfId="3778"/>
    <cellStyle name="常规 8 2 2 43 4 2" xfId="3779"/>
    <cellStyle name="40% - 强调文字颜色 1 3 4 2" xfId="3780"/>
    <cellStyle name="常规 8 2 2 38 4 2 2" xfId="3781"/>
    <cellStyle name="常规 8 2 2 43 4 2 2" xfId="3782"/>
    <cellStyle name="40% - 强调文字颜色 1 3 4 2 2" xfId="3783"/>
    <cellStyle name="40% - 强调文字颜色 1 3 4 2 2 2" xfId="3784"/>
    <cellStyle name="40% - 强调文字颜色 4 2 2 5 2 2 2" xfId="3785"/>
    <cellStyle name="常规 8 2 2 38 4 3" xfId="3786"/>
    <cellStyle name="常规 8 2 2 43 4 3" xfId="3787"/>
    <cellStyle name="40% - 强调文字颜色 1 3 4 3" xfId="3788"/>
    <cellStyle name="40% - 强调文字颜色 1 3 4 3 2" xfId="3789"/>
    <cellStyle name="标题 2 2 2 2 4 3 2" xfId="3790"/>
    <cellStyle name="常规 8 2 2 38 5" xfId="3791"/>
    <cellStyle name="常规 8 2 2 43 5" xfId="3792"/>
    <cellStyle name="40% - 强调文字颜色 1 3 5" xfId="3793"/>
    <cellStyle name="40% - 强调文字颜色 1 3 5 2" xfId="3794"/>
    <cellStyle name="40% - 强调文字颜色 1 3 5 2 2" xfId="3795"/>
    <cellStyle name="常规 9 2 5 3" xfId="3796"/>
    <cellStyle name="60% - 强调文字颜色 5 3 6 2 2" xfId="3797"/>
    <cellStyle name="40% - 强调文字颜色 1 3 5 3" xfId="3798"/>
    <cellStyle name="解释性文本 2 3 3 2 2" xfId="3799"/>
    <cellStyle name="40% - 强调文字颜色 1 3 5 3 2" xfId="3800"/>
    <cellStyle name="解释性文本 2 3 3 2 2 2" xfId="3801"/>
    <cellStyle name="40% - 强调文字颜色 1 3 6 3" xfId="3802"/>
    <cellStyle name="解释性文本 2 3 3 3 2" xfId="3803"/>
    <cellStyle name="常规 39 6" xfId="3804"/>
    <cellStyle name="40% - 强调文字颜色 1 3 6 3 2" xfId="3805"/>
    <cellStyle name="常规 7 2 6 2 4" xfId="3806"/>
    <cellStyle name="60% - 强调文字颜色 1 3 2 3 3" xfId="3807"/>
    <cellStyle name="常规 26 27 2 2" xfId="3808"/>
    <cellStyle name="常规 26 32 2 2" xfId="3809"/>
    <cellStyle name="常规 31 27 2 2" xfId="3810"/>
    <cellStyle name="常规 31 32 2 2" xfId="3811"/>
    <cellStyle name="常规 8 2 2 45" xfId="3812"/>
    <cellStyle name="常规 4 2 5 2" xfId="3813"/>
    <cellStyle name="40% - 强调文字颜色 1 5" xfId="3814"/>
    <cellStyle name="常规 8 2 2 45 2" xfId="3815"/>
    <cellStyle name="常规 4 2 5 2 2" xfId="3816"/>
    <cellStyle name="40% - 强调文字颜色 1 5 2" xfId="3817"/>
    <cellStyle name="40% - 强调文字颜色 2 2" xfId="3818"/>
    <cellStyle name="注释 2 3 3 2 3 2" xfId="3819"/>
    <cellStyle name="60% - 强调文字颜色 2 2 3 5" xfId="3820"/>
    <cellStyle name="60% - 强调文字颜色 3 2 7" xfId="3821"/>
    <cellStyle name="40% - 强调文字颜色 2 2 2" xfId="3822"/>
    <cellStyle name="注释 2 3 3 2 3 2 2" xfId="3823"/>
    <cellStyle name="60% - 强调文字颜色 2 2 3 5 2" xfId="3824"/>
    <cellStyle name="60% - 强调文字颜色 3 2 7 2" xfId="3825"/>
    <cellStyle name="40% - 强调文字颜色 2 2 2 2" xfId="3826"/>
    <cellStyle name="40% - 强调文字颜色 2 2 2 2 2" xfId="3827"/>
    <cellStyle name="40% - 强调文字颜色 2 2 2 2 2 2" xfId="3828"/>
    <cellStyle name="40% - 强调文字颜色 2 2 2 2 2 2 2" xfId="3829"/>
    <cellStyle name="40% - 强调文字颜色 2 2 2 2 2 2 2 2" xfId="3830"/>
    <cellStyle name="标题 1 2 6 2 2" xfId="3831"/>
    <cellStyle name="输出 2 3 2" xfId="3832"/>
    <cellStyle name="40% - 强调文字颜色 2 2 2 2 2 3" xfId="3833"/>
    <cellStyle name="标题 1 2 6 2 2 2" xfId="3834"/>
    <cellStyle name="强调文字颜色 1 3 2 3 4" xfId="3835"/>
    <cellStyle name="常规 10 3 6" xfId="3836"/>
    <cellStyle name="输出 2 3 2 2" xfId="3837"/>
    <cellStyle name="40% - 强调文字颜色 2 2 2 2 2 3 2" xfId="3838"/>
    <cellStyle name="40% - 强调文字颜色 2 2 2 2 3" xfId="3839"/>
    <cellStyle name="40% - 强调文字颜色 2 2 2 2 3 2" xfId="3840"/>
    <cellStyle name="标题 1 2 6 3 2" xfId="3841"/>
    <cellStyle name="输出 2 4 2" xfId="3842"/>
    <cellStyle name="40% - 强调文字颜色 2 2 2 2 3 3" xfId="3843"/>
    <cellStyle name="标题 5 2 3 2" xfId="3844"/>
    <cellStyle name="40% - 强调文字颜色 2 2 2 2 4" xfId="3845"/>
    <cellStyle name="标题 5 2 3 2 2" xfId="3846"/>
    <cellStyle name="40% - 强调文字颜色 2 2 2 2 4 2" xfId="3847"/>
    <cellStyle name="强调文字颜色 3 2 5 4" xfId="3848"/>
    <cellStyle name="标题 5 2 3 2 2 2" xfId="3849"/>
    <cellStyle name="40% - 强调文字颜色 2 2 2 2 4 2 2" xfId="3850"/>
    <cellStyle name="40% - 强调文字颜色 2 2 3 3" xfId="3851"/>
    <cellStyle name="40% - 强调文字颜色 2 2 2 2 4 2 2 2" xfId="3852"/>
    <cellStyle name="输出 2 5 2" xfId="3853"/>
    <cellStyle name="40% - 强调文字颜色 2 2 2 2 4 3" xfId="3854"/>
    <cellStyle name="输出 2 5 2 2" xfId="3855"/>
    <cellStyle name="40% - 强调文字颜色 2 2 2 2 4 3 2" xfId="3856"/>
    <cellStyle name="标题 5 2 3 3" xfId="3857"/>
    <cellStyle name="百分比 6 2" xfId="3858"/>
    <cellStyle name="40% - 强调文字颜色 2 2 2 2 5" xfId="3859"/>
    <cellStyle name="标题 5 2 3 3 2" xfId="3860"/>
    <cellStyle name="40% - 强调文字颜色 2 2 2 2 5 2" xfId="3861"/>
    <cellStyle name="40% - 强调文字颜色 2 2 2 2 5 2 2" xfId="3862"/>
    <cellStyle name="百分比 6 3" xfId="3863"/>
    <cellStyle name="40% - 强调文字颜色 2 2 2 2 6" xfId="3864"/>
    <cellStyle name="60% - 强调文字颜色 3 2 2 7" xfId="3865"/>
    <cellStyle name="强调文字颜色 1 2 3 3 3 2" xfId="3866"/>
    <cellStyle name="常规 8 4 38 2 2" xfId="3867"/>
    <cellStyle name="常规 8 4 43 2 2" xfId="3868"/>
    <cellStyle name="常规 2 4 7 2" xfId="3869"/>
    <cellStyle name="40% - 强调文字颜色 2 2 2 2 6 2" xfId="3870"/>
    <cellStyle name="40% - 强调文字颜色 2 2 2 3" xfId="3871"/>
    <cellStyle name="40% - 强调文字颜色 2 2 2 3 2" xfId="3872"/>
    <cellStyle name="常规 7 2 2 15 3" xfId="3873"/>
    <cellStyle name="常规 7 2 2 20 3" xfId="3874"/>
    <cellStyle name="40% - 强调文字颜色 2 2 2 3 2 2" xfId="3875"/>
    <cellStyle name="常规 7 2 2 15 3 2" xfId="3876"/>
    <cellStyle name="常规 7 2 2 20 3 2" xfId="3877"/>
    <cellStyle name="40% - 强调文字颜色 2 2 2 3 2 2 2" xfId="3878"/>
    <cellStyle name="40% - 强调文字颜色 2 2 2 3 3" xfId="3879"/>
    <cellStyle name="常规 39 2 2 3 2 2" xfId="3880"/>
    <cellStyle name="常规 36 11 2" xfId="3881"/>
    <cellStyle name="40% - 强调文字颜色 2 2 2 4" xfId="3882"/>
    <cellStyle name="常规 36 11 2 2" xfId="3883"/>
    <cellStyle name="40% - 强调文字颜色 2 2 2 4 2" xfId="3884"/>
    <cellStyle name="40% - 强调文字颜色 2 2 2 4 2 2" xfId="3885"/>
    <cellStyle name="差 2 2 2 2 2 3" xfId="3886"/>
    <cellStyle name="40% - 强调文字颜色 2 2 2 4 2 2 2" xfId="3887"/>
    <cellStyle name="常规 7 65 2 2" xfId="3888"/>
    <cellStyle name="常规 7 70 2 2" xfId="3889"/>
    <cellStyle name="常规 36 11 3" xfId="3890"/>
    <cellStyle name="40% - 强调文字颜色 2 2 2 5" xfId="3891"/>
    <cellStyle name="40% - 强调文字颜色 6 2 2 4 3 2" xfId="3892"/>
    <cellStyle name="常规 7 65 2 2 2" xfId="3893"/>
    <cellStyle name="常规 7 70 2 2 2" xfId="3894"/>
    <cellStyle name="40% - 强调文字颜色 2 2 2 5 2" xfId="3895"/>
    <cellStyle name="40% - 强调文字颜色 2 2 2 5 2 2" xfId="3896"/>
    <cellStyle name="40% - 强调文字颜色 2 2 2 5 2 2 2" xfId="3897"/>
    <cellStyle name="60% - 强调文字颜色 2 3 2 2 3 3" xfId="3898"/>
    <cellStyle name="常规 22 29" xfId="3899"/>
    <cellStyle name="常规 22 34" xfId="3900"/>
    <cellStyle name="40% - 强调文字颜色 2 2 2 5 3 2" xfId="3901"/>
    <cellStyle name="常规 7 65 2 3 2" xfId="3902"/>
    <cellStyle name="常规 7 70 2 3 2" xfId="3903"/>
    <cellStyle name="注释 2 27 2 2" xfId="3904"/>
    <cellStyle name="注释 2 32 2 2" xfId="3905"/>
    <cellStyle name="40% - 强调文字颜色 2 2 2 6 2" xfId="3906"/>
    <cellStyle name="注释 2 27 2 2 2" xfId="3907"/>
    <cellStyle name="注释 2 32 2 2 2" xfId="3908"/>
    <cellStyle name="输入 3 2 5 5" xfId="3909"/>
    <cellStyle name="40% - 强调文字颜色 2 2 2 6 2 2" xfId="3910"/>
    <cellStyle name="常规 7 65 2 4" xfId="3911"/>
    <cellStyle name="常规 7 70 2 4" xfId="3912"/>
    <cellStyle name="注释 2 27 3" xfId="3913"/>
    <cellStyle name="注释 2 32 3" xfId="3914"/>
    <cellStyle name="40% - 强调文字颜色 2 2 2 7" xfId="3915"/>
    <cellStyle name="注释 2 27 3 2" xfId="3916"/>
    <cellStyle name="注释 2 32 3 2" xfId="3917"/>
    <cellStyle name="40% - 强调文字颜色 2 2 2 7 2" xfId="3918"/>
    <cellStyle name="注释 2 3 3 2 3 3" xfId="3919"/>
    <cellStyle name="60% - 强调文字颜色 2 2 3 6" xfId="3920"/>
    <cellStyle name="60% - 强调文字颜色 3 2 8" xfId="3921"/>
    <cellStyle name="40% - 强调文字颜色 2 2 3" xfId="3922"/>
    <cellStyle name="40% - 强调文字颜色 2 2 3 2" xfId="3923"/>
    <cellStyle name="汇总 2 4 4" xfId="3924"/>
    <cellStyle name="40% - 强调文字颜色 2 2 3 2 2 2" xfId="3925"/>
    <cellStyle name="汇总 2 4 4 2" xfId="3926"/>
    <cellStyle name="40% - 强调文字颜色 2 2 3 2 2 2 2" xfId="3927"/>
    <cellStyle name="40% - 强调文字颜色 2 2 3 2 3" xfId="3928"/>
    <cellStyle name="汇总 2 5 4" xfId="3929"/>
    <cellStyle name="40% - 强调文字颜色 2 2 3 2 3 2" xfId="3930"/>
    <cellStyle name="40% - 强调文字颜色 2 2 3 3 2" xfId="3931"/>
    <cellStyle name="汇总 3 4 4" xfId="3932"/>
    <cellStyle name="40% - 强调文字颜色 2 2 3 3 2 2" xfId="3933"/>
    <cellStyle name="汇总 3 4 4 2" xfId="3934"/>
    <cellStyle name="40% - 强调文字颜色 2 2 3 3 2 2 2" xfId="3935"/>
    <cellStyle name="40% - 强调文字颜色 2 2 3 3 3" xfId="3936"/>
    <cellStyle name="常规 39 2 2 4 2 2" xfId="3937"/>
    <cellStyle name="汇总 3 5 4" xfId="3938"/>
    <cellStyle name="40% - 强调文字颜色 2 2 3 3 3 2" xfId="3939"/>
    <cellStyle name="常规 36 12 2" xfId="3940"/>
    <cellStyle name="40% - 强调文字颜色 2 2 3 4" xfId="3941"/>
    <cellStyle name="常规 36 12 2 2" xfId="3942"/>
    <cellStyle name="40% - 强调文字颜色 2 2 3 4 2" xfId="3943"/>
    <cellStyle name="40% - 强调文字颜色 2 2 3 4 2 2" xfId="3944"/>
    <cellStyle name="40% - 强调文字颜色 2 2 3 4 2 2 2" xfId="3945"/>
    <cellStyle name="40% - 强调文字颜色 2 2 4" xfId="3946"/>
    <cellStyle name="60% - 强调文字颜色 3 3 2 2 6" xfId="3947"/>
    <cellStyle name="40% - 强调文字颜色 2 2 4 2" xfId="3948"/>
    <cellStyle name="输入 2 6 5" xfId="3949"/>
    <cellStyle name="40% - 强调文字颜色 2 2 4 2 2 2" xfId="3950"/>
    <cellStyle name="强调文字颜色 4 3 2 2 2 2 2" xfId="3951"/>
    <cellStyle name="40% - 强调文字颜色 2 2 4 3" xfId="3952"/>
    <cellStyle name="强调文字颜色 4 3 2 2 2 2 2 2" xfId="3953"/>
    <cellStyle name="40% - 强调文字颜色 2 2 4 3 2" xfId="3954"/>
    <cellStyle name="标题 2 2 2 2 5 2 2" xfId="3955"/>
    <cellStyle name="40% - 强调文字颜色 2 2 5" xfId="3956"/>
    <cellStyle name="40% - 强调文字颜色 2 2 5 2" xfId="3957"/>
    <cellStyle name="40% - 强调文字颜色 2 2 5 2 2" xfId="3958"/>
    <cellStyle name="常规 3 65 4" xfId="3959"/>
    <cellStyle name="常规 3 70 4" xfId="3960"/>
    <cellStyle name="40% - 强调文字颜色 2 2 5 2 2 2" xfId="3961"/>
    <cellStyle name="强调文字颜色 4 3 2 2 2 3 2" xfId="3962"/>
    <cellStyle name="40% - 强调文字颜色 2 2 5 3" xfId="3963"/>
    <cellStyle name="解释性文本 2 4 2 2 2" xfId="3964"/>
    <cellStyle name="40% - 强调文字颜色 2 2 5 3 2" xfId="3965"/>
    <cellStyle name="40% - 强调文字颜色 2 2 6" xfId="3966"/>
    <cellStyle name="40% - 强调文字颜色 2 2 6 2" xfId="3967"/>
    <cellStyle name="40% - 强调文字颜色 2 2 6 2 2" xfId="3968"/>
    <cellStyle name="40% - 强调文字颜色 2 2 6 2 2 2" xfId="3969"/>
    <cellStyle name="强调文字颜色 4 3 2 2 2 4 2" xfId="3970"/>
    <cellStyle name="40% - 强调文字颜色 2 2 6 3" xfId="3971"/>
    <cellStyle name="解释性文本 2 4 2 3 2" xfId="3972"/>
    <cellStyle name="40% - 强调文字颜色 2 2 6 3 2" xfId="3973"/>
    <cellStyle name="40% - 强调文字颜色 2 3" xfId="3974"/>
    <cellStyle name="60% - 强调文字颜色 3 3 7" xfId="3975"/>
    <cellStyle name="40% - 强调文字颜色 2 3 2" xfId="3976"/>
    <cellStyle name="常规 7 19 2 36 4" xfId="3977"/>
    <cellStyle name="常规 7 19 2 41 4" xfId="3978"/>
    <cellStyle name="60% - 强调文字颜色 3 3 7 2" xfId="3979"/>
    <cellStyle name="40% - 强调文字颜色 2 3 2 2" xfId="3980"/>
    <cellStyle name="标题 2 2 6 3 2" xfId="3981"/>
    <cellStyle name="60% - 强调文字颜色 4 3 6" xfId="3982"/>
    <cellStyle name="40% - 强调文字颜色 2 3 2 2 3 3" xfId="3983"/>
    <cellStyle name="40% - 强调文字颜色 2 3 2 2 4 2 2 2" xfId="3984"/>
    <cellStyle name="40% - 强调文字颜色 2 3 2 2 4 3" xfId="3985"/>
    <cellStyle name="检查单元格 2 4 4" xfId="3986"/>
    <cellStyle name="标题 6 2 3 3 2" xfId="3987"/>
    <cellStyle name="解释性文本 3 2 2 5 2 2" xfId="3988"/>
    <cellStyle name="60% - 强调文字颜色 2 3 6 3" xfId="3989"/>
    <cellStyle name="40% - 强调文字颜色 2 3 2 2 5 2" xfId="3990"/>
    <cellStyle name="40% - 强调文字颜色 2 3 2 2 5 2 2" xfId="3991"/>
    <cellStyle name="解释性文本 2" xfId="3992"/>
    <cellStyle name="40% - 强调文字颜色 2 3 2 3" xfId="3993"/>
    <cellStyle name="解释性文本 3" xfId="3994"/>
    <cellStyle name="40% - 强调文字颜色 2 3 2 4" xfId="3995"/>
    <cellStyle name="解释性文本 3 2" xfId="3996"/>
    <cellStyle name="40% - 强调文字颜色 2 3 2 4 2" xfId="3997"/>
    <cellStyle name="60% - 强调文字颜色 6 2 5" xfId="3998"/>
    <cellStyle name="解释性文本 3 2 2" xfId="3999"/>
    <cellStyle name="40% - 强调文字颜色 2 3 2 4 2 2" xfId="4000"/>
    <cellStyle name="60% - 强调文字颜色 6 2 5 2" xfId="4001"/>
    <cellStyle name="解释性文本 3 2 2 2" xfId="4002"/>
    <cellStyle name="差 3 2 2 2 2 3" xfId="4003"/>
    <cellStyle name="40% - 强调文字颜色 2 3 2 4 2 2 2" xfId="4004"/>
    <cellStyle name="链接单元格 3 2 3 2 2" xfId="4005"/>
    <cellStyle name="60% - 强调文字颜色 6 3 5" xfId="4006"/>
    <cellStyle name="解释性文本 3 3 2" xfId="4007"/>
    <cellStyle name="40% - 强调文字颜色 2 3 2 4 3 2" xfId="4008"/>
    <cellStyle name="解释性文本 4" xfId="4009"/>
    <cellStyle name="常规 7 66 2 2" xfId="4010"/>
    <cellStyle name="常规 7 71 2 2" xfId="4011"/>
    <cellStyle name="40% - 强调文字颜色 2 3 2 5" xfId="4012"/>
    <cellStyle name="40% - 强调文字颜色 6 2 2 5 3 2" xfId="4013"/>
    <cellStyle name="解释性文本 4 2" xfId="4014"/>
    <cellStyle name="常规 7 66 2 2 2" xfId="4015"/>
    <cellStyle name="常规 7 71 2 2 2" xfId="4016"/>
    <cellStyle name="40% - 强调文字颜色 2 3 2 5 2" xfId="4017"/>
    <cellStyle name="40% - 强调文字颜色 2 3 2 5 2 2" xfId="4018"/>
    <cellStyle name="常规 3 6" xfId="4019"/>
    <cellStyle name="40% - 强调文字颜色 2 3 2 5 2 2 2" xfId="4020"/>
    <cellStyle name="60% - 强调文字颜色 3 3 2 2 3 3" xfId="4021"/>
    <cellStyle name="40% - 强调文字颜色 2 3 2 5 3" xfId="4022"/>
    <cellStyle name="40% - 强调文字颜色 2 3 2 5 3 2" xfId="4023"/>
    <cellStyle name="常规 7 66 2 3 2" xfId="4024"/>
    <cellStyle name="常规 7 71 2 3 2" xfId="4025"/>
    <cellStyle name="注释 2 77 2 2" xfId="4026"/>
    <cellStyle name="40% - 强调文字颜色 2 3 2 6 2" xfId="4027"/>
    <cellStyle name="常规 8 4 27 3" xfId="4028"/>
    <cellStyle name="常规 8 4 32 3" xfId="4029"/>
    <cellStyle name="注释 2 77 2 2 2" xfId="4030"/>
    <cellStyle name="40% - 强调文字颜色 2 3 2 6 2 2" xfId="4031"/>
    <cellStyle name="注释 2 3 2 5 3" xfId="4032"/>
    <cellStyle name="差 3" xfId="4033"/>
    <cellStyle name="40% - 强调文字颜色 3 3 2 4 2" xfId="4034"/>
    <cellStyle name="常规 7 66 2 4" xfId="4035"/>
    <cellStyle name="常规 7 71 2 4" xfId="4036"/>
    <cellStyle name="注释 2 77 3" xfId="4037"/>
    <cellStyle name="常规 7 2 2 12 2 3 2" xfId="4038"/>
    <cellStyle name="40% - 强调文字颜色 2 3 2 7" xfId="4039"/>
    <cellStyle name="注释 2 3 2 5 3 2" xfId="4040"/>
    <cellStyle name="40% - 强调文字颜色 3 3 2 4 2 2" xfId="4041"/>
    <cellStyle name="常规 8 4 2 14" xfId="4042"/>
    <cellStyle name="差 3 2" xfId="4043"/>
    <cellStyle name="注释 2 77 3 2" xfId="4044"/>
    <cellStyle name="40% - 强调文字颜色 2 3 2 7 2" xfId="4045"/>
    <cellStyle name="60% - 强调文字颜色 3 3 8" xfId="4046"/>
    <cellStyle name="40% - 强调文字颜色 2 3 3" xfId="4047"/>
    <cellStyle name="40% - 强调文字颜色 2 3 3 2" xfId="4048"/>
    <cellStyle name="40% - 强调文字颜色 2 3 3 3" xfId="4049"/>
    <cellStyle name="40% - 强调文字颜色 2 3 3 4" xfId="4050"/>
    <cellStyle name="40% - 强调文字颜色 2 3 3 4 2" xfId="4051"/>
    <cellStyle name="40% - 强调文字颜色 2 3 3 4 2 2" xfId="4052"/>
    <cellStyle name="40% - 强调文字颜色 2 3 3 4 2 2 2" xfId="4053"/>
    <cellStyle name="40% - 强调文字颜色 2 3 3 4 3" xfId="4054"/>
    <cellStyle name="常规 7 19 2 2 15 2 3" xfId="4055"/>
    <cellStyle name="常规 7 19 2 2 20 2 3" xfId="4056"/>
    <cellStyle name="40% - 强调文字颜色 2 3 3 4 3 2" xfId="4057"/>
    <cellStyle name="40% - 强调文字颜色 2 3 4" xfId="4058"/>
    <cellStyle name="40% - 强调文字颜色 2 3 4 2" xfId="4059"/>
    <cellStyle name="40% - 强调文字颜色 2 3 4 2 2" xfId="4060"/>
    <cellStyle name="60% - 强调文字颜色 4 3 3 3" xfId="4061"/>
    <cellStyle name="40% - 强调文字颜色 2 3 4 2 2 2" xfId="4062"/>
    <cellStyle name="强调文字颜色 4 3 2 2 3 2 2" xfId="4063"/>
    <cellStyle name="40% - 强调文字颜色 2 3 4 3" xfId="4064"/>
    <cellStyle name="强调文字颜色 4 3 2 2 3 2 2 2" xfId="4065"/>
    <cellStyle name="40% - 强调文字颜色 2 3 4 3 2" xfId="4066"/>
    <cellStyle name="40% - 强调文字颜色 2 3 5" xfId="4067"/>
    <cellStyle name="40% - 强调文字颜色 2 3 5 2" xfId="4068"/>
    <cellStyle name="40% - 强调文字颜色 2 3 5 2 2" xfId="4069"/>
    <cellStyle name="60% - 强调文字颜色 5 3 3 3" xfId="4070"/>
    <cellStyle name="常规 7 2 2 2 2 8" xfId="4071"/>
    <cellStyle name="40% - 强调文字颜色 2 3 5 2 2 2" xfId="4072"/>
    <cellStyle name="强调文字颜色 4 3 2 2 3 3 2" xfId="4073"/>
    <cellStyle name="40% - 强调文字颜色 2 3 5 3" xfId="4074"/>
    <cellStyle name="40% - 强调文字颜色 2 3 5 3 2" xfId="4075"/>
    <cellStyle name="40% - 强调文字颜色 2 3 6 2 2" xfId="4076"/>
    <cellStyle name="60% - 强调文字颜色 6 3 3 3" xfId="4077"/>
    <cellStyle name="40% - 强调文字颜色 2 3 6 2 2 2" xfId="4078"/>
    <cellStyle name="强调文字颜色 4 3 2 2 3 4 2" xfId="4079"/>
    <cellStyle name="40% - 强调文字颜色 2 3 6 3" xfId="4080"/>
    <cellStyle name="40% - 强调文字颜色 2 3 6 3 2" xfId="4081"/>
    <cellStyle name="标题 4 3 2 2 2 2" xfId="4082"/>
    <cellStyle name="强调文字颜色 2 3 4 2 2" xfId="4083"/>
    <cellStyle name="60% - 强调文字颜色 1 3 2 4 3" xfId="4084"/>
    <cellStyle name="常规 4 2 6 2" xfId="4085"/>
    <cellStyle name="40% - 强调文字颜色 2 5" xfId="4086"/>
    <cellStyle name="解释性文本 3 2 2 4 2 4" xfId="4087"/>
    <cellStyle name="标题 4 3 2 2 2 2 2" xfId="4088"/>
    <cellStyle name="常规 4 2 6 2 2" xfId="4089"/>
    <cellStyle name="常规 26 10 3" xfId="4090"/>
    <cellStyle name="常规 31 10 3" xfId="4091"/>
    <cellStyle name="40% - 强调文字颜色 2 5 2" xfId="4092"/>
    <cellStyle name="40% - 强调文字颜色 3 3 3 2 2" xfId="4093"/>
    <cellStyle name="40% - 强调文字颜色 3 2" xfId="4094"/>
    <cellStyle name="60% - 强调文字颜色 4 2 7" xfId="4095"/>
    <cellStyle name="40% - 强调文字颜色 3 3 3 2 2 2" xfId="4096"/>
    <cellStyle name="60% - 强调文字颜色 2 3 3 5" xfId="4097"/>
    <cellStyle name="40% - 强调文字颜色 3 2 2" xfId="4098"/>
    <cellStyle name="40% - 强调文字颜色 3 3 3 2 2 2 2" xfId="4099"/>
    <cellStyle name="60% - 强调文字颜色 2 3 3 5 2" xfId="4100"/>
    <cellStyle name="60% - 强调文字颜色 4 2 7 2" xfId="4101"/>
    <cellStyle name="40% - 强调文字颜色 3 2 2 2" xfId="4102"/>
    <cellStyle name="注释 2 2 2 3 3" xfId="4103"/>
    <cellStyle name="40% - 强调文字颜色 3 2 2 2 2" xfId="4104"/>
    <cellStyle name="注释 2 2 2 3 3 2" xfId="4105"/>
    <cellStyle name="60% - 强调文字颜色 6 3 2 5 3" xfId="4106"/>
    <cellStyle name="40% - 强调文字颜色 3 2 2 2 2 2" xfId="4107"/>
    <cellStyle name="检查单元格 3 6" xfId="4108"/>
    <cellStyle name="40% - 强调文字颜色 3 2 2 2 2 2 2" xfId="4109"/>
    <cellStyle name="检查单元格 3 6 2" xfId="4110"/>
    <cellStyle name="40% - 强调文字颜色 3 2 2 2 2 2 2 2" xfId="4111"/>
    <cellStyle name="40% - 强调文字颜色 3 2 2 2 2 3" xfId="4112"/>
    <cellStyle name="常规 7 2 4 19" xfId="4113"/>
    <cellStyle name="常规 7 2 4 24" xfId="4114"/>
    <cellStyle name="40% - 强调文字颜色 3 2 2 2 2 3 2" xfId="4115"/>
    <cellStyle name="注释 2 2 2 3 4" xfId="4116"/>
    <cellStyle name="40% - 强调文字颜色 3 2 2 2 3" xfId="4117"/>
    <cellStyle name="注释 2 2 2 3 4 2" xfId="4118"/>
    <cellStyle name="40% - 强调文字颜色 3 2 2 2 3 2" xfId="4119"/>
    <cellStyle name="60% - 强调文字颜色 6 2 2 4" xfId="4120"/>
    <cellStyle name="注释 2 2 2 3 4 2 2" xfId="4121"/>
    <cellStyle name="40% - 强调文字颜色 3 2 2 2 3 2 2" xfId="4122"/>
    <cellStyle name="60% - 强调文字颜色 6 2 2 4 2" xfId="4123"/>
    <cellStyle name="40% - 强调文字颜色 3 2 2 2 3 2 2 2" xfId="4124"/>
    <cellStyle name="注释 2 2 2 3 4 3" xfId="4125"/>
    <cellStyle name="40% - 强调文字颜色 3 2 2 2 3 3" xfId="4126"/>
    <cellStyle name="60% - 强调文字颜色 6 2 3 4" xfId="4127"/>
    <cellStyle name="40% - 强调文字颜色 3 2 2 2 3 3 2" xfId="4128"/>
    <cellStyle name="注释 2 2 2 3 5" xfId="4129"/>
    <cellStyle name="40% - 强调文字颜色 3 2 2 2 4" xfId="4130"/>
    <cellStyle name="40% - 强调文字颜色 3 2 2 2 4 2" xfId="4131"/>
    <cellStyle name="60% - 强调文字颜色 6 3 2 4" xfId="4132"/>
    <cellStyle name="常规 5 4 2 2 3" xfId="4133"/>
    <cellStyle name="40% - 强调文字颜色 3 2 2 2 4 2 2" xfId="4134"/>
    <cellStyle name="60% - 强调文字颜色 6 3 2 4 2" xfId="4135"/>
    <cellStyle name="40% - 强调文字颜色 3 2 2 2 4 2 2 2" xfId="4136"/>
    <cellStyle name="40% - 强调文字颜色 3 2 2 2 4 3" xfId="4137"/>
    <cellStyle name="60% - 强调文字颜色 6 3 3 4" xfId="4138"/>
    <cellStyle name="40% - 强调文字颜色 3 2 2 2 4 3 2" xfId="4139"/>
    <cellStyle name="40% - 强调文字颜色 3 2 2 2 5 2" xfId="4140"/>
    <cellStyle name="40% - 强调文字颜色 3 2 2 2 5 2 2" xfId="4141"/>
    <cellStyle name="40% - 强调文字颜色 3 2 2 2 6" xfId="4142"/>
    <cellStyle name="标题 1 3 3 6 2" xfId="4143"/>
    <cellStyle name="40% - 强调文字颜色 3 2 2 2 6 2" xfId="4144"/>
    <cellStyle name="40% - 强调文字颜色 5 2 2 4 3 2" xfId="4145"/>
    <cellStyle name="常规 7 2 2 2 2 14 3 2" xfId="4146"/>
    <cellStyle name="40% - 强调文字颜色 3 2 2 3" xfId="4147"/>
    <cellStyle name="注释 2 2 2 4 3" xfId="4148"/>
    <cellStyle name="40% - 强调文字颜色 3 2 2 3 2" xfId="4149"/>
    <cellStyle name="注释 2 2 2 4 3 2" xfId="4150"/>
    <cellStyle name="常规 13 10" xfId="4151"/>
    <cellStyle name="40% - 强调文字颜色 3 2 2 3 2 2" xfId="4152"/>
    <cellStyle name="常规 13 10 2" xfId="4153"/>
    <cellStyle name="40% - 强调文字颜色 3 2 2 3 2 2 2" xfId="4154"/>
    <cellStyle name="注释 2 2 2 4 4" xfId="4155"/>
    <cellStyle name="40% - 强调文字颜色 3 2 2 3 3" xfId="4156"/>
    <cellStyle name="注释 2 2 2 4 4 2" xfId="4157"/>
    <cellStyle name="常规 13 55" xfId="4158"/>
    <cellStyle name="常规 13 60" xfId="4159"/>
    <cellStyle name="40% - 强调文字颜色 3 2 2 3 3 2" xfId="4160"/>
    <cellStyle name="40% - 强调文字颜色 3 2 2 4" xfId="4161"/>
    <cellStyle name="注释 2 2 2 5 3 2 2" xfId="4162"/>
    <cellStyle name="常规 23 10 2" xfId="4163"/>
    <cellStyle name="40% - 强调文字颜色 3 2 2 4 2 2 2" xfId="4164"/>
    <cellStyle name="常规 23 55" xfId="4165"/>
    <cellStyle name="常规 23 60" xfId="4166"/>
    <cellStyle name="40% - 强调文字颜色 3 2 2 4 3 2" xfId="4167"/>
    <cellStyle name="40% - 强调文字颜色 3 2 2 5" xfId="4168"/>
    <cellStyle name="40% - 强调文字颜色 6 2 3 4 3 2" xfId="4169"/>
    <cellStyle name="40% - 强调文字颜色 3 2 2 5 2" xfId="4170"/>
    <cellStyle name="常规 28 10" xfId="4171"/>
    <cellStyle name="常规 33 10" xfId="4172"/>
    <cellStyle name="40% - 强调文字颜色 3 2 2 5 2 2" xfId="4173"/>
    <cellStyle name="常规 33 10 2" xfId="4174"/>
    <cellStyle name="40% - 强调文字颜色 3 2 2 5 2 2 2" xfId="4175"/>
    <cellStyle name="40% - 强调文字颜色 3 2 2 5 3" xfId="4176"/>
    <cellStyle name="40% - 强调文字颜色 3 2 2 5 3 2" xfId="4177"/>
    <cellStyle name="强调文字颜色 6 2 3 6 2" xfId="4178"/>
    <cellStyle name="40% - 强调文字颜色 3 2 2 6" xfId="4179"/>
    <cellStyle name="注释 2 2 2 7 3" xfId="4180"/>
    <cellStyle name="40% - 强调文字颜色 3 2 2 6 2" xfId="4181"/>
    <cellStyle name="常规 20 48" xfId="4182"/>
    <cellStyle name="常规 20 53" xfId="4183"/>
    <cellStyle name="常规 38 10" xfId="4184"/>
    <cellStyle name="40% - 强调文字颜色 3 2 2 6 2 2" xfId="4185"/>
    <cellStyle name="常规 20 48 2" xfId="4186"/>
    <cellStyle name="常规 20 53 2" xfId="4187"/>
    <cellStyle name="40% - 强调文字颜色 3 2 2 7 2" xfId="4188"/>
    <cellStyle name="60% - 强调文字颜色 2 3 3 6" xfId="4189"/>
    <cellStyle name="60% - 强调文字颜色 4 2 8" xfId="4190"/>
    <cellStyle name="适中 2 2 2 2 2 2" xfId="4191"/>
    <cellStyle name="40% - 强调文字颜色 3 2 3" xfId="4192"/>
    <cellStyle name="适中 2 2 2 2 2 2 2" xfId="4193"/>
    <cellStyle name="40% - 强调文字颜色 3 2 3 2" xfId="4194"/>
    <cellStyle name="40% - 强调文字颜色 3 2 3 2 2" xfId="4195"/>
    <cellStyle name="40% - 强调文字颜色 3 2 3 2 2 2" xfId="4196"/>
    <cellStyle name="40% - 强调文字颜色 3 2 3 2 2 2 2" xfId="4197"/>
    <cellStyle name="40% - 强调文字颜色 3 2 3 2 3" xfId="4198"/>
    <cellStyle name="40% - 强调文字颜色 3 2 3 2 3 2" xfId="4199"/>
    <cellStyle name="常规 7 2 2 2 2 14 4 2" xfId="4200"/>
    <cellStyle name="40% - 强调文字颜色 3 2 3 3" xfId="4201"/>
    <cellStyle name="注释 2 2 3 4 3" xfId="4202"/>
    <cellStyle name="40% - 强调文字颜色 3 2 3 3 2" xfId="4203"/>
    <cellStyle name="40% - 强调文字颜色 3 2 3 3 2 2" xfId="4204"/>
    <cellStyle name="40% - 强调文字颜色 3 2 3 3 2 2 2" xfId="4205"/>
    <cellStyle name="40% - 强调文字颜色 3 2 3 3 3" xfId="4206"/>
    <cellStyle name="链接单元格 2 2 2 2 4" xfId="4207"/>
    <cellStyle name="40% - 强调文字颜色 3 2 3 3 3 2" xfId="4208"/>
    <cellStyle name="40% - 强调文字颜色 3 2 3 4 2" xfId="4209"/>
    <cellStyle name="常规 14 6 8" xfId="4210"/>
    <cellStyle name="40% - 强调文字颜色 3 2 3 4 2 2" xfId="4211"/>
    <cellStyle name="常规 139" xfId="4212"/>
    <cellStyle name="常规 144" xfId="4213"/>
    <cellStyle name="常规 5 4" xfId="4214"/>
    <cellStyle name="常规 14 6 8 2" xfId="4215"/>
    <cellStyle name="40% - 强调文字颜色 3 2 3 4 2 2 2" xfId="4216"/>
    <cellStyle name="40% - 强调文字颜色 3 2 3 4 3" xfId="4217"/>
    <cellStyle name="输出 2 10" xfId="4218"/>
    <cellStyle name="链接单元格 2 2 3 2 4" xfId="4219"/>
    <cellStyle name="40% - 强调文字颜色 3 2 3 4 3 2" xfId="4220"/>
    <cellStyle name="40% - 强调文字颜色 3 2 3 5" xfId="4221"/>
    <cellStyle name="40% - 强调文字颜色 3 2 3 5 2" xfId="4222"/>
    <cellStyle name="40% - 强调文字颜色 3 2 3 5 2 2" xfId="4223"/>
    <cellStyle name="40% - 强调文字颜色 3 2 3 6 2" xfId="4224"/>
    <cellStyle name="常规 25 48" xfId="4225"/>
    <cellStyle name="常规 30 48" xfId="4226"/>
    <cellStyle name="40% - 强调文字颜色 5 2 2 2 2 3" xfId="4227"/>
    <cellStyle name="标题 1 2 2 5 2 2 2" xfId="4228"/>
    <cellStyle name="40% - 强调文字颜色 4 3 4 2 2 2" xfId="4229"/>
    <cellStyle name="适中 2 2 2 2 2 3" xfId="4230"/>
    <cellStyle name="40% - 强调文字颜色 3 2 4" xfId="4231"/>
    <cellStyle name="适中 2 2 2 2 2 3 2" xfId="4232"/>
    <cellStyle name="40% - 强调文字颜色 3 2 4 2" xfId="4233"/>
    <cellStyle name="40% - 强调文字颜色 3 2 4 2 2" xfId="4234"/>
    <cellStyle name="40% - 强调文字颜色 3 2 4 2 2 2" xfId="4235"/>
    <cellStyle name="强调文字颜色 4 3 2 3 2 2 2" xfId="4236"/>
    <cellStyle name="40% - 强调文字颜色 3 2 4 3" xfId="4237"/>
    <cellStyle name="注释 2 2 4 4 3" xfId="4238"/>
    <cellStyle name="40% - 强调文字颜色 3 2 4 3 2" xfId="4239"/>
    <cellStyle name="常规 7 2 4 2 26 2 2 2" xfId="4240"/>
    <cellStyle name="常规 7 2 4 2 31 2 2 2" xfId="4241"/>
    <cellStyle name="适中 2 2 2 2 2 4" xfId="4242"/>
    <cellStyle name="40% - 强调文字颜色 3 2 5" xfId="4243"/>
    <cellStyle name="40% - 强调文字颜色 3 2 5 2" xfId="4244"/>
    <cellStyle name="链接单元格 2 6 2" xfId="4245"/>
    <cellStyle name="60% - 强调文字颜色 4 2 2 4" xfId="4246"/>
    <cellStyle name="40% - 强调文字颜色 3 2 5 2 2" xfId="4247"/>
    <cellStyle name="链接单元格 2 6 2 2" xfId="4248"/>
    <cellStyle name="60% - 强调文字颜色 4 2 2 4 2" xfId="4249"/>
    <cellStyle name="40% - 强调文字颜色 3 2 5 2 2 2" xfId="4250"/>
    <cellStyle name="强调文字颜色 4 3 2 3 2 3 2" xfId="4251"/>
    <cellStyle name="40% - 强调文字颜色 3 2 5 3" xfId="4252"/>
    <cellStyle name="解释性文本 2 5 2 2 2" xfId="4253"/>
    <cellStyle name="链接单元格 2 7 2" xfId="4254"/>
    <cellStyle name="60% - 强调文字颜色 4 2 3 4" xfId="4255"/>
    <cellStyle name="注释 2 2 5 4 3" xfId="4256"/>
    <cellStyle name="40% - 强调文字颜色 3 2 5 3 2" xfId="4257"/>
    <cellStyle name="40% - 强调文字颜色 5 3 5 2 2 2" xfId="4258"/>
    <cellStyle name="40% - 强调文字颜色 3 2 6" xfId="4259"/>
    <cellStyle name="40% - 强调文字颜色 3 2 6 2" xfId="4260"/>
    <cellStyle name="链接单元格 3 6 2" xfId="4261"/>
    <cellStyle name="60% - 强调文字颜色 4 3 2 4" xfId="4262"/>
    <cellStyle name="注释 2 2 6 3 3" xfId="4263"/>
    <cellStyle name="40% - 强调文字颜色 3 2 6 2 2" xfId="4264"/>
    <cellStyle name="40% - 强调文字颜色 6 3 2 2 5 2 2" xfId="4265"/>
    <cellStyle name="40% - 强调文字颜色 3 2 6 3" xfId="4266"/>
    <cellStyle name="解释性文本 2 5 2 3 2" xfId="4267"/>
    <cellStyle name="链接单元格 3 7 2" xfId="4268"/>
    <cellStyle name="60% - 强调文字颜色 4 3 3 4" xfId="4269"/>
    <cellStyle name="检查单元格 2 2 2 4" xfId="4270"/>
    <cellStyle name="40% - 强调文字颜色 3 2 6 3 2" xfId="4271"/>
    <cellStyle name="40% - 强调文字颜色 3 3 3 2 3" xfId="4272"/>
    <cellStyle name="40% - 强调文字颜色 3 3" xfId="4273"/>
    <cellStyle name="40% - 强调文字颜色 3 3 3 2 3 2" xfId="4274"/>
    <cellStyle name="60% - 强调文字颜色 4 3 7" xfId="4275"/>
    <cellStyle name="40% - 强调文字颜色 3 3 2" xfId="4276"/>
    <cellStyle name="60% - 强调文字颜色 4 3 7 2" xfId="4277"/>
    <cellStyle name="链接单元格 2 2 2 8" xfId="4278"/>
    <cellStyle name="40% - 强调文字颜色 3 3 2 2" xfId="4279"/>
    <cellStyle name="注释 2 3 2 3 3" xfId="4280"/>
    <cellStyle name="40% - 强调文字颜色 3 3 2 2 2" xfId="4281"/>
    <cellStyle name="注释 2 3 2 3 3 2" xfId="4282"/>
    <cellStyle name="40% - 强调文字颜色 3 3 2 2 2 2" xfId="4283"/>
    <cellStyle name="60% - 强调文字颜色 1 3 3 5" xfId="4284"/>
    <cellStyle name="注释 3 23 2 3" xfId="4285"/>
    <cellStyle name="注释 3 18 2 3" xfId="4286"/>
    <cellStyle name="常规 7 2 7 4 3" xfId="4287"/>
    <cellStyle name="40% - 强调文字颜色 3 3 2 2 2 2 2" xfId="4288"/>
    <cellStyle name="60% - 强调文字颜色 1 3 3 5 2" xfId="4289"/>
    <cellStyle name="注释 3 23 2 3 2" xfId="4290"/>
    <cellStyle name="注释 3 18 2 3 2" xfId="4291"/>
    <cellStyle name="40% - 强调文字颜色 3 3 2 2 2 2 2 2" xfId="4292"/>
    <cellStyle name="40% - 强调文字颜色 3 3 2 2 2 3" xfId="4293"/>
    <cellStyle name="60% - 强调文字颜色 1 3 3 6" xfId="4294"/>
    <cellStyle name="40% - 强调文字颜色 3 3 2 2 2 3 2" xfId="4295"/>
    <cellStyle name="注释 2 3 2 3 4" xfId="4296"/>
    <cellStyle name="40% - 强调文字颜色 3 3 2 2 3" xfId="4297"/>
    <cellStyle name="注释 2 3 2 3 4 2" xfId="4298"/>
    <cellStyle name="40% - 强调文字颜色 3 3 2 2 3 2" xfId="4299"/>
    <cellStyle name="常规 10 3 2 4 2" xfId="4300"/>
    <cellStyle name="60% - 强调文字颜色 5 2 2 6" xfId="4301"/>
    <cellStyle name="注释 3 24 2 3" xfId="4302"/>
    <cellStyle name="注释 3 19 2 3" xfId="4303"/>
    <cellStyle name="常规 7 2 8 4 3" xfId="4304"/>
    <cellStyle name="注释 2 3 2 3 4 2 2" xfId="4305"/>
    <cellStyle name="40% - 强调文字颜色 3 3 2 2 3 2 2" xfId="4306"/>
    <cellStyle name="60% - 强调文字颜色 5 2 2 6 2" xfId="4307"/>
    <cellStyle name="注释 3 24 2 3 2" xfId="4308"/>
    <cellStyle name="注释 3 19 2 3 2" xfId="4309"/>
    <cellStyle name="40% - 强调文字颜色 3 3 2 2 3 2 2 2" xfId="4310"/>
    <cellStyle name="注释 2 3 2 3 4 3" xfId="4311"/>
    <cellStyle name="40% - 强调文字颜色 3 3 2 2 3 3" xfId="4312"/>
    <cellStyle name="60% - 强调文字颜色 5 2 3 6" xfId="4313"/>
    <cellStyle name="40% - 强调文字颜色 3 3 2 2 3 3 2" xfId="4314"/>
    <cellStyle name="注释 2 3 2 3 5" xfId="4315"/>
    <cellStyle name="40% - 强调文字颜色 3 3 2 2 4" xfId="4316"/>
    <cellStyle name="40% - 强调文字颜色 3 3 2 2 4 2" xfId="4317"/>
    <cellStyle name="60% - 强调文字颜色 5 3 2 6" xfId="4318"/>
    <cellStyle name="60% - 强调文字颜色 5 3 2 3 3" xfId="4319"/>
    <cellStyle name="常规 7 2 9 4 3" xfId="4320"/>
    <cellStyle name="40% - 强调文字颜色 3 3 2 2 4 2 2" xfId="4321"/>
    <cellStyle name="60% - 强调文字颜色 5 3 2 6 2" xfId="4322"/>
    <cellStyle name="注释 3 30 2 3 2" xfId="4323"/>
    <cellStyle name="注释 3 25 2 3 2" xfId="4324"/>
    <cellStyle name="常规 29 5 3" xfId="4325"/>
    <cellStyle name="常规 34 5 3" xfId="4326"/>
    <cellStyle name="40% - 强调文字颜色 3 3 2 2 4 2 2 2" xfId="4327"/>
    <cellStyle name="40% - 强调文字颜色 3 3 2 2 4 3" xfId="4328"/>
    <cellStyle name="60% - 强调文字颜色 5 3 3 6" xfId="4329"/>
    <cellStyle name="60% - 强调文字颜色 5 3 2 4 3" xfId="4330"/>
    <cellStyle name="适中 2 2 5 2 2 2" xfId="4331"/>
    <cellStyle name="强调文字颜色 6 3 4 2 2" xfId="4332"/>
    <cellStyle name="40% - 强调文字颜色 3 3 2 2 4 3 2" xfId="4333"/>
    <cellStyle name="40% - 强调文字颜色 3 3 2 2 5" xfId="4334"/>
    <cellStyle name="40% - 强调文字颜色 3 3 2 2 5 2" xfId="4335"/>
    <cellStyle name="检查单元格 2 2 6 3" xfId="4336"/>
    <cellStyle name="40% - 强调文字颜色 5 2 2 5 3 2" xfId="4337"/>
    <cellStyle name="常规 7 2 2 2 2 15 3 2" xfId="4338"/>
    <cellStyle name="常规 7 2 2 2 2 20 3 2" xfId="4339"/>
    <cellStyle name="40% - 强调文字颜色 3 3 2 3" xfId="4340"/>
    <cellStyle name="注释 2 3 2 4 3" xfId="4341"/>
    <cellStyle name="40% - 强调文字颜色 3 3 2 3 2" xfId="4342"/>
    <cellStyle name="注释 2 3 2 4 3 2" xfId="4343"/>
    <cellStyle name="40% - 强调文字颜色 3 3 2 3 2 2" xfId="4344"/>
    <cellStyle name="40% - 强调文字颜色 3 3 2 3 2 2 2" xfId="4345"/>
    <cellStyle name="注释 2 3 2 4 4" xfId="4346"/>
    <cellStyle name="40% - 强调文字颜色 3 3 2 3 3" xfId="4347"/>
    <cellStyle name="注释 2 3 2 4 4 2" xfId="4348"/>
    <cellStyle name="40% - 强调文字颜色 3 3 2 3 3 2" xfId="4349"/>
    <cellStyle name="40% - 强调文字颜色 3 3 2 4" xfId="4350"/>
    <cellStyle name="注释 2 3 2 5 3 2 2" xfId="4351"/>
    <cellStyle name="40% - 强调文字颜色 3 3 2 4 2 2 2" xfId="4352"/>
    <cellStyle name="常规 8 4 2 14 2" xfId="4353"/>
    <cellStyle name="差 3 2 2" xfId="4354"/>
    <cellStyle name="差 4 2" xfId="4355"/>
    <cellStyle name="40% - 强调文字颜色 3 3 2 4 3 2" xfId="4356"/>
    <cellStyle name="40% - 强调文字颜色 3 3 2 5" xfId="4357"/>
    <cellStyle name="40% - 强调文字颜色 3 3 2 5 2" xfId="4358"/>
    <cellStyle name="40% - 强调文字颜色 3 3 2 5 2 2" xfId="4359"/>
    <cellStyle name="40% - 强调文字颜色 3 3 2 5 2 2 2" xfId="4360"/>
    <cellStyle name="常规 25 5 3" xfId="4361"/>
    <cellStyle name="常规 30 5 3" xfId="4362"/>
    <cellStyle name="标题 2 2 2 6 2 2" xfId="4363"/>
    <cellStyle name="40% - 强调文字颜色 3 3 2 5 3" xfId="4364"/>
    <cellStyle name="40% - 强调文字颜色 3 3 2 5 3 2" xfId="4365"/>
    <cellStyle name="40% - 强调文字颜色 3 3 2 6" xfId="4366"/>
    <cellStyle name="注释 2 3 2 7 3" xfId="4367"/>
    <cellStyle name="40% - 强调文字颜色 3 3 2 6 2" xfId="4368"/>
    <cellStyle name="40% - 强调文字颜色 3 3 2 6 2 2" xfId="4369"/>
    <cellStyle name="常规 7 2 2 13 2 3 2" xfId="4370"/>
    <cellStyle name="40% - 强调文字颜色 3 3 2 7" xfId="4371"/>
    <cellStyle name="40% - 强调文字颜色 3 3 2 7 2" xfId="4372"/>
    <cellStyle name="60% - 强调文字颜色 2 3 2 2 2 2 2" xfId="4373"/>
    <cellStyle name="60% - 强调文字颜色 4 3 8" xfId="4374"/>
    <cellStyle name="适中 2 2 2 2 3 2" xfId="4375"/>
    <cellStyle name="40% - 强调文字颜色 3 3 3" xfId="4376"/>
    <cellStyle name="40% - 强调文字颜色 4 2" xfId="4377"/>
    <cellStyle name="注释 2 3 3 4 3" xfId="4378"/>
    <cellStyle name="40% - 强调文字颜色 3 3 3 3 2" xfId="4379"/>
    <cellStyle name="40% - 强调文字颜色 3 3 3 3 2 2" xfId="4380"/>
    <cellStyle name="60% - 强调文字颜色 5 2 7" xfId="4381"/>
    <cellStyle name="40% - 强调文字颜色 4 2 2" xfId="4382"/>
    <cellStyle name="输出 2 3 3 4" xfId="4383"/>
    <cellStyle name="40% - 强调文字颜色 3 3 3 3 2 2 2" xfId="4384"/>
    <cellStyle name="60% - 强调文字颜色 5 2 7 2" xfId="4385"/>
    <cellStyle name="40% - 强调文字颜色 4 2 2 2" xfId="4386"/>
    <cellStyle name="40% - 强调文字颜色 4 3" xfId="4387"/>
    <cellStyle name="40% - 强调文字颜色 3 3 3 3 3" xfId="4388"/>
    <cellStyle name="链接单元格 3 2 2 2 4" xfId="4389"/>
    <cellStyle name="40% - 强调文字颜色 3 3 3 3 3 2" xfId="4390"/>
    <cellStyle name="60% - 强调文字颜色 5 3 7" xfId="4391"/>
    <cellStyle name="40% - 强调文字颜色 4 3 2" xfId="4392"/>
    <cellStyle name="40% - 强调文字颜色 5 2" xfId="4393"/>
    <cellStyle name="差 2 3 2 2 3" xfId="4394"/>
    <cellStyle name="40% - 强调文字颜色 3 3 3 4 2" xfId="4395"/>
    <cellStyle name="40% - 强调文字颜色 3 3 3 4 2 2" xfId="4396"/>
    <cellStyle name="60% - 强调文字颜色 6 2 7" xfId="4397"/>
    <cellStyle name="40% - 强调文字颜色 5 2 2" xfId="4398"/>
    <cellStyle name="输出 3 3 3 4" xfId="4399"/>
    <cellStyle name="常规 2 10 3" xfId="4400"/>
    <cellStyle name="40% - 强调文字颜色 3 3 3 4 2 2 2" xfId="4401"/>
    <cellStyle name="60% - 强调文字颜色 6 2 7 2" xfId="4402"/>
    <cellStyle name="40% - 强调文字颜色 5 2 2 2" xfId="4403"/>
    <cellStyle name="40% - 强调文字颜色 5 3" xfId="4404"/>
    <cellStyle name="40% - 强调文字颜色 3 3 3 4 3" xfId="4405"/>
    <cellStyle name="链接单元格 3 2 3 2 4" xfId="4406"/>
    <cellStyle name="40% - 强调文字颜色 3 3 3 4 3 2" xfId="4407"/>
    <cellStyle name="60% - 强调文字颜色 6 3 7" xfId="4408"/>
    <cellStyle name="40% - 强调文字颜色 5 3 2" xfId="4409"/>
    <cellStyle name="40% - 强调文字颜色 6 2" xfId="4410"/>
    <cellStyle name="40% - 强调文字颜色 3 3 3 5 2" xfId="4411"/>
    <cellStyle name="40% - 强调文字颜色 6 2 2" xfId="4412"/>
    <cellStyle name="40% - 强调文字颜色 3 3 3 5 2 2" xfId="4413"/>
    <cellStyle name="40% - 强调文字颜色 3 3 3 6" xfId="4414"/>
    <cellStyle name="标题 1 2 2 6 2 2" xfId="4415"/>
    <cellStyle name="40% - 强调文字颜色 3 3 3 6 2" xfId="4416"/>
    <cellStyle name="40% - 强调文字颜色 3 3 4" xfId="4417"/>
    <cellStyle name="40% - 强调文字颜色 3 3 4 2" xfId="4418"/>
    <cellStyle name="40% - 强调文字颜色 3 3 4 2 2" xfId="4419"/>
    <cellStyle name="常规 7 2 4 2 18 4 3" xfId="4420"/>
    <cellStyle name="常规 7 2 4 2 23 4 3" xfId="4421"/>
    <cellStyle name="40% - 强调文字颜色 3 3 4 2 2 2" xfId="4422"/>
    <cellStyle name="60% - 强调文字颜色 3 3 3 5" xfId="4423"/>
    <cellStyle name="40% - 强调文字颜色 3 3 4 3" xfId="4424"/>
    <cellStyle name="注释 2 3 4 4 3" xfId="4425"/>
    <cellStyle name="40% - 强调文字颜色 3 3 4 3 2" xfId="4426"/>
    <cellStyle name="常规 7 2 4 2 26 2 3 2" xfId="4427"/>
    <cellStyle name="常规 7 2 4 2 31 2 3 2" xfId="4428"/>
    <cellStyle name="40% - 强调文字颜色 3 3 5" xfId="4429"/>
    <cellStyle name="40% - 强调文字颜色 3 3 5 2" xfId="4430"/>
    <cellStyle name="60% - 强调文字颜色 5 2 2 4" xfId="4431"/>
    <cellStyle name="40% - 强调文字颜色 3 3 5 2 2" xfId="4432"/>
    <cellStyle name="60% - 强调文字颜色 5 2 2 4 2" xfId="4433"/>
    <cellStyle name="常规_表格(附件一)修改（正式）元月13日s 2 3" xfId="4434"/>
    <cellStyle name="链接单元格 3 7 3" xfId="4435"/>
    <cellStyle name="40% - 强调文字颜色 3 3 5 2 2 2" xfId="4436"/>
    <cellStyle name="60% - 强调文字颜色 4 3 3 5" xfId="4437"/>
    <cellStyle name="40% - 强调文字颜色 3 3 5 3" xfId="4438"/>
    <cellStyle name="60% - 强调文字颜色 5 2 3 4" xfId="4439"/>
    <cellStyle name="注释 2 3 5 4 3" xfId="4440"/>
    <cellStyle name="40% - 强调文字颜色 3 3 5 3 2" xfId="4441"/>
    <cellStyle name="40% - 强调文字颜色 3 3 6 2" xfId="4442"/>
    <cellStyle name="60% - 强调文字颜色 5 3 2 4" xfId="4443"/>
    <cellStyle name="注释 2 3 6 3 3" xfId="4444"/>
    <cellStyle name="40% - 强调文字颜色 3 3 6 2 2" xfId="4445"/>
    <cellStyle name="40% - 强调文字颜色 3 3 6 2 2 2" xfId="4446"/>
    <cellStyle name="60% - 强调文字颜色 5 3 3 5" xfId="4447"/>
    <cellStyle name="60% - 强调文字颜色 5 3 2 4 2" xfId="4448"/>
    <cellStyle name="40% - 强调文字颜色 3 3 6 3" xfId="4449"/>
    <cellStyle name="60% - 强调文字颜色 5 3 3 4" xfId="4450"/>
    <cellStyle name="检查单元格 3 2 2 4" xfId="4451"/>
    <cellStyle name="40% - 强调文字颜色 3 3 6 3 2" xfId="4452"/>
    <cellStyle name="注释 3 22 2 3" xfId="4453"/>
    <cellStyle name="注释 3 17 2 3" xfId="4454"/>
    <cellStyle name="常规 7 2 6 4 3" xfId="4455"/>
    <cellStyle name="注释 2 3 2 3 2 2 2" xfId="4456"/>
    <cellStyle name="常规 7 2 17 5" xfId="4457"/>
    <cellStyle name="常规 7 2 22 5" xfId="4458"/>
    <cellStyle name="60% - 强调文字颜色 1 3 2 5 2" xfId="4459"/>
    <cellStyle name="40% - 强调文字颜色 3 4" xfId="4460"/>
    <cellStyle name="标题 4 3 2 2 3 2" xfId="4461"/>
    <cellStyle name="注释 3 22 2 4" xfId="4462"/>
    <cellStyle name="强调文字颜色 2 3 4 3 2" xfId="4463"/>
    <cellStyle name="注释 3 17 2 4" xfId="4464"/>
    <cellStyle name="60% - 强调文字颜色 1 3 2 5 3" xfId="4465"/>
    <cellStyle name="常规 4 2 7 2" xfId="4466"/>
    <cellStyle name="40% - 强调文字颜色 3 5" xfId="4467"/>
    <cellStyle name="标题 4 3 2 2 3 2 2" xfId="4468"/>
    <cellStyle name="40% - 强调文字颜色 3 5 2" xfId="4469"/>
    <cellStyle name="标题 4 3 2 2 3 3" xfId="4470"/>
    <cellStyle name="常规 7 16 2" xfId="4471"/>
    <cellStyle name="常规 7 21 2" xfId="4472"/>
    <cellStyle name="40% - 强调文字颜色 3 6" xfId="4473"/>
    <cellStyle name="注释 3 2 2 3 3" xfId="4474"/>
    <cellStyle name="40% - 强调文字颜色 4 2 2 2 2" xfId="4475"/>
    <cellStyle name="注释 3 2 2 3 3 2" xfId="4476"/>
    <cellStyle name="常规 14 26" xfId="4477"/>
    <cellStyle name="常规 14 31" xfId="4478"/>
    <cellStyle name="40% - 强调文字颜色 4 2 2 2 2 2" xfId="4479"/>
    <cellStyle name="常规 3 9 2 2 7" xfId="4480"/>
    <cellStyle name="常规 14 26 2" xfId="4481"/>
    <cellStyle name="常规 14 31 2" xfId="4482"/>
    <cellStyle name="40% - 强调文字颜色 4 2 2 2 2 2 2" xfId="4483"/>
    <cellStyle name="常规 14 26 2 2" xfId="4484"/>
    <cellStyle name="常规 14 31 2 2" xfId="4485"/>
    <cellStyle name="40% - 强调文字颜色 4 2 2 2 2 2 2 2" xfId="4486"/>
    <cellStyle name="常规 14 27 2" xfId="4487"/>
    <cellStyle name="常规 14 32 2" xfId="4488"/>
    <cellStyle name="40% - 强调文字颜色 4 2 2 2 2 3 2" xfId="4489"/>
    <cellStyle name="注释 3 2 2 3 4" xfId="4490"/>
    <cellStyle name="40% - 强调文字颜色 4 2 2 2 3" xfId="4491"/>
    <cellStyle name="注释 3 2 2 3 4 2" xfId="4492"/>
    <cellStyle name="40% - 强调文字颜色 4 2 2 2 3 2" xfId="4493"/>
    <cellStyle name="常规 8 4 2 11 4" xfId="4494"/>
    <cellStyle name="60% - 强调文字颜色 4 2 2 2 2 3" xfId="4495"/>
    <cellStyle name="注释 3 2 2 3 4 2 2" xfId="4496"/>
    <cellStyle name="40% - 强调文字颜色 4 2 2 2 3 2 2" xfId="4497"/>
    <cellStyle name="60% - 强调文字颜色 6 2 2 2 2 3" xfId="4498"/>
    <cellStyle name="40% - 强调文字颜色 4 2 2 2 3 2 2 2" xfId="4499"/>
    <cellStyle name="注释 3 2 2 3 4 3" xfId="4500"/>
    <cellStyle name="40% - 强调文字颜色 4 2 2 2 3 3" xfId="4501"/>
    <cellStyle name="常规 8 4 2 12 4" xfId="4502"/>
    <cellStyle name="60% - 强调文字颜色 4 2 2 2 3 3" xfId="4503"/>
    <cellStyle name="40% - 强调文字颜色 4 2 2 2 3 3 2" xfId="4504"/>
    <cellStyle name="注释 3 2 2 3 5" xfId="4505"/>
    <cellStyle name="40% - 强调文字颜色 4 2 2 2 4" xfId="4506"/>
    <cellStyle name="40% - 强调文字颜色 4 2 2 2 4 2" xfId="4507"/>
    <cellStyle name="40% - 强调文字颜色 4 2 2 2 4 2 2" xfId="4508"/>
    <cellStyle name="40% - 强调文字颜色 4 2 2 2 4 2 2 2" xfId="4509"/>
    <cellStyle name="40% - 强调文字颜色 4 2 2 2 4 3" xfId="4510"/>
    <cellStyle name="40% - 强调文字颜色 4 2 2 2 4 3 2" xfId="4511"/>
    <cellStyle name="标题 1 2 2 2" xfId="4512"/>
    <cellStyle name="40% - 强调文字颜色 4 2 2 2 5" xfId="4513"/>
    <cellStyle name="标题 1 2 2 2 2" xfId="4514"/>
    <cellStyle name="40% - 强调文字颜色 4 2 2 2 5 2" xfId="4515"/>
    <cellStyle name="标题 1 2 2 2 2 2" xfId="4516"/>
    <cellStyle name="40% - 强调文字颜色 4 2 2 2 5 2 2" xfId="4517"/>
    <cellStyle name="40% - 强调文字颜色 4 2 2 2 6" xfId="4518"/>
    <cellStyle name="标题 2 3 3 6 2" xfId="4519"/>
    <cellStyle name="标题 1 2 2 3" xfId="4520"/>
    <cellStyle name="标题 1 2 2 3 2" xfId="4521"/>
    <cellStyle name="40% - 强调文字颜色 4 2 2 2 6 2" xfId="4522"/>
    <cellStyle name="40% - 强调文字颜色 5 2 3 4 3 2" xfId="4523"/>
    <cellStyle name="40% - 强调文字颜色 4 2 2 3" xfId="4524"/>
    <cellStyle name="注释 3 2 2 4 3" xfId="4525"/>
    <cellStyle name="40% - 强调文字颜色 4 2 2 3 2" xfId="4526"/>
    <cellStyle name="注释 3 2 2 4 3 2" xfId="4527"/>
    <cellStyle name="常规 24 26" xfId="4528"/>
    <cellStyle name="常规 24 31" xfId="4529"/>
    <cellStyle name="40% - 强调文字颜色 4 2 2 3 2 2" xfId="4530"/>
    <cellStyle name="常规 24 26 2" xfId="4531"/>
    <cellStyle name="常规 24 31 2" xfId="4532"/>
    <cellStyle name="40% - 强调文字颜色 4 2 2 3 2 2 2" xfId="4533"/>
    <cellStyle name="注释 3 2 2 4 4" xfId="4534"/>
    <cellStyle name="40% - 强调文字颜色 4 2 2 3 3" xfId="4535"/>
    <cellStyle name="60% - 强调文字颜色 1 5" xfId="4536"/>
    <cellStyle name="注释 3 2 2 4 4 2" xfId="4537"/>
    <cellStyle name="40% - 强调文字颜色 4 2 2 3 3 2" xfId="4538"/>
    <cellStyle name="40% - 强调文字颜色 4 2 2 4" xfId="4539"/>
    <cellStyle name="注释 3 2 2 5 3" xfId="4540"/>
    <cellStyle name="40% - 强调文字颜色 4 2 2 4 2" xfId="4541"/>
    <cellStyle name="注释 3 2 2 5 3 2" xfId="4542"/>
    <cellStyle name="常规 29 26" xfId="4543"/>
    <cellStyle name="常规 29 31" xfId="4544"/>
    <cellStyle name="常规 34 26" xfId="4545"/>
    <cellStyle name="常规 34 31" xfId="4546"/>
    <cellStyle name="40% - 强调文字颜色 4 2 2 4 2 2" xfId="4547"/>
    <cellStyle name="注释 3 2 2 5 3 2 2" xfId="4548"/>
    <cellStyle name="常规 29 26 2" xfId="4549"/>
    <cellStyle name="常规 29 31 2" xfId="4550"/>
    <cellStyle name="常规 34 26 2" xfId="4551"/>
    <cellStyle name="常规 34 31 2" xfId="4552"/>
    <cellStyle name="40% - 强调文字颜色 4 2 2 4 2 2 2" xfId="4553"/>
    <cellStyle name="注释 3 2 2 5 4" xfId="4554"/>
    <cellStyle name="40% - 强调文字颜色 4 2 2 4 3" xfId="4555"/>
    <cellStyle name="40% - 强调文字颜色 4 2 2 4 3 2" xfId="4556"/>
    <cellStyle name="40% - 强调文字颜色 4 2 2 5 2" xfId="4557"/>
    <cellStyle name="40% - 强调文字颜色 4 2 2 5 2 2" xfId="4558"/>
    <cellStyle name="40% - 强调文字颜色 4 2 2 5 3" xfId="4559"/>
    <cellStyle name="链接单元格 3 2 2 7" xfId="4560"/>
    <cellStyle name="40% - 强调文字颜色 4 2 2 5 3 2" xfId="4561"/>
    <cellStyle name="强调文字颜色 6 3 3 6 2" xfId="4562"/>
    <cellStyle name="40% - 强调文字颜色 4 2 2 6" xfId="4563"/>
    <cellStyle name="注释 3 2 2 7 3" xfId="4564"/>
    <cellStyle name="常规 7 20 2 38 2 3" xfId="4565"/>
    <cellStyle name="常规 7 20 2 43 2 3" xfId="4566"/>
    <cellStyle name="40% - 强调文字颜色 4 2 2 6 2" xfId="4567"/>
    <cellStyle name="40% - 强调文字颜色 4 2 2 6 2 2" xfId="4568"/>
    <cellStyle name="注释 2 10 4" xfId="4569"/>
    <cellStyle name="强调文字颜色 3 2 6 5" xfId="4570"/>
    <cellStyle name="常规 7 20 2 38 2 3 2" xfId="4571"/>
    <cellStyle name="常规 7 20 2 43 2 3 2" xfId="4572"/>
    <cellStyle name="40% - 强调文字颜色 4 2 2 7" xfId="4573"/>
    <cellStyle name="40% - 强调文字颜色 4 2 2 7 2" xfId="4574"/>
    <cellStyle name="60% - 强调文字颜色 5 2 8" xfId="4575"/>
    <cellStyle name="适中 2 2 2 3 2 2" xfId="4576"/>
    <cellStyle name="40% - 强调文字颜色 4 2 3" xfId="4577"/>
    <cellStyle name="40% - 强调文字颜色 4 2 3 2 2" xfId="4578"/>
    <cellStyle name="40% - 强调文字颜色 4 2 3 2 2 2" xfId="4579"/>
    <cellStyle name="40% - 强调文字颜色 4 2 3 2 2 2 2" xfId="4580"/>
    <cellStyle name="40% - 强调文字颜色 4 2 3 2 3" xfId="4581"/>
    <cellStyle name="40% - 强调文字颜色 4 2 3 2 3 2" xfId="4582"/>
    <cellStyle name="注释 3 2 3 4 3" xfId="4583"/>
    <cellStyle name="40% - 强调文字颜色 4 2 3 3 2" xfId="4584"/>
    <cellStyle name="40% - 强调文字颜色 4 2 3 3 2 2" xfId="4585"/>
    <cellStyle name="40% - 强调文字颜色 4 2 3 3 3" xfId="4586"/>
    <cellStyle name="40% - 强调文字颜色 4 2 3 4 2" xfId="4587"/>
    <cellStyle name="40% - 强调文字颜色 4 2 3 4 2 2" xfId="4588"/>
    <cellStyle name="强调文字颜色 6 3 8" xfId="4589"/>
    <cellStyle name="40% - 强调文字颜色 4 2 3 4 2 2 2" xfId="4590"/>
    <cellStyle name="40% - 强调文字颜色 4 2 3 4 3" xfId="4591"/>
    <cellStyle name="40% - 强调文字颜色 4 2 3 4 3 2" xfId="4592"/>
    <cellStyle name="40% - 强调文字颜色 4 2 3 5 2" xfId="4593"/>
    <cellStyle name="40% - 强调文字颜色 4 2 3 5 2 2" xfId="4594"/>
    <cellStyle name="常规 7 20 2 39 2 3" xfId="4595"/>
    <cellStyle name="常规 7 20 2 44 2 3" xfId="4596"/>
    <cellStyle name="40% - 强调文字颜色 4 2 3 6 2" xfId="4597"/>
    <cellStyle name="40% - 强调文字颜色 5 3 2 2 2 3" xfId="4598"/>
    <cellStyle name="适中 2 2 2 3 2 3" xfId="4599"/>
    <cellStyle name="40% - 强调文字颜色 4 2 4" xfId="4600"/>
    <cellStyle name="适中 2 2 2 3 2 3 2" xfId="4601"/>
    <cellStyle name="40% - 强调文字颜色 4 2 4 2" xfId="4602"/>
    <cellStyle name="40% - 强调文字颜色 4 2 4 2 2" xfId="4603"/>
    <cellStyle name="输出 2 3 5" xfId="4604"/>
    <cellStyle name="40% - 强调文字颜色 4 2 4 2 2 2" xfId="4605"/>
    <cellStyle name="常规 2 2 3" xfId="4606"/>
    <cellStyle name="强调文字颜色 4 3 2 4 2 2 2" xfId="4607"/>
    <cellStyle name="40% - 强调文字颜色 4 2 4 3" xfId="4608"/>
    <cellStyle name="40% - 强调文字颜色 4 2 4 3 2" xfId="4609"/>
    <cellStyle name="适中 2 2 2 3 2 4" xfId="4610"/>
    <cellStyle name="40% - 强调文字颜色 4 2 5" xfId="4611"/>
    <cellStyle name="40% - 强调文字颜色 4 2 5 2" xfId="4612"/>
    <cellStyle name="40% - 强调文字颜色 4 2 5 2 2" xfId="4613"/>
    <cellStyle name="40% - 强调文字颜色 4 2 5 2 2 2" xfId="4614"/>
    <cellStyle name="强调文字颜色 4 3 2 4 2 3 2" xfId="4615"/>
    <cellStyle name="40% - 强调文字颜色 4 2 5 3" xfId="4616"/>
    <cellStyle name="解释性文本 2 6 2 2 2" xfId="4617"/>
    <cellStyle name="40% - 强调文字颜色 4 2 5 3 2" xfId="4618"/>
    <cellStyle name="解释性文本 2 2 8" xfId="4619"/>
    <cellStyle name="60% - 强调文字颜色 1 2 2 3 2" xfId="4620"/>
    <cellStyle name="40% - 强调文字颜色 4 2 6" xfId="4621"/>
    <cellStyle name="解释性文本 2 2 8 2" xfId="4622"/>
    <cellStyle name="60% - 强调文字颜色 1 2 2 3 2 2" xfId="4623"/>
    <cellStyle name="常规 35 27" xfId="4624"/>
    <cellStyle name="常规 35 32" xfId="4625"/>
    <cellStyle name="40% - 强调文字颜色 4 2 6 2" xfId="4626"/>
    <cellStyle name="常规 35 27 2" xfId="4627"/>
    <cellStyle name="常规 35 32 2" xfId="4628"/>
    <cellStyle name="40% - 强调文字颜色 4 2 6 2 2" xfId="4629"/>
    <cellStyle name="常规 35 27 2 2" xfId="4630"/>
    <cellStyle name="常规 35 32 2 2" xfId="4631"/>
    <cellStyle name="40% - 强调文字颜色 4 2 6 2 2 2" xfId="4632"/>
    <cellStyle name="40% - 强调文字颜色 4 2 6 3" xfId="4633"/>
    <cellStyle name="解释性文本 2 6 2 3 2" xfId="4634"/>
    <cellStyle name="常规 35 28" xfId="4635"/>
    <cellStyle name="常规 35 33" xfId="4636"/>
    <cellStyle name="常规 35 28 2" xfId="4637"/>
    <cellStyle name="常规 35 33 2" xfId="4638"/>
    <cellStyle name="40% - 强调文字颜色 4 2 6 3 2" xfId="4639"/>
    <cellStyle name="链接单元格 3 2 2 2 4 2" xfId="4640"/>
    <cellStyle name="60% - 强调文字颜色 5 3 7 2" xfId="4641"/>
    <cellStyle name="链接单元格 3 2 2 8" xfId="4642"/>
    <cellStyle name="40% - 强调文字颜色 4 3 2 2" xfId="4643"/>
    <cellStyle name="40% - 强调文字颜色 4 3 2 2 2" xfId="4644"/>
    <cellStyle name="40% - 强调文字颜色 4 3 2 2 2 2" xfId="4645"/>
    <cellStyle name="好 4 3 5 3" xfId="4646"/>
    <cellStyle name="40% - 强调文字颜色 4 3 2 2 2 2 2" xfId="4647"/>
    <cellStyle name="好 4 3 5 3 2" xfId="4648"/>
    <cellStyle name="常规 158" xfId="4649"/>
    <cellStyle name="常规 163" xfId="4650"/>
    <cellStyle name="常规 208" xfId="4651"/>
    <cellStyle name="常规 213" xfId="4652"/>
    <cellStyle name="40% - 强调文字颜色 4 3 2 2 2 2 2 2" xfId="4653"/>
    <cellStyle name="40% - 强调文字颜色 4 3 2 2 2 3 2" xfId="4654"/>
    <cellStyle name="40% - 强调文字颜色 4 3 2 2 3" xfId="4655"/>
    <cellStyle name="40% - 强调文字颜色 4 3 2 2 3 2" xfId="4656"/>
    <cellStyle name="警告文本 2 2 5 3 2" xfId="4657"/>
    <cellStyle name="60% - 强调文字颜色 5 2 2 2 2 3" xfId="4658"/>
    <cellStyle name="40% - 强调文字颜色 6 3 2 2 5" xfId="4659"/>
    <cellStyle name="40% - 强调文字颜色 4 3 2 2 3 2 2" xfId="4660"/>
    <cellStyle name="40% - 强调文字颜色 6 3 2 2 5 2" xfId="4661"/>
    <cellStyle name="强调文字颜色 4 2 3 5 4" xfId="4662"/>
    <cellStyle name="常规 9 19" xfId="4663"/>
    <cellStyle name="常规 9 24" xfId="4664"/>
    <cellStyle name="40% - 强调文字颜色 4 3 2 2 3 2 2 2" xfId="4665"/>
    <cellStyle name="40% - 强调文字颜色 4 3 2 2 3 3" xfId="4666"/>
    <cellStyle name="警告文本 2 2 5 4 2" xfId="4667"/>
    <cellStyle name="60% - 强调文字颜色 5 2 2 2 3 3" xfId="4668"/>
    <cellStyle name="40% - 强调文字颜色 4 3 2 2 3 3 2" xfId="4669"/>
    <cellStyle name="40% - 强调文字颜色 4 3 2 2 4" xfId="4670"/>
    <cellStyle name="40% - 强调文字颜色 4 3 2 2 4 2" xfId="4671"/>
    <cellStyle name="强调文字颜色 5 3 4 3 2" xfId="4672"/>
    <cellStyle name="60% - 强调文字颜色 4 3 2 5 3" xfId="4673"/>
    <cellStyle name="40% - 强调文字颜色 4 3 2 2 4 2 2" xfId="4674"/>
    <cellStyle name="强调文字颜色 4 3 3 5 4" xfId="4675"/>
    <cellStyle name="40% - 强调文字颜色 4 3 2 2 4 2 2 2" xfId="4676"/>
    <cellStyle name="40% - 强调文字颜色 4 3 2 2 4 3" xfId="4677"/>
    <cellStyle name="40% - 强调文字颜色 4 3 2 2 4 3 2" xfId="4678"/>
    <cellStyle name="标题 2 2 2 2" xfId="4679"/>
    <cellStyle name="40% - 强调文字颜色 5 2 2 2 3 2" xfId="4680"/>
    <cellStyle name="40% - 强调文字颜色 4 3 2 2 5" xfId="4681"/>
    <cellStyle name="标题 2 2 2 2 2" xfId="4682"/>
    <cellStyle name="40% - 强调文字颜色 5 2 2 2 3 2 2" xfId="4683"/>
    <cellStyle name="40% - 强调文字颜色 4 3 2 2 5 2" xfId="4684"/>
    <cellStyle name="输入 3 2 4" xfId="4685"/>
    <cellStyle name="常规 16 5 3" xfId="4686"/>
    <cellStyle name="常规 21 5 3" xfId="4687"/>
    <cellStyle name="标题 2 2 2 2 2 2" xfId="4688"/>
    <cellStyle name="适中 3 2 3" xfId="4689"/>
    <cellStyle name="40% - 强调文字颜色 5 2 2 2 3 2 2 2" xfId="4690"/>
    <cellStyle name="40% - 强调文字颜色 4 3 2 2 5 2 2" xfId="4691"/>
    <cellStyle name="输入 3 2 4 2" xfId="4692"/>
    <cellStyle name="标题 2 2 2 3" xfId="4693"/>
    <cellStyle name="40% - 强调文字颜色 5 2 2 2 3 3" xfId="4694"/>
    <cellStyle name="40% - 强调文字颜色 4 3 2 2 6" xfId="4695"/>
    <cellStyle name="标题 2 2 2 3 2" xfId="4696"/>
    <cellStyle name="40% - 强调文字颜色 5 2 2 2 3 3 2" xfId="4697"/>
    <cellStyle name="40% - 强调文字颜色 4 3 2 2 6 2" xfId="4698"/>
    <cellStyle name="输入 3 3 4" xfId="4699"/>
    <cellStyle name="40% - 强调文字颜色 4 3 2 3" xfId="4700"/>
    <cellStyle name="40% - 强调文字颜色 4 3 2 3 2" xfId="4701"/>
    <cellStyle name="常规 7 19 49 5" xfId="4702"/>
    <cellStyle name="常规 7 19 54 5" xfId="4703"/>
    <cellStyle name="40% - 强调文字颜色 4 3 2 3 2 2" xfId="4704"/>
    <cellStyle name="40% - 强调文字颜色 4 3 2 3 2 2 2" xfId="4705"/>
    <cellStyle name="40% - 强调文字颜色 4 3 2 3 3" xfId="4706"/>
    <cellStyle name="常规 7 19 55 5" xfId="4707"/>
    <cellStyle name="常规 2 2 2 2 2 2 2 3 2 2 3" xfId="4708"/>
    <cellStyle name="40% - 强调文字颜色 4 3 2 3 3 2" xfId="4709"/>
    <cellStyle name="40% - 强调文字颜色 4 3 2 4" xfId="4710"/>
    <cellStyle name="40% - 强调文字颜色 4 3 2 4 2" xfId="4711"/>
    <cellStyle name="输入 3 5" xfId="4712"/>
    <cellStyle name="40% - 强调文字颜色 4 3 2 4 2 2" xfId="4713"/>
    <cellStyle name="输入 3 5 2" xfId="4714"/>
    <cellStyle name="常规 7 19 15 3" xfId="4715"/>
    <cellStyle name="常规 7 19 20 3" xfId="4716"/>
    <cellStyle name="40% - 强调文字颜色 4 3 2 4 2 2 2" xfId="4717"/>
    <cellStyle name="强调文字颜色 3 2 2 3 2 2" xfId="4718"/>
    <cellStyle name="40% - 强调文字颜色 4 3 2 4 3" xfId="4719"/>
    <cellStyle name="强调文字颜色 3 2 2 3 2 2 2" xfId="4720"/>
    <cellStyle name="40% - 强调文字颜色 4 3 2 4 3 2" xfId="4721"/>
    <cellStyle name="40% - 强调文字颜色 4 3 2 5" xfId="4722"/>
    <cellStyle name="40% - 强调文字颜色 4 3 2 5 2" xfId="4723"/>
    <cellStyle name="常规 3 9 5" xfId="4724"/>
    <cellStyle name="40% - 强调文字颜色 4 3 2 5 2 2" xfId="4725"/>
    <cellStyle name="常规 3 9 5 2" xfId="4726"/>
    <cellStyle name="40% - 强调文字颜色 4 3 2 5 2 2 2" xfId="4727"/>
    <cellStyle name="标题 2 3 2 6 2 2" xfId="4728"/>
    <cellStyle name="强调文字颜色 3 2 2 3 3 2" xfId="4729"/>
    <cellStyle name="40% - 强调文字颜色 4 3 2 5 3" xfId="4730"/>
    <cellStyle name="40% - 强调文字颜色 4 3 2 5 3 2" xfId="4731"/>
    <cellStyle name="40% - 强调文字颜色 4 3 2 6" xfId="4732"/>
    <cellStyle name="40% - 强调文字颜色 4 3 2 6 2" xfId="4733"/>
    <cellStyle name="40% - 强调文字颜色 4 3 2 7 2" xfId="4734"/>
    <cellStyle name="链接单元格 3 2 2 2 5" xfId="4735"/>
    <cellStyle name="60% - 强调文字颜色 2 3 2 2 3 2 2" xfId="4736"/>
    <cellStyle name="60% - 强调文字颜色 5 3 8" xfId="4737"/>
    <cellStyle name="适中 2 2 2 3 3 2" xfId="4738"/>
    <cellStyle name="40% - 强调文字颜色 4 3 3" xfId="4739"/>
    <cellStyle name="40% - 强调文字颜色 4 3 3 2" xfId="4740"/>
    <cellStyle name="40% - 强调文字颜色 4 3 3 2 2" xfId="4741"/>
    <cellStyle name="40% - 强调文字颜色 4 3 3 2 2 2" xfId="4742"/>
    <cellStyle name="40% - 强调文字颜色 4 3 3 2 2 2 2" xfId="4743"/>
    <cellStyle name="40% - 强调文字颜色 4 3 3 2 3" xfId="4744"/>
    <cellStyle name="40% - 强调文字颜色 4 3 3 2 3 2" xfId="4745"/>
    <cellStyle name="40% - 强调文字颜色 4 3 3 3" xfId="4746"/>
    <cellStyle name="40% - 强调文字颜色 4 3 3 3 2" xfId="4747"/>
    <cellStyle name="常规 10 8 3" xfId="4748"/>
    <cellStyle name="40% - 强调文字颜色 4 3 3 3 2 2" xfId="4749"/>
    <cellStyle name="常规 3 26 3" xfId="4750"/>
    <cellStyle name="常规 3 31 3" xfId="4751"/>
    <cellStyle name="40% - 强调文字颜色 4 3 3 3 2 2 2" xfId="4752"/>
    <cellStyle name="40% - 强调文字颜色 4 3 3 3 3" xfId="4753"/>
    <cellStyle name="常规 10 9 3" xfId="4754"/>
    <cellStyle name="40% - 强调文字颜色 4 3 3 3 3 2" xfId="4755"/>
    <cellStyle name="40% - 强调文字颜色 4 3 3 4" xfId="4756"/>
    <cellStyle name="40% - 强调文字颜色 4 3 3 4 2" xfId="4757"/>
    <cellStyle name="常规 11 8 3" xfId="4758"/>
    <cellStyle name="40% - 强调文字颜色 4 3 3 4 2 2" xfId="4759"/>
    <cellStyle name="强调文字颜色 3 2 2 4 2 2" xfId="4760"/>
    <cellStyle name="40% - 强调文字颜色 4 3 3 4 3" xfId="4761"/>
    <cellStyle name="强调文字颜色 3 2 2 4 2 2 2" xfId="4762"/>
    <cellStyle name="常规 11 9 3" xfId="4763"/>
    <cellStyle name="40% - 强调文字颜色 4 3 3 4 3 2" xfId="4764"/>
    <cellStyle name="40% - 强调文字颜色 4 3 3 5" xfId="4765"/>
    <cellStyle name="40% - 强调文字颜色 4 3 3 5 2" xfId="4766"/>
    <cellStyle name="常规 12 8 3" xfId="4767"/>
    <cellStyle name="40% - 强调文字颜色 4 3 3 5 2 2" xfId="4768"/>
    <cellStyle name="40% - 强调文字颜色 4 3 3 6" xfId="4769"/>
    <cellStyle name="40% - 强调文字颜色 4 3 3 6 2" xfId="4770"/>
    <cellStyle name="40% - 强调文字颜色 4 3 4" xfId="4771"/>
    <cellStyle name="40% - 强调文字颜色 4 3 4 2" xfId="4772"/>
    <cellStyle name="40% - 强调文字颜色 4 3 4 2 2" xfId="4773"/>
    <cellStyle name="40% - 强调文字颜色 4 3 4 3" xfId="4774"/>
    <cellStyle name="40% - 强调文字颜色 4 3 4 3 2" xfId="4775"/>
    <cellStyle name="40% - 强调文字颜色 4 3 5" xfId="4776"/>
    <cellStyle name="40% - 强调文字颜色 4 3 5 2" xfId="4777"/>
    <cellStyle name="40% - 强调文字颜色 4 3 5 2 2" xfId="4778"/>
    <cellStyle name="常规 7 2 2 2 2 28 4" xfId="4779"/>
    <cellStyle name="常规 7 2 2 2 2 33 4" xfId="4780"/>
    <cellStyle name="40% - 强调文字颜色 4 3 5 2 2 2" xfId="4781"/>
    <cellStyle name="40% - 强调文字颜色 4 3 5 3" xfId="4782"/>
    <cellStyle name="解释性文本 2 3 8" xfId="4783"/>
    <cellStyle name="60% - 强调文字颜色 1 2 2 4 2" xfId="4784"/>
    <cellStyle name="40% - 强调文字颜色 4 3 6" xfId="4785"/>
    <cellStyle name="60% - 强调文字颜色 1 2 2 4 2 2" xfId="4786"/>
    <cellStyle name="40% - 强调文字颜色 4 3 6 2" xfId="4787"/>
    <cellStyle name="40% - 强调文字颜色 4 3 6 3" xfId="4788"/>
    <cellStyle name="40% - 强调文字颜色 4 3 6 3 2" xfId="4789"/>
    <cellStyle name="注释 2 3 2 3 2 3 2" xfId="4790"/>
    <cellStyle name="常规 7 2 18 5" xfId="4791"/>
    <cellStyle name="常规 7 2 23 5" xfId="4792"/>
    <cellStyle name="60% - 强调文字颜色 1 3 2 6 2" xfId="4793"/>
    <cellStyle name="40% - 强调文字颜色 4 4" xfId="4794"/>
    <cellStyle name="标题 4 3 2 2 4 2" xfId="4795"/>
    <cellStyle name="常规 4 2 8 2" xfId="4796"/>
    <cellStyle name="40% - 强调文字颜色 4 5" xfId="4797"/>
    <cellStyle name="链接单元格 3 2 2 4 4" xfId="4798"/>
    <cellStyle name="标题 4 3 2 2 4 2 2" xfId="4799"/>
    <cellStyle name="40% - 强调文字颜色 4 5 2" xfId="4800"/>
    <cellStyle name="标题 4 3 2 2 4 3" xfId="4801"/>
    <cellStyle name="常规 7 17 2" xfId="4802"/>
    <cellStyle name="常规 7 22 2" xfId="4803"/>
    <cellStyle name="常规 4 2 3 2 2 2 2" xfId="4804"/>
    <cellStyle name="40% - 强调文字颜色 4 6" xfId="4805"/>
    <cellStyle name="常规 7 17 2 2" xfId="4806"/>
    <cellStyle name="常规 7 22 2 2" xfId="4807"/>
    <cellStyle name="40% - 强调文字颜色 4 6 2" xfId="4808"/>
    <cellStyle name="40% - 强调文字颜色 5 2 2 2 2" xfId="4809"/>
    <cellStyle name="常规 25 47" xfId="4810"/>
    <cellStyle name="常规 30 47" xfId="4811"/>
    <cellStyle name="40% - 强调文字颜色 5 2 2 2 2 2" xfId="4812"/>
    <cellStyle name="常规 25 47 2" xfId="4813"/>
    <cellStyle name="常规 30 47 2" xfId="4814"/>
    <cellStyle name="40% - 强调文字颜色 5 2 2 2 2 2 2" xfId="4815"/>
    <cellStyle name="40% - 强调文字颜色 5 2 2 2 2 2 2 2" xfId="4816"/>
    <cellStyle name="40% - 强调文字颜色 5 2 2 2 2 3 2" xfId="4817"/>
    <cellStyle name="标题 2 2 2" xfId="4818"/>
    <cellStyle name="40% - 强调文字颜色 5 2 2 2 3" xfId="4819"/>
    <cellStyle name="常规 7 2 4 2 17 2 3 2" xfId="4820"/>
    <cellStyle name="常规 7 2 4 2 22 2 3 2" xfId="4821"/>
    <cellStyle name="标题 2 2 3" xfId="4822"/>
    <cellStyle name="40% - 强调文字颜色 5 2 2 2 4" xfId="4823"/>
    <cellStyle name="标题 2 2 3 2" xfId="4824"/>
    <cellStyle name="40% - 强调文字颜色 5 2 2 2 4 2" xfId="4825"/>
    <cellStyle name="标题 2 2 3 2 2" xfId="4826"/>
    <cellStyle name="强调文字颜色 2 3 2 4 2 4" xfId="4827"/>
    <cellStyle name="常规 39 2 6 2" xfId="4828"/>
    <cellStyle name="60% - 强调文字颜色 1 2 6" xfId="4829"/>
    <cellStyle name="40% - 强调文字颜色 5 2 2 2 4 2 2" xfId="4830"/>
    <cellStyle name="标题 2 2 3 2 2 2" xfId="4831"/>
    <cellStyle name="60% - 强调文字颜色 1 2 6 2" xfId="4832"/>
    <cellStyle name="40% - 强调文字颜色 5 2 2 2 4 2 2 2" xfId="4833"/>
    <cellStyle name="标题 2 2 3 3" xfId="4834"/>
    <cellStyle name="40% - 强调文字颜色 5 2 2 2 4 3" xfId="4835"/>
    <cellStyle name="标题 2 2 3 3 2" xfId="4836"/>
    <cellStyle name="常规 39 2 7 2" xfId="4837"/>
    <cellStyle name="60% - 强调文字颜色 1 3 6" xfId="4838"/>
    <cellStyle name="常规 8 2 2 2 36" xfId="4839"/>
    <cellStyle name="常规 8 2 2 2 41" xfId="4840"/>
    <cellStyle name="40% - 强调文字颜色 5 2 2 2 4 3 2" xfId="4841"/>
    <cellStyle name="强调文字颜色 4 2 3 3 2" xfId="4842"/>
    <cellStyle name="输入 2 2 2 7 2" xfId="4843"/>
    <cellStyle name="解释性文本 3 3 3 2 3 2" xfId="4844"/>
    <cellStyle name="标题 2 2 4" xfId="4845"/>
    <cellStyle name="40% - 强调文字颜色 5 2 2 2 5" xfId="4846"/>
    <cellStyle name="强调文字颜色 4 2 3 3 2 2" xfId="4847"/>
    <cellStyle name="标题 2 2 4 2" xfId="4848"/>
    <cellStyle name="40% - 强调文字颜色 5 2 2 2 5 2" xfId="4849"/>
    <cellStyle name="强调文字颜色 4 2 3 3 2 2 2" xfId="4850"/>
    <cellStyle name="标题 2 2 4 2 2" xfId="4851"/>
    <cellStyle name="强调文字颜色 2 3 2 5 2 4" xfId="4852"/>
    <cellStyle name="60% - 强调文字颜色 2 2 6" xfId="4853"/>
    <cellStyle name="40% - 强调文字颜色 5 2 2 2 5 2 2" xfId="4854"/>
    <cellStyle name="强调文字颜色 4 2 3 3 3" xfId="4855"/>
    <cellStyle name="标题 2 2 5" xfId="4856"/>
    <cellStyle name="40% - 强调文字颜色 5 2 2 2 6" xfId="4857"/>
    <cellStyle name="强调文字颜色 4 2 3 3 3 2" xfId="4858"/>
    <cellStyle name="标题 2 2 5 2" xfId="4859"/>
    <cellStyle name="40% - 强调文字颜色 5 2 2 2 6 2" xfId="4860"/>
    <cellStyle name="输出 3 3 3 5" xfId="4861"/>
    <cellStyle name="常规 2 10 4" xfId="4862"/>
    <cellStyle name="60% - 强调文字颜色 4 3 2 2 5 2" xfId="4863"/>
    <cellStyle name="常规 7 2 46 2 2" xfId="4864"/>
    <cellStyle name="常规 7 2 51 2 2" xfId="4865"/>
    <cellStyle name="40% - 强调文字颜色 5 2 2 3" xfId="4866"/>
    <cellStyle name="常规 7 2 46 2 2 2" xfId="4867"/>
    <cellStyle name="常规 7 2 51 2 2 2" xfId="4868"/>
    <cellStyle name="40% - 强调文字颜色 5 2 2 3 2" xfId="4869"/>
    <cellStyle name="强调文字颜色 3 3 4 2 2" xfId="4870"/>
    <cellStyle name="60% - 强调文字颜色 2 3 2 4 3" xfId="4871"/>
    <cellStyle name="常规 35 47" xfId="4872"/>
    <cellStyle name="40% - 强调文字颜色 5 2 2 3 2 2" xfId="4873"/>
    <cellStyle name="常规 35 47 2" xfId="4874"/>
    <cellStyle name="40% - 强调文字颜色 5 2 2 3 2 2 2" xfId="4875"/>
    <cellStyle name="标题 4 2 2 3 2" xfId="4876"/>
    <cellStyle name="常规 7 2 46 2 3" xfId="4877"/>
    <cellStyle name="常规 7 2 51 2 3" xfId="4878"/>
    <cellStyle name="40% - 强调文字颜色 5 2 2 4" xfId="4879"/>
    <cellStyle name="常规 17 2 5 3" xfId="4880"/>
    <cellStyle name="常规 22 2 5 3" xfId="4881"/>
    <cellStyle name="标题 4 2 2 3 2 2" xfId="4882"/>
    <cellStyle name="常规 7 2 46 2 3 2" xfId="4883"/>
    <cellStyle name="常规 7 2 51 2 3 2" xfId="4884"/>
    <cellStyle name="40% - 强调文字颜色 5 2 2 4 2" xfId="4885"/>
    <cellStyle name="强调文字颜色 3 3 5 2 2" xfId="4886"/>
    <cellStyle name="60% - 强调文字颜色 2 3 3 4 3" xfId="4887"/>
    <cellStyle name="60% - 强调文字颜色 4 2 6 3" xfId="4888"/>
    <cellStyle name="40% - 强调文字颜色 5 2 2 4 2 2" xfId="4889"/>
    <cellStyle name="40% - 强调文字颜色 5 2 2 4 2 2 2" xfId="4890"/>
    <cellStyle name="标题 4 2 2 3 3" xfId="4891"/>
    <cellStyle name="常规 7 2 46 2 4" xfId="4892"/>
    <cellStyle name="常规 7 2 51 2 4" xfId="4893"/>
    <cellStyle name="40% - 强调文字颜色 5 2 2 5" xfId="4894"/>
    <cellStyle name="40% - 强调文字颜色 5 2 2 5 2" xfId="4895"/>
    <cellStyle name="强调文字颜色 3 3 6 2 2" xfId="4896"/>
    <cellStyle name="60% - 强调文字颜色 4 3 6 3" xfId="4897"/>
    <cellStyle name="检查单元格 2 2 5 3" xfId="4898"/>
    <cellStyle name="40% - 强调文字颜色 5 2 2 5 2 2" xfId="4899"/>
    <cellStyle name="检查单元格 2 2 5 3 2" xfId="4900"/>
    <cellStyle name="40% - 强调文字颜色 5 2 2 5 2 2 2" xfId="4901"/>
    <cellStyle name="注释 2 45 2 3 2" xfId="4902"/>
    <cellStyle name="注释 2 50 2 3 2" xfId="4903"/>
    <cellStyle name="40% - 强调文字颜色 5 2 2 5 3" xfId="4904"/>
    <cellStyle name="40% - 强调文字颜色 5 2 2 6" xfId="4905"/>
    <cellStyle name="百分比 4 2 2 2" xfId="4906"/>
    <cellStyle name="40% - 强调文字颜色 5 2 2 6 2" xfId="4907"/>
    <cellStyle name="40% - 强调文字颜色 5 2 2 7" xfId="4908"/>
    <cellStyle name="40% - 强调文字颜色 5 2 2 7 2" xfId="4909"/>
    <cellStyle name="60% - 强调文字颜色 6 2 8" xfId="4910"/>
    <cellStyle name="适中 2 2 2 4 2 2" xfId="4911"/>
    <cellStyle name="40% - 强调文字颜色 5 2 3" xfId="4912"/>
    <cellStyle name="适中 2 2 2 4 2 2 2" xfId="4913"/>
    <cellStyle name="警告文本 3 10" xfId="4914"/>
    <cellStyle name="40% - 强调文字颜色 5 2 3 2" xfId="4915"/>
    <cellStyle name="40% - 强调文字颜色 5 2 3 2 2" xfId="4916"/>
    <cellStyle name="40% - 强调文字颜色 5 2 3 2 2 2" xfId="4917"/>
    <cellStyle name="40% - 强调文字颜色 5 2 3 2 2 2 2" xfId="4918"/>
    <cellStyle name="计算 2 2 6 4" xfId="4919"/>
    <cellStyle name="常规 7 2 27" xfId="4920"/>
    <cellStyle name="常规 7 2 32" xfId="4921"/>
    <cellStyle name="标题 3 2 2" xfId="4922"/>
    <cellStyle name="常规 7 19 28 2 3 2" xfId="4923"/>
    <cellStyle name="常规 7 19 33 2 3 2" xfId="4924"/>
    <cellStyle name="40% - 强调文字颜色 5 2 3 2 3" xfId="4925"/>
    <cellStyle name="常规 7 2 27 2" xfId="4926"/>
    <cellStyle name="常规 7 2 32 2" xfId="4927"/>
    <cellStyle name="标题 3 2 2 2" xfId="4928"/>
    <cellStyle name="40% - 强调文字颜色 5 2 3 2 3 2" xfId="4929"/>
    <cellStyle name="常规 7 2 46 3 2" xfId="4930"/>
    <cellStyle name="常规 7 2 51 3 2" xfId="4931"/>
    <cellStyle name="40% - 强调文字颜色 5 2 3 3" xfId="4932"/>
    <cellStyle name="40% - 强调文字颜色 5 2 3 3 2" xfId="4933"/>
    <cellStyle name="40% - 强调文字颜色 5 2 3 3 2 2" xfId="4934"/>
    <cellStyle name="40% - 强调文字颜色 5 2 3 3 2 2 2" xfId="4935"/>
    <cellStyle name="常规 3 2 2 6 2" xfId="4936"/>
    <cellStyle name="标题 4 2 2 4 2 2" xfId="4937"/>
    <cellStyle name="40% - 强调文字颜色 5 2 3 4 2" xfId="4938"/>
    <cellStyle name="输出 2 3 2 5" xfId="4939"/>
    <cellStyle name="60% - 强调文字颜色 5 2 6 3" xfId="4940"/>
    <cellStyle name="40% - 强调文字颜色 5 2 3 4 2 2" xfId="4941"/>
    <cellStyle name="40% - 强调文字颜色 5 2 3 4 2 2 2" xfId="4942"/>
    <cellStyle name="常规 3 2 2 7" xfId="4943"/>
    <cellStyle name="标题 4 2 2 4 3" xfId="4944"/>
    <cellStyle name="40% - 强调文字颜色 5 2 3 5" xfId="4945"/>
    <cellStyle name="40% - 强调文字颜色 5 2 3 5 2" xfId="4946"/>
    <cellStyle name="60% - 强调文字颜色 5 3 6 3" xfId="4947"/>
    <cellStyle name="检查单元格 3 2 5 3" xfId="4948"/>
    <cellStyle name="40% - 强调文字颜色 5 2 3 5 2 2" xfId="4949"/>
    <cellStyle name="40% - 强调文字颜色 5 2 3 6" xfId="4950"/>
    <cellStyle name="40% - 强调文字颜色 5 2 3 6 2" xfId="4951"/>
    <cellStyle name="适中 2 2 2 4 2 3" xfId="4952"/>
    <cellStyle name="40% - 强调文字颜色 5 2 4" xfId="4953"/>
    <cellStyle name="适中 2 2 2 4 2 3 2" xfId="4954"/>
    <cellStyle name="40% - 强调文字颜色 5 2 4 2" xfId="4955"/>
    <cellStyle name="40% - 强调文字颜色 5 2 4 2 2" xfId="4956"/>
    <cellStyle name="40% - 强调文字颜色 5 2 4 2 2 2" xfId="4957"/>
    <cellStyle name="强调文字颜色 4 3 2 5 2 2 2" xfId="4958"/>
    <cellStyle name="常规 7 2 46 4 2" xfId="4959"/>
    <cellStyle name="常规 7 2 51 4 2" xfId="4960"/>
    <cellStyle name="40% - 强调文字颜色 5 2 4 3" xfId="4961"/>
    <cellStyle name="常规 7 2 46 4 2 2" xfId="4962"/>
    <cellStyle name="常规 7 2 51 4 2 2" xfId="4963"/>
    <cellStyle name="40% - 强调文字颜色 5 2 4 3 2" xfId="4964"/>
    <cellStyle name="常规 7 2 4 2 26 4 2 2" xfId="4965"/>
    <cellStyle name="常规 7 2 4 2 31 4 2 2" xfId="4966"/>
    <cellStyle name="适中 2 2 2 4 2 4" xfId="4967"/>
    <cellStyle name="40% - 强调文字颜色 5 2 5" xfId="4968"/>
    <cellStyle name="60% - 强调文字颜色 1 2 2 2 5" xfId="4969"/>
    <cellStyle name="40% - 强调文字颜色 5 2 5 2" xfId="4970"/>
    <cellStyle name="60% - 强调文字颜色 1 2 2 2 5 2" xfId="4971"/>
    <cellStyle name="40% - 强调文字颜色 5 2 5 2 2" xfId="4972"/>
    <cellStyle name="40% - 强调文字颜色 5 2 5 2 2 2" xfId="4973"/>
    <cellStyle name="60% - 强调文字颜色 1 2 2 2 6" xfId="4974"/>
    <cellStyle name="强调文字颜色 4 3 2 5 2 3 2" xfId="4975"/>
    <cellStyle name="40% - 强调文字颜色 5 2 5 3" xfId="4976"/>
    <cellStyle name="解释性文本 3 2 8" xfId="4977"/>
    <cellStyle name="60% - 强调文字颜色 1 2 3 3 2" xfId="4978"/>
    <cellStyle name="40% - 强调文字颜色 5 2 6" xfId="4979"/>
    <cellStyle name="60% - 强调文字颜色 6 3 7 2" xfId="4980"/>
    <cellStyle name="常规 7 20 2 39" xfId="4981"/>
    <cellStyle name="常规 7 20 2 44" xfId="4982"/>
    <cellStyle name="40% - 强调文字颜色 5 3 2 2" xfId="4983"/>
    <cellStyle name="常规 7 20 2 39 2" xfId="4984"/>
    <cellStyle name="常规 7 20 2 44 2" xfId="4985"/>
    <cellStyle name="40% - 强调文字颜色 5 3 2 2 2" xfId="4986"/>
    <cellStyle name="常规 7 20 2 39 2 2" xfId="4987"/>
    <cellStyle name="常规 7 20 2 44 2 2" xfId="4988"/>
    <cellStyle name="40% - 强调文字颜色 5 3 2 2 2 2" xfId="4989"/>
    <cellStyle name="强调文字颜色 4 2 5 5" xfId="4990"/>
    <cellStyle name="40% - 强调文字颜色 5 3 2 2 2 2 2" xfId="4991"/>
    <cellStyle name="常规 7 20 36 3" xfId="4992"/>
    <cellStyle name="常规 7 20 41 3" xfId="4993"/>
    <cellStyle name="常规 7 20 2 39 2 2 2" xfId="4994"/>
    <cellStyle name="常规 7 20 2 44 2 2 2" xfId="4995"/>
    <cellStyle name="常规 8 2 19 3" xfId="4996"/>
    <cellStyle name="常规 8 2 24 3" xfId="4997"/>
    <cellStyle name="40% - 强调文字颜色 5 3 2 2 2 2 2 2" xfId="4998"/>
    <cellStyle name="常规 7 20 36 3 2" xfId="4999"/>
    <cellStyle name="常规 7 20 41 3 2" xfId="5000"/>
    <cellStyle name="强调文字颜色 4 2 6 5" xfId="5001"/>
    <cellStyle name="40% - 强调文字颜色 5 3 2 2 2 3 2" xfId="5002"/>
    <cellStyle name="常规 7 20 37 3" xfId="5003"/>
    <cellStyle name="常规 7 20 42 3" xfId="5004"/>
    <cellStyle name="常规 7 20 2 39 2 3 2" xfId="5005"/>
    <cellStyle name="常规 7 20 2 44 2 3 2" xfId="5006"/>
    <cellStyle name="常规 7 20 2 39 3" xfId="5007"/>
    <cellStyle name="常规 7 20 2 44 3" xfId="5008"/>
    <cellStyle name="40% - 强调文字颜色 5 3 2 2 3" xfId="5009"/>
    <cellStyle name="常规 7 20 2 39 5" xfId="5010"/>
    <cellStyle name="常规 7 20 2 44 5" xfId="5011"/>
    <cellStyle name="40% - 强调文字颜色 5 3 2 2 5" xfId="5012"/>
    <cellStyle name="常规 7 20 2 39 3 2" xfId="5013"/>
    <cellStyle name="常规 7 20 2 44 3 2" xfId="5014"/>
    <cellStyle name="40% - 强调文字颜色 5 3 2 2 3 2" xfId="5015"/>
    <cellStyle name="40% - 强调文字颜色 5 3 2 2 5 2" xfId="5016"/>
    <cellStyle name="强调文字颜色 4 3 5 5" xfId="5017"/>
    <cellStyle name="40% - 强调文字颜色 5 3 2 2 3 2 2" xfId="5018"/>
    <cellStyle name="40% - 强调文字颜色 5 3 2 2 5 2 2" xfId="5019"/>
    <cellStyle name="40% - 强调文字颜色 5 3 2 2 3 2 2 2" xfId="5020"/>
    <cellStyle name="40% - 强调文字颜色 5 3 2 2 6" xfId="5021"/>
    <cellStyle name="40% - 强调文字颜色 5 3 2 2 3 3" xfId="5022"/>
    <cellStyle name="40% - 强调文字颜色 5 3 2 2 6 2" xfId="5023"/>
    <cellStyle name="强调文字颜色 4 3 6 5" xfId="5024"/>
    <cellStyle name="40% - 强调文字颜色 5 3 2 2 3 3 2" xfId="5025"/>
    <cellStyle name="常规 7 20 2 39 4" xfId="5026"/>
    <cellStyle name="常规 7 20 2 44 4" xfId="5027"/>
    <cellStyle name="40% - 强调文字颜色 5 3 2 2 4" xfId="5028"/>
    <cellStyle name="常规 7 20 2 39 4 2" xfId="5029"/>
    <cellStyle name="常规 7 20 2 44 4 2" xfId="5030"/>
    <cellStyle name="40% - 强调文字颜色 5 3 2 2 4 2" xfId="5031"/>
    <cellStyle name="40% - 强调文字颜色 5 3 2 2 4 2 2" xfId="5032"/>
    <cellStyle name="40% - 强调文字颜色 5 3 2 2 4 3" xfId="5033"/>
    <cellStyle name="40% - 强调文字颜色 5 3 2 2 4 3 2" xfId="5034"/>
    <cellStyle name="常规 7 20 2 45" xfId="5035"/>
    <cellStyle name="常规 7 2 47 2 2" xfId="5036"/>
    <cellStyle name="常规 7 2 52 2 2" xfId="5037"/>
    <cellStyle name="40% - 强调文字颜色 5 3 2 3" xfId="5038"/>
    <cellStyle name="常规 7 20 2 45 2" xfId="5039"/>
    <cellStyle name="常规 7 2 47 2 2 2" xfId="5040"/>
    <cellStyle name="常规 7 2 52 2 2 2" xfId="5041"/>
    <cellStyle name="40% - 强调文字颜色 5 3 2 3 2" xfId="5042"/>
    <cellStyle name="强调文字颜色 4 3 4 2 2" xfId="5043"/>
    <cellStyle name="60% - 强调文字颜色 3 3 2 4 3" xfId="5044"/>
    <cellStyle name="常规 7 20 2 45 2 2" xfId="5045"/>
    <cellStyle name="常规 7 2 2 2 25" xfId="5046"/>
    <cellStyle name="常规 7 2 2 2 30" xfId="5047"/>
    <cellStyle name="40% - 强调文字颜色 5 3 2 3 2 2" xfId="5048"/>
    <cellStyle name="强调文字颜色 5 2 5 5" xfId="5049"/>
    <cellStyle name="常规 7 2 2 2 25 2" xfId="5050"/>
    <cellStyle name="常规 7 2 2 2 30 2" xfId="5051"/>
    <cellStyle name="40% - 强调文字颜色 5 3 2 3 2 2 2" xfId="5052"/>
    <cellStyle name="标题 4 2 3 3 2" xfId="5053"/>
    <cellStyle name="常规 7 20 2 46" xfId="5054"/>
    <cellStyle name="常规 7 2 47 2 3" xfId="5055"/>
    <cellStyle name="常规 7 2 52 2 3" xfId="5056"/>
    <cellStyle name="40% - 强调文字颜色 5 3 2 4" xfId="5057"/>
    <cellStyle name="常规 18 2 5 3" xfId="5058"/>
    <cellStyle name="常规 23 2 5 3" xfId="5059"/>
    <cellStyle name="标题 4 2 3 3 2 2" xfId="5060"/>
    <cellStyle name="常规 7 20 2 46 2" xfId="5061"/>
    <cellStyle name="常规 7 2 47 2 3 2" xfId="5062"/>
    <cellStyle name="常规 7 2 52 2 3 2" xfId="5063"/>
    <cellStyle name="40% - 强调文字颜色 5 3 2 4 2" xfId="5064"/>
    <cellStyle name="强调文字颜色 4 3 5 2 2" xfId="5065"/>
    <cellStyle name="60% - 强调文字颜色 3 3 3 4 3" xfId="5066"/>
    <cellStyle name="40% - 强调文字颜色 5 3 2 4 2 2" xfId="5067"/>
    <cellStyle name="强调文字颜色 6 2 5 5" xfId="5068"/>
    <cellStyle name="常规 7 2 4 2 7 2 3" xfId="5069"/>
    <cellStyle name="40% - 强调文字颜色 5 3 2 4 2 2 2" xfId="5070"/>
    <cellStyle name="强调文字颜色 3 3 2 3 2 2 2" xfId="5071"/>
    <cellStyle name="40% - 强调文字颜色 5 3 2 4 3 2" xfId="5072"/>
    <cellStyle name="常规 7 20 2 47 2" xfId="5073"/>
    <cellStyle name="40% - 强调文字颜色 5 3 2 5 2" xfId="5074"/>
    <cellStyle name="常规 7 20 2 47 2 2" xfId="5075"/>
    <cellStyle name="40% - 强调文字颜色 5 3 2 5 2 2" xfId="5076"/>
    <cellStyle name="40% - 强调文字颜色 5 3 2 5 2 2 2" xfId="5077"/>
    <cellStyle name="注释 2 46 2 3 2" xfId="5078"/>
    <cellStyle name="注释 2 51 2 3 2" xfId="5079"/>
    <cellStyle name="强调文字颜色 3 3 2 3 3 2" xfId="5080"/>
    <cellStyle name="常规 7 20 2 47 3" xfId="5081"/>
    <cellStyle name="40% - 强调文字颜色 5 3 2 5 3" xfId="5082"/>
    <cellStyle name="40% - 强调文字颜色 5 3 2 5 3 2" xfId="5083"/>
    <cellStyle name="常规 7 20 2 48" xfId="5084"/>
    <cellStyle name="40% - 强调文字颜色 5 3 2 6" xfId="5085"/>
    <cellStyle name="40% - 强调文字颜色 5 3 2 6 2" xfId="5086"/>
    <cellStyle name="常规 7 2 2 15 2 3 2" xfId="5087"/>
    <cellStyle name="常规 7 2 2 20 2 3 2" xfId="5088"/>
    <cellStyle name="40% - 强调文字颜色 5 3 2 7" xfId="5089"/>
    <cellStyle name="40% - 强调文字颜色 5 3 2 7 2" xfId="5090"/>
    <cellStyle name="60% - 强调文字颜色 2 3 2 2 4 2 2" xfId="5091"/>
    <cellStyle name="60% - 强调文字颜色 6 3 8" xfId="5092"/>
    <cellStyle name="适中 2 2 2 4 3 2" xfId="5093"/>
    <cellStyle name="40% - 强调文字颜色 5 3 3" xfId="5094"/>
    <cellStyle name="40% - 强调文字颜色 5 3 3 2" xfId="5095"/>
    <cellStyle name="40% - 强调文字颜色 5 3 3 2 2" xfId="5096"/>
    <cellStyle name="40% - 强调文字颜色 5 3 3 2 2 2" xfId="5097"/>
    <cellStyle name="40% - 强调文字颜色 5 3 3 2 3" xfId="5098"/>
    <cellStyle name="千位分隔 2 9 2" xfId="5099"/>
    <cellStyle name="常规 7 19 29 2 3 2" xfId="5100"/>
    <cellStyle name="常规 7 19 34 2 3 2" xfId="5101"/>
    <cellStyle name="40% - 强调文字颜色 5 3 3 2 3 2" xfId="5102"/>
    <cellStyle name="常规 7 2 47 3 2" xfId="5103"/>
    <cellStyle name="常规 7 2 52 3 2" xfId="5104"/>
    <cellStyle name="40% - 强调文字颜色 5 3 3 3" xfId="5105"/>
    <cellStyle name="40% - 强调文字颜色 5 3 3 3 2" xfId="5106"/>
    <cellStyle name="40% - 强调文字颜色 5 3 3 3 2 2" xfId="5107"/>
    <cellStyle name="常规 9 47 3" xfId="5108"/>
    <cellStyle name="常规 9 52 3" xfId="5109"/>
    <cellStyle name="40% - 强调文字颜色 5 3 3 3 2 2 2" xfId="5110"/>
    <cellStyle name="常规 14 28 4" xfId="5111"/>
    <cellStyle name="常规 14 33 4" xfId="5112"/>
    <cellStyle name="40% - 强调文字颜色 5 3 3 3 3 2" xfId="5113"/>
    <cellStyle name="常规 3 3 2 6" xfId="5114"/>
    <cellStyle name="标题 4 2 3 4 2" xfId="5115"/>
    <cellStyle name="40% - 强调文字颜色 5 3 3 4" xfId="5116"/>
    <cellStyle name="常规 3 3 2 6 2" xfId="5117"/>
    <cellStyle name="标题 4 2 3 4 2 2" xfId="5118"/>
    <cellStyle name="40% - 强调文字颜色 5 3 3 4 2" xfId="5119"/>
    <cellStyle name="40% - 强调文字颜色 5 3 3 4 2 2" xfId="5120"/>
    <cellStyle name="40% - 强调文字颜色 5 3 3 4 2 2 2" xfId="5121"/>
    <cellStyle name="强调文字颜色 3 3 2 4 2 2" xfId="5122"/>
    <cellStyle name="40% - 强调文字颜色 5 3 3 4 3" xfId="5123"/>
    <cellStyle name="强调文字颜色 3 3 2 4 2 2 2" xfId="5124"/>
    <cellStyle name="40% - 强调文字颜色 5 3 3 4 3 2" xfId="5125"/>
    <cellStyle name="常规 8 2 2 10 4 2" xfId="5126"/>
    <cellStyle name="常规 3 3 2 7" xfId="5127"/>
    <cellStyle name="标题 4 2 3 4 3" xfId="5128"/>
    <cellStyle name="40% - 强调文字颜色 5 3 3 5" xfId="5129"/>
    <cellStyle name="40% - 强调文字颜色 5 3 3 5 2" xfId="5130"/>
    <cellStyle name="40% - 强调文字颜色 5 3 3 5 2 2" xfId="5131"/>
    <cellStyle name="40% - 强调文字颜色 5 3 3 6" xfId="5132"/>
    <cellStyle name="40% - 强调文字颜色 5 3 3 6 2" xfId="5133"/>
    <cellStyle name="40% - 强调文字颜色 5 3 4" xfId="5134"/>
    <cellStyle name="40% - 强调文字颜色 5 3 4 2" xfId="5135"/>
    <cellStyle name="40% - 强调文字颜色 5 3 4 2 2" xfId="5136"/>
    <cellStyle name="40% - 强调文字颜色 5 3 4 2 2 2" xfId="5137"/>
    <cellStyle name="60% - 强调文字颜色 5 3" xfId="5138"/>
    <cellStyle name="常规 7 2 47 4 2" xfId="5139"/>
    <cellStyle name="常规 7 2 52 4 2" xfId="5140"/>
    <cellStyle name="40% - 强调文字颜色 5 3 4 3" xfId="5141"/>
    <cellStyle name="常规 7 2 47 4 2 2" xfId="5142"/>
    <cellStyle name="常规 7 2 52 4 2 2" xfId="5143"/>
    <cellStyle name="40% - 强调文字颜色 5 3 4 3 2" xfId="5144"/>
    <cellStyle name="40% - 强调文字颜色 5 3 5" xfId="5145"/>
    <cellStyle name="40% - 强调文字颜色 5 3 5 2" xfId="5146"/>
    <cellStyle name="40% - 强调文字颜色 5 3 5 2 2" xfId="5147"/>
    <cellStyle name="40% - 强调文字颜色 5 3 5 3" xfId="5148"/>
    <cellStyle name="强调文字颜色 2 2 3 5 4" xfId="5149"/>
    <cellStyle name="60% - 强调文字颜色 1 2 2 3" xfId="5150"/>
    <cellStyle name="40% - 强调文字颜色 5 3 5 3 2" xfId="5151"/>
    <cellStyle name="解释性文本 3 3 8" xfId="5152"/>
    <cellStyle name="60% - 强调文字颜色 1 2 3 4 2" xfId="5153"/>
    <cellStyle name="40% - 强调文字颜色 5 3 6" xfId="5154"/>
    <cellStyle name="40% - 强调文字颜色 5 4" xfId="5155"/>
    <cellStyle name="40% - 强调文字颜色 5 5 2" xfId="5156"/>
    <cellStyle name="常规 7 2 4 8 3 2" xfId="5157"/>
    <cellStyle name="60% - 强调文字颜色 2 3 2 2" xfId="5158"/>
    <cellStyle name="常规 7 18 2" xfId="5159"/>
    <cellStyle name="常规 7 23 2" xfId="5160"/>
    <cellStyle name="常规 4 2 3 2 2 3 2" xfId="5161"/>
    <cellStyle name="40% - 强调文字颜色 5 6" xfId="5162"/>
    <cellStyle name="60% - 强调文字颜色 2 3 2 2 2" xfId="5163"/>
    <cellStyle name="常规 7 18 2 2" xfId="5164"/>
    <cellStyle name="常规 7 23 2 2" xfId="5165"/>
    <cellStyle name="40% - 强调文字颜色 5 6 2" xfId="5166"/>
    <cellStyle name="常规 12 39" xfId="5167"/>
    <cellStyle name="常规 12 44" xfId="5168"/>
    <cellStyle name="常规 4 3 4" xfId="5169"/>
    <cellStyle name="40% - 强调文字颜色 6 2 2 2" xfId="5170"/>
    <cellStyle name="60% - 强调文字颜色 1 3 3 2 3" xfId="5171"/>
    <cellStyle name="常规 12 39 2" xfId="5172"/>
    <cellStyle name="常规 12 44 2" xfId="5173"/>
    <cellStyle name="常规 4 3 4 2" xfId="5174"/>
    <cellStyle name="40% - 强调文字颜色 6 2 2 2 2" xfId="5175"/>
    <cellStyle name="常规 12 39 2 2" xfId="5176"/>
    <cellStyle name="常规 12 44 2 2" xfId="5177"/>
    <cellStyle name="常规 4 3 4 2 2" xfId="5178"/>
    <cellStyle name="40% - 强调文字颜色 6 2 2 2 2 2" xfId="5179"/>
    <cellStyle name="40% - 强调文字颜色 6 2 2 2 2 2 2" xfId="5180"/>
    <cellStyle name="标题 1 3 3 5" xfId="5181"/>
    <cellStyle name="计算 3 4 4" xfId="5182"/>
    <cellStyle name="40% - 强调文字颜色 6 2 2 2 2 2 2 2" xfId="5183"/>
    <cellStyle name="常规 7 58 2" xfId="5184"/>
    <cellStyle name="常规 7 63 2" xfId="5185"/>
    <cellStyle name="常规 12 39 3" xfId="5186"/>
    <cellStyle name="常规 12 44 3" xfId="5187"/>
    <cellStyle name="常规 4 3 4 3" xfId="5188"/>
    <cellStyle name="40% - 强调文字颜色 6 2 2 2 3" xfId="5189"/>
    <cellStyle name="强调文字颜色 6 2 2 7" xfId="5190"/>
    <cellStyle name="标题 1 2 2 4 2" xfId="5191"/>
    <cellStyle name="常规 7 58 2 2 2" xfId="5192"/>
    <cellStyle name="常规 7 63 2 2 2" xfId="5193"/>
    <cellStyle name="40% - 强调文字颜色 6 2 2 2 3 2 2" xfId="5194"/>
    <cellStyle name="标题 2 3 3 5" xfId="5195"/>
    <cellStyle name="强调文字颜色 6 2 2 7 2" xfId="5196"/>
    <cellStyle name="标题 1 2 2 4 2 2" xfId="5197"/>
    <cellStyle name="常规 8 4 2 2 4" xfId="5198"/>
    <cellStyle name="40% - 强调文字颜色 6 2 2 2 3 2 2 2" xfId="5199"/>
    <cellStyle name="标题 1 2 3 4" xfId="5200"/>
    <cellStyle name="40% - 强调文字颜色 6 3 5 2 2" xfId="5201"/>
    <cellStyle name="常规 7 58 3 2" xfId="5202"/>
    <cellStyle name="常规 7 63 3 2" xfId="5203"/>
    <cellStyle name="40% - 强调文字颜色 6 2 2 2 4 2" xfId="5204"/>
    <cellStyle name="强调文字颜色 6 3 2 7" xfId="5205"/>
    <cellStyle name="标题 1 2 3 4 2" xfId="5206"/>
    <cellStyle name="强调文字颜色 3 2 3 4 4 2" xfId="5207"/>
    <cellStyle name="60% - 强调文字颜色 5 5" xfId="5208"/>
    <cellStyle name="40% - 强调文字颜色 6 3 5 2 2 2" xfId="5209"/>
    <cellStyle name="40% - 强调文字颜色 6 2 2 2 4 2 2" xfId="5210"/>
    <cellStyle name="标题 3 3 3 5" xfId="5211"/>
    <cellStyle name="强调文字颜色 6 3 2 7 2" xfId="5212"/>
    <cellStyle name="标题 1 2 3 4 2 2" xfId="5213"/>
    <cellStyle name="40% - 强调文字颜色 6 2 2 2 4 2 2 2" xfId="5214"/>
    <cellStyle name="40% - 强调文字颜色 6 3 5 3" xfId="5215"/>
    <cellStyle name="常规 7 58 4" xfId="5216"/>
    <cellStyle name="常规 7 63 4" xfId="5217"/>
    <cellStyle name="40% - 强调文字颜色 6 2 2 2 5" xfId="5218"/>
    <cellStyle name="40% - 强调文字颜色 6 3 5 3 2" xfId="5219"/>
    <cellStyle name="常规 7 58 4 2" xfId="5220"/>
    <cellStyle name="常规 7 63 4 2" xfId="5221"/>
    <cellStyle name="40% - 强调文字颜色 6 2 2 2 5 2" xfId="5222"/>
    <cellStyle name="常规 7 20 2 9 4" xfId="5223"/>
    <cellStyle name="40% - 强调文字颜色 6 2 2 2 5 2 2" xfId="5224"/>
    <cellStyle name="60% - 强调文字颜色 6 2 2 2 2 2" xfId="5225"/>
    <cellStyle name="常规 7 58 5" xfId="5226"/>
    <cellStyle name="常规 7 63 5" xfId="5227"/>
    <cellStyle name="40% - 强调文字颜色 6 2 2 2 6" xfId="5228"/>
    <cellStyle name="计算 2 6 3" xfId="5229"/>
    <cellStyle name="60% - 强调文字颜色 6 2 2 2 2 2 2" xfId="5230"/>
    <cellStyle name="常规 37 18" xfId="5231"/>
    <cellStyle name="常规 37 23" xfId="5232"/>
    <cellStyle name="40% - 强调文字颜色 6 2 2 2 6 2" xfId="5233"/>
    <cellStyle name="标题 5 4 2 2" xfId="5234"/>
    <cellStyle name="常规 12 45" xfId="5235"/>
    <cellStyle name="常规 12 50" xfId="5236"/>
    <cellStyle name="常规 4 3 5" xfId="5237"/>
    <cellStyle name="40% - 强调文字颜色 6 2 2 3" xfId="5238"/>
    <cellStyle name="标题 5 4 2 2 2" xfId="5239"/>
    <cellStyle name="常规 7 2 7 2 4" xfId="5240"/>
    <cellStyle name="60% - 强调文字颜色 1 3 3 3 3" xfId="5241"/>
    <cellStyle name="常规 26 28 2 2" xfId="5242"/>
    <cellStyle name="常规 26 33 2 2" xfId="5243"/>
    <cellStyle name="常规 31 28 2 2" xfId="5244"/>
    <cellStyle name="常规 31 33 2 2" xfId="5245"/>
    <cellStyle name="常规 12 45 2" xfId="5246"/>
    <cellStyle name="常规 12 50 2" xfId="5247"/>
    <cellStyle name="常规 4 3 5 2" xfId="5248"/>
    <cellStyle name="40% - 强调文字颜色 6 2 2 3 2" xfId="5249"/>
    <cellStyle name="常规 12 45 2 2" xfId="5250"/>
    <cellStyle name="常规 12 50 2 2" xfId="5251"/>
    <cellStyle name="常规 4 3 5 2 2" xfId="5252"/>
    <cellStyle name="40% - 强调文字颜色 6 2 2 3 2 2" xfId="5253"/>
    <cellStyle name="标题 4 3 2 3 2" xfId="5254"/>
    <cellStyle name="强调文字颜色 1 2 5 2 2" xfId="5255"/>
    <cellStyle name="常规 12 46" xfId="5256"/>
    <cellStyle name="常规 12 51" xfId="5257"/>
    <cellStyle name="常规 4 3 6" xfId="5258"/>
    <cellStyle name="40% - 强调文字颜色 6 2 2 4" xfId="5259"/>
    <cellStyle name="常规 25 14 3" xfId="5260"/>
    <cellStyle name="常规 30 14 3" xfId="5261"/>
    <cellStyle name="标题 4 3 2 3 2 2" xfId="5262"/>
    <cellStyle name="强调文字颜色 2 3 5 2 2" xfId="5263"/>
    <cellStyle name="60% - 强调文字颜色 1 3 3 4 3" xfId="5264"/>
    <cellStyle name="强调文字颜色 1 2 5 2 2 2" xfId="5265"/>
    <cellStyle name="常规 12 46 2" xfId="5266"/>
    <cellStyle name="常规 12 51 2" xfId="5267"/>
    <cellStyle name="常规 4 3 6 2" xfId="5268"/>
    <cellStyle name="40% - 强调文字颜色 6 2 2 4 2" xfId="5269"/>
    <cellStyle name="常规 36 10 3" xfId="5270"/>
    <cellStyle name="常规 12 46 2 2" xfId="5271"/>
    <cellStyle name="常规 12 51 2 2" xfId="5272"/>
    <cellStyle name="40% - 强调文字颜色 6 2 2 4 2 2" xfId="5273"/>
    <cellStyle name="标题 4 3 2 3 3" xfId="5274"/>
    <cellStyle name="强调文字颜色 1 2 5 2 3" xfId="5275"/>
    <cellStyle name="常规 8 15 2 2" xfId="5276"/>
    <cellStyle name="常规 8 20 2 2" xfId="5277"/>
    <cellStyle name="常规 12 47" xfId="5278"/>
    <cellStyle name="常规 12 52" xfId="5279"/>
    <cellStyle name="常规 4 3 7" xfId="5280"/>
    <cellStyle name="40% - 强调文字颜色 6 2 2 5" xfId="5281"/>
    <cellStyle name="强调文字颜色 1 2 5 2 3 2" xfId="5282"/>
    <cellStyle name="常规 8 15 2 2 2" xfId="5283"/>
    <cellStyle name="常规 8 20 2 2 2" xfId="5284"/>
    <cellStyle name="常规 12 47 2" xfId="5285"/>
    <cellStyle name="常规 12 52 2" xfId="5286"/>
    <cellStyle name="常规 4 3 7 2" xfId="5287"/>
    <cellStyle name="40% - 强调文字颜色 6 2 2 5 2" xfId="5288"/>
    <cellStyle name="常规 12 47 2 2" xfId="5289"/>
    <cellStyle name="常规 12 52 2 2" xfId="5290"/>
    <cellStyle name="40% - 强调文字颜色 6 2 2 5 2 2" xfId="5291"/>
    <cellStyle name="常规 7 66 2" xfId="5292"/>
    <cellStyle name="常规 7 71 2" xfId="5293"/>
    <cellStyle name="常规 12 47 3" xfId="5294"/>
    <cellStyle name="常规 12 52 3" xfId="5295"/>
    <cellStyle name="40% - 强调文字颜色 6 2 2 5 3" xfId="5296"/>
    <cellStyle name="强调文字颜色 2 3 5 4" xfId="5297"/>
    <cellStyle name="标题 5 2 2 3 2 2" xfId="5298"/>
    <cellStyle name="强调文字颜色 1 2 5 2 4" xfId="5299"/>
    <cellStyle name="常规 8 15 2 3" xfId="5300"/>
    <cellStyle name="常规 8 20 2 3" xfId="5301"/>
    <cellStyle name="常规 12 48" xfId="5302"/>
    <cellStyle name="常规 12 53" xfId="5303"/>
    <cellStyle name="常规 4 3 8" xfId="5304"/>
    <cellStyle name="40% - 强调文字颜色 6 2 2 6" xfId="5305"/>
    <cellStyle name="强调文字颜色 2 3 5 4 2" xfId="5306"/>
    <cellStyle name="标题 5 2 2 3 2 2 2" xfId="5307"/>
    <cellStyle name="常规 8 15 2 3 2" xfId="5308"/>
    <cellStyle name="常规 8 20 2 3 2" xfId="5309"/>
    <cellStyle name="常规 12 48 2" xfId="5310"/>
    <cellStyle name="常规 12 53 2" xfId="5311"/>
    <cellStyle name="40% - 强调文字颜色 6 2 2 6 2" xfId="5312"/>
    <cellStyle name="60% - 强调文字颜色 6 2 2 2 6" xfId="5313"/>
    <cellStyle name="常规 12 48 2 2" xfId="5314"/>
    <cellStyle name="常规 12 53 2 2" xfId="5315"/>
    <cellStyle name="40% - 强调文字颜色 6 2 2 6 2 2" xfId="5316"/>
    <cellStyle name="常规 12 49 2" xfId="5317"/>
    <cellStyle name="常规 12 54 2" xfId="5318"/>
    <cellStyle name="40% - 强调文字颜色 6 2 2 7 2" xfId="5319"/>
    <cellStyle name="适中 2 2 2 5 2 2" xfId="5320"/>
    <cellStyle name="40% - 强调文字颜色 6 2 3" xfId="5321"/>
    <cellStyle name="常规 4 4 4" xfId="5322"/>
    <cellStyle name="40% - 强调文字颜色 6 2 3 2" xfId="5323"/>
    <cellStyle name="常规 4 4 4 2" xfId="5324"/>
    <cellStyle name="40% - 强调文字颜色 6 2 3 2 2" xfId="5325"/>
    <cellStyle name="常规 7 2 2 2 2 12 2 4" xfId="5326"/>
    <cellStyle name="常规 4 4 4 2 2" xfId="5327"/>
    <cellStyle name="40% - 强调文字颜色 6 2 3 2 2 2" xfId="5328"/>
    <cellStyle name="强调文字颜色 5 2 7 3" xfId="5329"/>
    <cellStyle name="40% - 强调文字颜色 6 2 3 2 2 2 2" xfId="5330"/>
    <cellStyle name="常规 4 4 4 3" xfId="5331"/>
    <cellStyle name="40% - 强调文字颜色 6 2 3 2 3" xfId="5332"/>
    <cellStyle name="标题 2 2 2 4" xfId="5333"/>
    <cellStyle name="常规 4 4 4 3 2" xfId="5334"/>
    <cellStyle name="40% - 强调文字颜色 6 2 3 2 3 2" xfId="5335"/>
    <cellStyle name="标题 5 4 3 2" xfId="5336"/>
    <cellStyle name="常规 4 4 5" xfId="5337"/>
    <cellStyle name="40% - 强调文字颜色 6 2 3 3" xfId="5338"/>
    <cellStyle name="常规 4 4 5 2" xfId="5339"/>
    <cellStyle name="常规 10 3 2 2 3" xfId="5340"/>
    <cellStyle name="40% - 强调文字颜色 6 2 3 3 2" xfId="5341"/>
    <cellStyle name="常规 7 2 2 2 2 13 2 4" xfId="5342"/>
    <cellStyle name="常规 4 4 5 2 2" xfId="5343"/>
    <cellStyle name="40% - 强调文字颜色 6 2 3 3 2 2" xfId="5344"/>
    <cellStyle name="强调文字颜色 6 2 7 3" xfId="5345"/>
    <cellStyle name="40% - 强调文字颜色 6 2 3 3 2 2 2" xfId="5346"/>
    <cellStyle name="常规 4 2 2 6" xfId="5347"/>
    <cellStyle name="标题 4 3 2 4 2" xfId="5348"/>
    <cellStyle name="强调文字颜色 1 2 5 3 2" xfId="5349"/>
    <cellStyle name="常规 4 4 6" xfId="5350"/>
    <cellStyle name="40% - 强调文字颜色 6 2 3 4" xfId="5351"/>
    <cellStyle name="常规 7 20 2 18" xfId="5352"/>
    <cellStyle name="常规 7 20 2 23" xfId="5353"/>
    <cellStyle name="常规 4 2 2 6 2" xfId="5354"/>
    <cellStyle name="标题 4 3 2 4 2 2" xfId="5355"/>
    <cellStyle name="常规 4 4 6 2" xfId="5356"/>
    <cellStyle name="40% - 强调文字颜色 6 2 3 4 2" xfId="5357"/>
    <cellStyle name="常规 7 2 2 2 2 14 2 4" xfId="5358"/>
    <cellStyle name="40% - 强调文字颜色 6 2 3 4 2 2" xfId="5359"/>
    <cellStyle name="常规 4 2 2 7" xfId="5360"/>
    <cellStyle name="标题 4 3 2 4 3" xfId="5361"/>
    <cellStyle name="常规 8 15 3 2" xfId="5362"/>
    <cellStyle name="常规 8 20 3 2" xfId="5363"/>
    <cellStyle name="常规 4 4 7" xfId="5364"/>
    <cellStyle name="40% - 强调文字颜色 6 2 3 5" xfId="5365"/>
    <cellStyle name="常规 4 4 7 2" xfId="5366"/>
    <cellStyle name="40% - 强调文字颜色 6 2 3 5 2" xfId="5367"/>
    <cellStyle name="60% - 强调文字颜色 5 2 2 7" xfId="5368"/>
    <cellStyle name="常规 7 2 2 2 2 15 2 4" xfId="5369"/>
    <cellStyle name="常规 7 2 2 2 2 20 2 4" xfId="5370"/>
    <cellStyle name="40% - 强调文字颜色 6 2 3 5 2 2" xfId="5371"/>
    <cellStyle name="强调文字颜色 2 3 6 4" xfId="5372"/>
    <cellStyle name="常规 37 19 2 2" xfId="5373"/>
    <cellStyle name="常规 37 24 2 2" xfId="5374"/>
    <cellStyle name="标题 5 2 2 3 3 2" xfId="5375"/>
    <cellStyle name="常规 4 4 8" xfId="5376"/>
    <cellStyle name="40% - 强调文字颜色 6 2 3 6" xfId="5377"/>
    <cellStyle name="40% - 强调文字颜色 6 2 3 6 2" xfId="5378"/>
    <cellStyle name="40% - 强调文字颜色 6 2 4" xfId="5379"/>
    <cellStyle name="常规 4 5 4" xfId="5380"/>
    <cellStyle name="40% - 强调文字颜色 6 2 4 2" xfId="5381"/>
    <cellStyle name="常规 4 5 4 2" xfId="5382"/>
    <cellStyle name="40% - 强调文字颜色 6 2 4 2 2" xfId="5383"/>
    <cellStyle name="常规 4 5 4 2 2" xfId="5384"/>
    <cellStyle name="常规 14 35" xfId="5385"/>
    <cellStyle name="常规 14 40" xfId="5386"/>
    <cellStyle name="40% - 强调文字颜色 6 2 4 2 2 2" xfId="5387"/>
    <cellStyle name="常规 4 5 5" xfId="5388"/>
    <cellStyle name="40% - 强调文字颜色 6 2 4 3" xfId="5389"/>
    <cellStyle name="常规 4 5 5 2" xfId="5390"/>
    <cellStyle name="40% - 强调文字颜色 6 2 4 3 2" xfId="5391"/>
    <cellStyle name="常规 4 6 4 2 2" xfId="5392"/>
    <cellStyle name="40% - 强调文字颜色 6 2 5 2 2 2" xfId="5393"/>
    <cellStyle name="60% - 强调文字颜色 1 3 2 2 6" xfId="5394"/>
    <cellStyle name="常规 4 6 5" xfId="5395"/>
    <cellStyle name="40% - 强调文字颜色 6 2 5 3" xfId="5396"/>
    <cellStyle name="常规 4 6 5 2" xfId="5397"/>
    <cellStyle name="40% - 强调文字颜色 6 2 5 3 2" xfId="5398"/>
    <cellStyle name="常规 8 4 36" xfId="5399"/>
    <cellStyle name="常规 8 4 41" xfId="5400"/>
    <cellStyle name="常规 4 7 4 2" xfId="5401"/>
    <cellStyle name="40% - 强调文字颜色 6 2 6 2 2" xfId="5402"/>
    <cellStyle name="百分比 4 3" xfId="5403"/>
    <cellStyle name="常规 8 4 36 2" xfId="5404"/>
    <cellStyle name="常规 8 4 41 2" xfId="5405"/>
    <cellStyle name="常规 4 7 4 2 2" xfId="5406"/>
    <cellStyle name="常规 2 2 7" xfId="5407"/>
    <cellStyle name="40% - 强调文字颜色 6 2 6 2 2 2" xfId="5408"/>
    <cellStyle name="40% - 强调文字颜色 6 3" xfId="5409"/>
    <cellStyle name="40% - 强调文字颜色 6 3 2" xfId="5410"/>
    <cellStyle name="常规 22 39" xfId="5411"/>
    <cellStyle name="常规 22 44" xfId="5412"/>
    <cellStyle name="常规 5 3 4" xfId="5413"/>
    <cellStyle name="40% - 强调文字颜色 6 3 2 2" xfId="5414"/>
    <cellStyle name="常规 22 39 2" xfId="5415"/>
    <cellStyle name="常规 22 44 2" xfId="5416"/>
    <cellStyle name="常规 5 3 4 2" xfId="5417"/>
    <cellStyle name="40% - 强调文字颜色 6 3 2 2 2" xfId="5418"/>
    <cellStyle name="常规 22 39 2 2" xfId="5419"/>
    <cellStyle name="常规 22 44 2 2" xfId="5420"/>
    <cellStyle name="常规 5 3 4 2 2" xfId="5421"/>
    <cellStyle name="40% - 强调文字颜色 6 3 2 2 2 2" xfId="5422"/>
    <cellStyle name="40% - 强调文字颜色 6 3 2 2 2 2 2" xfId="5423"/>
    <cellStyle name="常规 22 39 3" xfId="5424"/>
    <cellStyle name="常规 22 44 3" xfId="5425"/>
    <cellStyle name="常规 5 3 4 3" xfId="5426"/>
    <cellStyle name="40% - 强调文字颜色 6 3 2 2 3" xfId="5427"/>
    <cellStyle name="强调文字颜色 4 2 3 3 4" xfId="5428"/>
    <cellStyle name="标题 2 2 6" xfId="5429"/>
    <cellStyle name="40% - 强调文字颜色 6 3 2 2 3 2" xfId="5430"/>
    <cellStyle name="强调文字颜色 4 2 3 3 4 2" xfId="5431"/>
    <cellStyle name="标题 2 2 6 2" xfId="5432"/>
    <cellStyle name="40% - 强调文字颜色 6 3 2 2 3 2 2" xfId="5433"/>
    <cellStyle name="60% - 强调文字颜色 5 2 2 2 2 2" xfId="5434"/>
    <cellStyle name="汇总 3 7 2 2" xfId="5435"/>
    <cellStyle name="40% - 强调文字颜色 6 3 2 2 4" xfId="5436"/>
    <cellStyle name="强调文字颜色 4 2 3 4 4" xfId="5437"/>
    <cellStyle name="常规 7 20 29 2 4" xfId="5438"/>
    <cellStyle name="常规 7 20 34 2 4" xfId="5439"/>
    <cellStyle name="标题 2 3 6" xfId="5440"/>
    <cellStyle name="60% - 强调文字颜色 5 2 2 2 2 2 2" xfId="5441"/>
    <cellStyle name="40% - 强调文字颜色 6 3 2 2 4 2" xfId="5442"/>
    <cellStyle name="注释 2 9 3" xfId="5443"/>
    <cellStyle name="强调文字颜色 4 2 3 4 4 2" xfId="5444"/>
    <cellStyle name="标题 2 3 6 2" xfId="5445"/>
    <cellStyle name="40% - 强调文字颜色 6 3 2 2 4 2 2" xfId="5446"/>
    <cellStyle name="60% - 强调文字颜色 6 2 3 2 2 2" xfId="5447"/>
    <cellStyle name="40% - 强调文字颜色 6 3 2 2 6" xfId="5448"/>
    <cellStyle name="40% - 强调文字颜色 6 3 2 2 6 2" xfId="5449"/>
    <cellStyle name="标题 5 5 2 2 2" xfId="5450"/>
    <cellStyle name="常规 22 45 2" xfId="5451"/>
    <cellStyle name="常规 22 50 2" xfId="5452"/>
    <cellStyle name="常规 5 3 5 2" xfId="5453"/>
    <cellStyle name="40% - 强调文字颜色 6 3 2 3 2" xfId="5454"/>
    <cellStyle name="常规 22 45 2 2" xfId="5455"/>
    <cellStyle name="常规 22 50 2 2" xfId="5456"/>
    <cellStyle name="40% - 强调文字颜色 6 3 2 3 2 2" xfId="5457"/>
    <cellStyle name="40% - 强调文字颜色 6 3 2 3 2 2 2" xfId="5458"/>
    <cellStyle name="常规 7 55 5" xfId="5459"/>
    <cellStyle name="常规 7 60 5" xfId="5460"/>
    <cellStyle name="标题 4 3 3 3 2" xfId="5461"/>
    <cellStyle name="强调文字颜色 1 2 6 2 2" xfId="5462"/>
    <cellStyle name="常规 22 46" xfId="5463"/>
    <cellStyle name="常规 22 51" xfId="5464"/>
    <cellStyle name="常规 5 3 6" xfId="5465"/>
    <cellStyle name="40% - 强调文字颜色 6 3 2 4" xfId="5466"/>
    <cellStyle name="常规 35 14 3" xfId="5467"/>
    <cellStyle name="常规 36 2 2 2 2 3" xfId="5468"/>
    <cellStyle name="常规 41 2 2 2 2 3" xfId="5469"/>
    <cellStyle name="常规 12 18" xfId="5470"/>
    <cellStyle name="常规 12 23" xfId="5471"/>
    <cellStyle name="标题 4 3 3 3 2 2" xfId="5472"/>
    <cellStyle name="强调文字颜色 1 2 6 2 2 2" xfId="5473"/>
    <cellStyle name="常规 125" xfId="5474"/>
    <cellStyle name="常规 130" xfId="5475"/>
    <cellStyle name="常规 22 46 2" xfId="5476"/>
    <cellStyle name="常规 22 51 2" xfId="5477"/>
    <cellStyle name="常规 5 3 6 2" xfId="5478"/>
    <cellStyle name="40% - 强调文字颜色 6 3 2 4 2" xfId="5479"/>
    <cellStyle name="常规 22 46 2 2" xfId="5480"/>
    <cellStyle name="常规 22 51 2 2" xfId="5481"/>
    <cellStyle name="40% - 强调文字颜色 6 3 2 4 2 2" xfId="5482"/>
    <cellStyle name="40% - 强调文字颜色 6 3 2 4 2 2 2" xfId="5483"/>
    <cellStyle name="标题 4 2 6" xfId="5484"/>
    <cellStyle name="常规 12 19 2" xfId="5485"/>
    <cellStyle name="常规 12 24 2" xfId="5486"/>
    <cellStyle name="40% - 强调文字颜色 6 3 2 4 3 2" xfId="5487"/>
    <cellStyle name="标题 4 3 3 3 3" xfId="5488"/>
    <cellStyle name="强调文字颜色 1 2 6 2 3" xfId="5489"/>
    <cellStyle name="常规 8 16 2 2" xfId="5490"/>
    <cellStyle name="常规 8 21 2 2" xfId="5491"/>
    <cellStyle name="常规 22 47" xfId="5492"/>
    <cellStyle name="常规 22 52" xfId="5493"/>
    <cellStyle name="常规 5 3 7" xfId="5494"/>
    <cellStyle name="40% - 强调文字颜色 6 3 2 5" xfId="5495"/>
    <cellStyle name="强调文字颜色 1 2 6 2 3 2" xfId="5496"/>
    <cellStyle name="常规 8 16 2 2 2" xfId="5497"/>
    <cellStyle name="常规 8 21 2 2 2" xfId="5498"/>
    <cellStyle name="常规 175" xfId="5499"/>
    <cellStyle name="常规 180" xfId="5500"/>
    <cellStyle name="常规 22 47 2" xfId="5501"/>
    <cellStyle name="常规 22 52 2" xfId="5502"/>
    <cellStyle name="常规 225" xfId="5503"/>
    <cellStyle name="常规 230" xfId="5504"/>
    <cellStyle name="40% - 强调文字颜色 6 3 2 5 2" xfId="5505"/>
    <cellStyle name="常规 22 47 2 2" xfId="5506"/>
    <cellStyle name="常规 22 52 2 2" xfId="5507"/>
    <cellStyle name="40% - 强调文字颜色 6 3 2 5 2 2" xfId="5508"/>
    <cellStyle name="常规 176" xfId="5509"/>
    <cellStyle name="常规 181" xfId="5510"/>
    <cellStyle name="常规 22 47 3" xfId="5511"/>
    <cellStyle name="常规 22 52 3" xfId="5512"/>
    <cellStyle name="常规 226" xfId="5513"/>
    <cellStyle name="常规 231" xfId="5514"/>
    <cellStyle name="40% - 强调文字颜色 6 3 2 5 3" xfId="5515"/>
    <cellStyle name="标题 5 2 6" xfId="5516"/>
    <cellStyle name="40% - 强调文字颜色 6 3 2 5 3 2" xfId="5517"/>
    <cellStyle name="输入 3 2 2 4 5" xfId="5518"/>
    <cellStyle name="标题 5 2 2 4 2 2" xfId="5519"/>
    <cellStyle name="强调文字颜色 1 2 6 2 4" xfId="5520"/>
    <cellStyle name="常规 8 16 2 3" xfId="5521"/>
    <cellStyle name="常规 8 21 2 3" xfId="5522"/>
    <cellStyle name="常规 22 48" xfId="5523"/>
    <cellStyle name="常规 22 53" xfId="5524"/>
    <cellStyle name="常规 5 3 8" xfId="5525"/>
    <cellStyle name="40% - 强调文字颜色 6 3 2 6" xfId="5526"/>
    <cellStyle name="标题 5 2 2 4 2 2 2" xfId="5527"/>
    <cellStyle name="常规 8 16 2 3 2" xfId="5528"/>
    <cellStyle name="常规 8 21 2 3 2" xfId="5529"/>
    <cellStyle name="常规 22 48 2" xfId="5530"/>
    <cellStyle name="常规 22 53 2" xfId="5531"/>
    <cellStyle name="常规 275" xfId="5532"/>
    <cellStyle name="常规 280" xfId="5533"/>
    <cellStyle name="常规 325" xfId="5534"/>
    <cellStyle name="常规 330" xfId="5535"/>
    <cellStyle name="40% - 强调文字颜色 6 3 2 6 2" xfId="5536"/>
    <cellStyle name="常规 22 48 2 2" xfId="5537"/>
    <cellStyle name="常规 22 53 2 2" xfId="5538"/>
    <cellStyle name="40% - 强调文字颜色 6 3 2 6 2 2" xfId="5539"/>
    <cellStyle name="常规 7 2 2 2 2 6 2 4" xfId="5540"/>
    <cellStyle name="常规 22 49 2" xfId="5541"/>
    <cellStyle name="常规 22 54 2" xfId="5542"/>
    <cellStyle name="常规 375" xfId="5543"/>
    <cellStyle name="常规 380" xfId="5544"/>
    <cellStyle name="常规 425" xfId="5545"/>
    <cellStyle name="常规 430" xfId="5546"/>
    <cellStyle name="40% - 强调文字颜色 6 3 2 7 2" xfId="5547"/>
    <cellStyle name="适中 2 2 2 5 3 2" xfId="5548"/>
    <cellStyle name="40% - 强调文字颜色 6 3 3" xfId="5549"/>
    <cellStyle name="常规 5 4 4" xfId="5550"/>
    <cellStyle name="40% - 强调文字颜色 6 3 3 2" xfId="5551"/>
    <cellStyle name="常规 5 4 4 2" xfId="5552"/>
    <cellStyle name="40% - 强调文字颜色 6 3 3 2 2" xfId="5553"/>
    <cellStyle name="常规 5 4 4 2 2" xfId="5554"/>
    <cellStyle name="40% - 强调文字颜色 6 3 3 2 2 2" xfId="5555"/>
    <cellStyle name="40% - 强调文字颜色 6 3 3 2 2 2 2" xfId="5556"/>
    <cellStyle name="警告文本 2 2 4" xfId="5557"/>
    <cellStyle name="常规 5 4 4 3" xfId="5558"/>
    <cellStyle name="40% - 强调文字颜色 6 3 3 2 3" xfId="5559"/>
    <cellStyle name="40% - 强调文字颜色 6 3 3 2 3 2" xfId="5560"/>
    <cellStyle name="标题 5 5 3 2" xfId="5561"/>
    <cellStyle name="常规 5 4 5" xfId="5562"/>
    <cellStyle name="40% - 强调文字颜色 6 3 3 3" xfId="5563"/>
    <cellStyle name="常规 5 4 5 2" xfId="5564"/>
    <cellStyle name="40% - 强调文字颜色 6 3 3 3 2" xfId="5565"/>
    <cellStyle name="40% - 强调文字颜色 6 3 3 3 2 2" xfId="5566"/>
    <cellStyle name="40% - 强调文字颜色 6 3 3 3 2 2 2" xfId="5567"/>
    <cellStyle name="40% - 强调文字颜色 6 3 3 3 3 2" xfId="5568"/>
    <cellStyle name="常规 7 56 5" xfId="5569"/>
    <cellStyle name="常规 7 61 5" xfId="5570"/>
    <cellStyle name="常规 4 3 2 6" xfId="5571"/>
    <cellStyle name="标题 4 3 3 4 2" xfId="5572"/>
    <cellStyle name="强调文字颜色 1 2 6 3 2" xfId="5573"/>
    <cellStyle name="常规 5 4 6" xfId="5574"/>
    <cellStyle name="40% - 强调文字颜色 6 3 3 4" xfId="5575"/>
    <cellStyle name="常规 4 3 2 6 2" xfId="5576"/>
    <cellStyle name="常规 22 18" xfId="5577"/>
    <cellStyle name="常规 22 23" xfId="5578"/>
    <cellStyle name="标题 4 3 3 4 2 2" xfId="5579"/>
    <cellStyle name="常规 5 4 6 2" xfId="5580"/>
    <cellStyle name="40% - 强调文字颜色 6 3 3 4 2" xfId="5581"/>
    <cellStyle name="40% - 强调文字颜色 6 3 3 4 2 2" xfId="5582"/>
    <cellStyle name="40% - 强调文字颜色 6 3 3 4 2 2 2" xfId="5583"/>
    <cellStyle name="常规 21 19" xfId="5584"/>
    <cellStyle name="常规 21 24" xfId="5585"/>
    <cellStyle name="40% - 强调文字颜色 6 3 3 4 3" xfId="5586"/>
    <cellStyle name="40% - 强调文字颜色 6 3 3 4 3 2" xfId="5587"/>
    <cellStyle name="常规 4 3 2 7" xfId="5588"/>
    <cellStyle name="标题 4 3 3 4 3" xfId="5589"/>
    <cellStyle name="常规 8 16 3 2" xfId="5590"/>
    <cellStyle name="常规 8 21 3 2" xfId="5591"/>
    <cellStyle name="常规 5 4 7" xfId="5592"/>
    <cellStyle name="40% - 强调文字颜色 6 3 3 5" xfId="5593"/>
    <cellStyle name="40% - 强调文字颜色 6 3 3 5 2" xfId="5594"/>
    <cellStyle name="60% - 强调文字颜色 6 2 2 7" xfId="5595"/>
    <cellStyle name="40% - 强调文字颜色 6 3 3 5 2 2" xfId="5596"/>
    <cellStyle name="常规 37 25 2 2" xfId="5597"/>
    <cellStyle name="常规 37 30 2 2" xfId="5598"/>
    <cellStyle name="标题 5 2 2 4 3 2" xfId="5599"/>
    <cellStyle name="常规 5 4 8" xfId="5600"/>
    <cellStyle name="40% - 强调文字颜色 6 3 3 6" xfId="5601"/>
    <cellStyle name="40% - 强调文字颜色 6 3 4" xfId="5602"/>
    <cellStyle name="常规 5 5 4" xfId="5603"/>
    <cellStyle name="40% - 强调文字颜色 6 3 4 2" xfId="5604"/>
    <cellStyle name="常规 5 5 4 2" xfId="5605"/>
    <cellStyle name="40% - 强调文字颜色 6 3 4 2 2" xfId="5606"/>
    <cellStyle name="40% - 强调文字颜色 6 3 4 2 2 2" xfId="5607"/>
    <cellStyle name="常规 5 5 5" xfId="5608"/>
    <cellStyle name="40% - 强调文字颜色 6 3 4 3" xfId="5609"/>
    <cellStyle name="40% - 强调文字颜色 6 3 4 3 2" xfId="5610"/>
    <cellStyle name="40% - 强调文字颜色 6 3 6" xfId="5611"/>
    <cellStyle name="40% - 强调文字颜色 6 3 6 2" xfId="5612"/>
    <cellStyle name="标题 1 3 3 4" xfId="5613"/>
    <cellStyle name="40% - 强调文字颜色 6 3 6 2 2" xfId="5614"/>
    <cellStyle name="适中 2 6 2 2 2" xfId="5615"/>
    <cellStyle name="常规 7 2 25 5" xfId="5616"/>
    <cellStyle name="常规 7 2 30 5" xfId="5617"/>
    <cellStyle name="60% - 强调文字颜色 4 2 2" xfId="5618"/>
    <cellStyle name="40% - 强调文字颜色 6 4" xfId="5619"/>
    <cellStyle name="60% - 强调文字颜色 4 2 3" xfId="5620"/>
    <cellStyle name="常规 12 10 2" xfId="5621"/>
    <cellStyle name="40% - 强调文字颜色 6 5" xfId="5622"/>
    <cellStyle name="60% - 强调文字颜色 4 2 3 2" xfId="5623"/>
    <cellStyle name="常规 12 10 2 2" xfId="5624"/>
    <cellStyle name="40% - 强调文字颜色 6 5 2" xfId="5625"/>
    <cellStyle name="常规 7 2 4 8 4 2" xfId="5626"/>
    <cellStyle name="60% - 强调文字颜色 2 3 3 2" xfId="5627"/>
    <cellStyle name="60% - 强调文字颜色 4 2 4" xfId="5628"/>
    <cellStyle name="常规 7 19 2" xfId="5629"/>
    <cellStyle name="常规 7 24 2" xfId="5630"/>
    <cellStyle name="常规 12 10 3" xfId="5631"/>
    <cellStyle name="40% - 强调文字颜色 6 6" xfId="5632"/>
    <cellStyle name="60% - 强调文字颜色 2 3 3 2 2" xfId="5633"/>
    <cellStyle name="60% - 强调文字颜色 4 2 4 2" xfId="5634"/>
    <cellStyle name="常规 7 19 2 2" xfId="5635"/>
    <cellStyle name="常规 7 24 2 2" xfId="5636"/>
    <cellStyle name="40% - 强调文字颜色 6 6 2" xfId="5637"/>
    <cellStyle name="强调文字颜色 2 2 3 5 3" xfId="5638"/>
    <cellStyle name="60% - 强调文字颜色 1 2 2 2" xfId="5639"/>
    <cellStyle name="强调文字颜色 2 2 3 5 3 2" xfId="5640"/>
    <cellStyle name="60% - 强调文字颜色 1 2 2 2 2" xfId="5641"/>
    <cellStyle name="强调文字颜色 6 3 2 8" xfId="5642"/>
    <cellStyle name="标题 1 2 3 4 3" xfId="5643"/>
    <cellStyle name="60% - 强调文字颜色 1 2 2 2 2 2" xfId="5644"/>
    <cellStyle name="强调文字颜色 6 3 2 8 2" xfId="5645"/>
    <cellStyle name="常规 7 2 4 2 37 2 3" xfId="5646"/>
    <cellStyle name="常规 7 2 4 2 42 2 3" xfId="5647"/>
    <cellStyle name="标题 1 2 3 4 3 2" xfId="5648"/>
    <cellStyle name="输入 2 2 5 2 3" xfId="5649"/>
    <cellStyle name="60% - 强调文字颜色 1 2 2 2 2 2 2" xfId="5650"/>
    <cellStyle name="标题 3 3 6 2" xfId="5651"/>
    <cellStyle name="60% - 强调文字颜色 1 2 2 2 2 3" xfId="5652"/>
    <cellStyle name="60% - 强调文字颜色 1 2 2 2 3" xfId="5653"/>
    <cellStyle name="60% - 强调文字颜色 1 2 2 2 3 2" xfId="5654"/>
    <cellStyle name="60% - 强调文字颜色 1 2 2 2 3 2 2" xfId="5655"/>
    <cellStyle name="计算 2 2 2 2 2 4" xfId="5656"/>
    <cellStyle name="常规 37 4 2 2" xfId="5657"/>
    <cellStyle name="标题 3 3 7 2" xfId="5658"/>
    <cellStyle name="60% - 强调文字颜色 1 2 2 2 3 3" xfId="5659"/>
    <cellStyle name="强调文字颜色 4 2 2 4 2 3 2" xfId="5660"/>
    <cellStyle name="标题 1 3 4 3 2" xfId="5661"/>
    <cellStyle name="60% - 强调文字颜色 1 2 2 2 4" xfId="5662"/>
    <cellStyle name="60% - 强调文字颜色 1 2 2 2 4 2" xfId="5663"/>
    <cellStyle name="60% - 强调文字颜色 1 2 2 2 4 2 2" xfId="5664"/>
    <cellStyle name="60% - 强调文字颜色 1 2 2 2 4 3" xfId="5665"/>
    <cellStyle name="注释 2 3 2 2 2 2" xfId="5666"/>
    <cellStyle name="60% - 强调文字颜色 1 2 2 5" xfId="5667"/>
    <cellStyle name="注释 2 3 2 2 2 2 2" xfId="5668"/>
    <cellStyle name="60% - 强调文字颜色 1 2 2 5 2" xfId="5669"/>
    <cellStyle name="60% - 强调文字颜色 1 2 2 5 2 2" xfId="5670"/>
    <cellStyle name="强调文字颜色 2 2 4 3 2" xfId="5671"/>
    <cellStyle name="60% - 强调文字颜色 1 2 2 5 3" xfId="5672"/>
    <cellStyle name="注释 2 3 2 2 2 3" xfId="5673"/>
    <cellStyle name="60% - 强调文字颜色 1 2 2 6" xfId="5674"/>
    <cellStyle name="注释 2 3 2 2 2 3 2" xfId="5675"/>
    <cellStyle name="60% - 强调文字颜色 1 2 2 6 2" xfId="5676"/>
    <cellStyle name="注释 2 3 2 2 2 4" xfId="5677"/>
    <cellStyle name="常规 4 7 2 4 2 2" xfId="5678"/>
    <cellStyle name="60% - 强调文字颜色 1 2 2 7" xfId="5679"/>
    <cellStyle name="常规 7 2 28 4 2 2" xfId="5680"/>
    <cellStyle name="常规 7 2 33 4 2 2" xfId="5681"/>
    <cellStyle name="标题 3 2 3 4 2 2" xfId="5682"/>
    <cellStyle name="60% - 强调文字颜色 1 2 3" xfId="5683"/>
    <cellStyle name="60% - 强调文字颜色 1 2 3 2" xfId="5684"/>
    <cellStyle name="60% - 强调文字颜色 1 2 3 2 2" xfId="5685"/>
    <cellStyle name="60% - 强调文字颜色 1 2 3 2 3" xfId="5686"/>
    <cellStyle name="60% - 强调文字颜色 1 2 3 3" xfId="5687"/>
    <cellStyle name="60% - 强调文字颜色 1 2 3 4" xfId="5688"/>
    <cellStyle name="注释 2 3 2 2 3 2" xfId="5689"/>
    <cellStyle name="60% - 强调文字颜色 1 2 3 5" xfId="5690"/>
    <cellStyle name="60% - 强调文字颜色 1 2 3 5 2" xfId="5691"/>
    <cellStyle name="60% - 强调文字颜色 1 2 3 6" xfId="5692"/>
    <cellStyle name="强调文字颜色 2 3 2 4 2 2" xfId="5693"/>
    <cellStyle name="常规 7 2 4 5 4 2" xfId="5694"/>
    <cellStyle name="60% - 强调文字颜色 1 2 4" xfId="5695"/>
    <cellStyle name="强调文字颜色 2 3 2 4 2 2 2" xfId="5696"/>
    <cellStyle name="60% - 强调文字颜色 1 2 4 2" xfId="5697"/>
    <cellStyle name="60% - 强调文字颜色 1 2 4 3" xfId="5698"/>
    <cellStyle name="警告文本 2 3 7 2" xfId="5699"/>
    <cellStyle name="强调文字颜色 2 3 2 4 2 3" xfId="5700"/>
    <cellStyle name="60% - 强调文字颜色 1 2 5" xfId="5701"/>
    <cellStyle name="强调文字颜色 2 3 2 4 2 3 2" xfId="5702"/>
    <cellStyle name="60% - 强调文字颜色 1 2 5 2" xfId="5703"/>
    <cellStyle name="60% - 强调文字颜色 1 2 5 2 2" xfId="5704"/>
    <cellStyle name="标题 3 2 2 2 6" xfId="5705"/>
    <cellStyle name="标题 2 2 3 2 2 2 2" xfId="5706"/>
    <cellStyle name="60% - 强调文字颜色 1 2 6 2 2" xfId="5707"/>
    <cellStyle name="标题 2 2 3 2 3" xfId="5708"/>
    <cellStyle name="60% - 强调文字颜色 1 2 7" xfId="5709"/>
    <cellStyle name="标题 2 2 3 2 3 2" xfId="5710"/>
    <cellStyle name="60% - 强调文字颜色 1 2 7 2" xfId="5711"/>
    <cellStyle name="60% - 强调文字颜色 1 2 8" xfId="5712"/>
    <cellStyle name="60% - 强调文字颜色 1 3" xfId="5713"/>
    <cellStyle name="60% - 强调文字颜色 1 3 2" xfId="5714"/>
    <cellStyle name="60% - 强调文字颜色 1 3 2 2" xfId="5715"/>
    <cellStyle name="常规 7 2 14 5" xfId="5716"/>
    <cellStyle name="60% - 强调文字颜色 1 3 2 2 2" xfId="5717"/>
    <cellStyle name="标题 2 2 3 4 3" xfId="5718"/>
    <cellStyle name="60% - 强调文字颜色 1 3 2 2 2 2" xfId="5719"/>
    <cellStyle name="标题 2 2 3 4 3 2" xfId="5720"/>
    <cellStyle name="60% - 强调文字颜色 1 3 2 2 2 2 2" xfId="5721"/>
    <cellStyle name="60% - 强调文字颜色 1 3 2 2 2 3" xfId="5722"/>
    <cellStyle name="60% - 强调文字颜色 1 3 2 2 3" xfId="5723"/>
    <cellStyle name="60% - 强调文字颜色 1 3 2 2 3 2" xfId="5724"/>
    <cellStyle name="60% - 强调文字颜色 1 3 2 2 3 2 2" xfId="5725"/>
    <cellStyle name="60% - 强调文字颜色 1 3 2 2 4" xfId="5726"/>
    <cellStyle name="60% - 强调文字颜色 1 3 2 2 4 2" xfId="5727"/>
    <cellStyle name="常规 8 2 56" xfId="5728"/>
    <cellStyle name="常规 8 2 61" xfId="5729"/>
    <cellStyle name="60% - 强调文字颜色 1 3 2 2 4 2 2" xfId="5730"/>
    <cellStyle name="60% - 强调文字颜色 1 3 2 4 2 2" xfId="5731"/>
    <cellStyle name="注释 2 3 2 3 2 2" xfId="5732"/>
    <cellStyle name="60% - 强调文字颜色 1 3 2 5" xfId="5733"/>
    <cellStyle name="注释 3 22 2 3 2" xfId="5734"/>
    <cellStyle name="注释 3 17 2 3 2" xfId="5735"/>
    <cellStyle name="60% - 强调文字颜色 1 3 2 5 2 2" xfId="5736"/>
    <cellStyle name="注释 2 3 2 3 2 3" xfId="5737"/>
    <cellStyle name="60% - 强调文字颜色 1 3 2 6" xfId="5738"/>
    <cellStyle name="千位分隔[0] 2 2 2 2 2 2" xfId="5739"/>
    <cellStyle name="注释 2 3 2 3 2 4" xfId="5740"/>
    <cellStyle name="常规 8 11 4 2 2" xfId="5741"/>
    <cellStyle name="常规 4 7 2 5 2 2" xfId="5742"/>
    <cellStyle name="60% - 强调文字颜色 1 3 2 7" xfId="5743"/>
    <cellStyle name="60% - 强调文字颜色 1 3 3" xfId="5744"/>
    <cellStyle name="60% - 强调文字颜色 1 3 3 2" xfId="5745"/>
    <cellStyle name="常规 7 2 59 5" xfId="5746"/>
    <cellStyle name="60% - 强调文字颜色 1 3 3 2 2" xfId="5747"/>
    <cellStyle name="标题 2 3 3 4 3" xfId="5748"/>
    <cellStyle name="60% - 强调文字颜色 1 3 3 2 2 2" xfId="5749"/>
    <cellStyle name="好 4 2 2 3 4" xfId="5750"/>
    <cellStyle name="60% - 强调文字颜色 1 3 3 4 2 2" xfId="5751"/>
    <cellStyle name="强调文字颜色 2 3 2 4 3 2" xfId="5752"/>
    <cellStyle name="常规 7 2 4 6 2 2 2" xfId="5753"/>
    <cellStyle name="60% - 强调文字颜色 1 3 4" xfId="5754"/>
    <cellStyle name="60% - 强调文字颜色 1 3 4 2" xfId="5755"/>
    <cellStyle name="60% - 强调文字颜色 1 3 4 2 2" xfId="5756"/>
    <cellStyle name="60% - 强调文字颜色 1 3 5" xfId="5757"/>
    <cellStyle name="60% - 强调文字颜色 1 3 5 2" xfId="5758"/>
    <cellStyle name="标题 2 2 2 7" xfId="5759"/>
    <cellStyle name="60% - 强调文字颜色 1 3 5 2 2" xfId="5760"/>
    <cellStyle name="标题 2 2 2 7 2" xfId="5761"/>
    <cellStyle name="标题 2 2 3 3 2 2" xfId="5762"/>
    <cellStyle name="60% - 强调文字颜色 1 3 6 2" xfId="5763"/>
    <cellStyle name="标题 3 3 2 2 6" xfId="5764"/>
    <cellStyle name="常规 7 2 2 2 2 5 3" xfId="5765"/>
    <cellStyle name="标题 2 2 3 3 2 2 2" xfId="5766"/>
    <cellStyle name="60% - 强调文字颜色 1 3 6 2 2" xfId="5767"/>
    <cellStyle name="标题 2 2 3 3 3" xfId="5768"/>
    <cellStyle name="60% - 强调文字颜色 1 3 7" xfId="5769"/>
    <cellStyle name="标题 2 2 3 3 3 2" xfId="5770"/>
    <cellStyle name="60% - 强调文字颜色 1 3 7 2" xfId="5771"/>
    <cellStyle name="60% - 强调文字颜色 1 3 8" xfId="5772"/>
    <cellStyle name="60% - 强调文字颜色 1 4" xfId="5773"/>
    <cellStyle name="60% - 强调文字颜色 2 2" xfId="5774"/>
    <cellStyle name="强调文字颜色 2 3 3 5 3 2" xfId="5775"/>
    <cellStyle name="60% - 强调文字颜色 2 2 2 2 2" xfId="5776"/>
    <cellStyle name="注释 2 9 4" xfId="5777"/>
    <cellStyle name="标题 2 3 6 3" xfId="5778"/>
    <cellStyle name="60% - 强调文字颜色 2 2 2 2 2 2" xfId="5779"/>
    <cellStyle name="注释 2 9 4 2" xfId="5780"/>
    <cellStyle name="标题 2 3 6 3 2" xfId="5781"/>
    <cellStyle name="60% - 强调文字颜色 2 2 2 2 2 2 2" xfId="5782"/>
    <cellStyle name="60% - 强调文字颜色 2 2 2 2 2 3" xfId="5783"/>
    <cellStyle name="60% - 强调文字颜色 2 2 2 2 3" xfId="5784"/>
    <cellStyle name="60% - 强调文字颜色 2 2 2 2 3 2" xfId="5785"/>
    <cellStyle name="60% - 强调文字颜色 2 2 2 2 3 2 2" xfId="5786"/>
    <cellStyle name="注释 2 7 4 2" xfId="5787"/>
    <cellStyle name="强调文字颜色 4 2 3 4 2 3 2" xfId="5788"/>
    <cellStyle name="标题 2 3 4 3 2" xfId="5789"/>
    <cellStyle name="60% - 强调文字颜色 2 2 2 2 4" xfId="5790"/>
    <cellStyle name="适中 3 2 2 5" xfId="5791"/>
    <cellStyle name="60% - 强调文字颜色 2 2 2 2 4 2" xfId="5792"/>
    <cellStyle name="适中 3 2 2 5 2" xfId="5793"/>
    <cellStyle name="60% - 强调文字颜色 2 2 2 2 4 2 2" xfId="5794"/>
    <cellStyle name="60% - 强调文字颜色 2 2 2 2 5" xfId="5795"/>
    <cellStyle name="适中 3 2 3 5" xfId="5796"/>
    <cellStyle name="60% - 强调文字颜色 2 2 2 2 5 2" xfId="5797"/>
    <cellStyle name="60% - 强调文字颜色 2 2 2 2 6" xfId="5798"/>
    <cellStyle name="强调文字颜色 2 3 3 5 4" xfId="5799"/>
    <cellStyle name="60% - 强调文字颜色 2 2 2 3" xfId="5800"/>
    <cellStyle name="60% - 强调文字颜色 2 2 2 3 2" xfId="5801"/>
    <cellStyle name="60% - 强调文字颜色 2 2 2 3 2 2" xfId="5802"/>
    <cellStyle name="60% - 强调文字颜色 2 2 2 4" xfId="5803"/>
    <cellStyle name="60% - 强调文字颜色 2 2 2 4 2" xfId="5804"/>
    <cellStyle name="60% - 强调文字颜色 2 2 2 4 2 2" xfId="5805"/>
    <cellStyle name="强调文字颜色 3 2 4 2 2" xfId="5806"/>
    <cellStyle name="60% - 强调文字颜色 2 2 2 4 3" xfId="5807"/>
    <cellStyle name="注释 2 3 3 2 2 2" xfId="5808"/>
    <cellStyle name="60% - 强调文字颜色 2 2 2 5" xfId="5809"/>
    <cellStyle name="60% - 强调文字颜色 2 2 2 5 2" xfId="5810"/>
    <cellStyle name="60% - 强调文字颜色 2 2 2 5 2 2" xfId="5811"/>
    <cellStyle name="60% - 强调文字颜色 2 2 2 6" xfId="5812"/>
    <cellStyle name="60% - 强调文字颜色 2 2 2 6 2" xfId="5813"/>
    <cellStyle name="60% - 强调文字颜色 2 2 2 7" xfId="5814"/>
    <cellStyle name="强调文字颜色 1 2 2 3 3 2" xfId="5815"/>
    <cellStyle name="常规 8 4 2 37 2" xfId="5816"/>
    <cellStyle name="常规 8 4 2 42 2" xfId="5817"/>
    <cellStyle name="常规 4 7 3 4 2 2" xfId="5818"/>
    <cellStyle name="强调文字颜色 2 3 2 6 2" xfId="5819"/>
    <cellStyle name="常规 7 2 4 7 4" xfId="5820"/>
    <cellStyle name="60% - 强调文字颜色 2 2 3" xfId="5821"/>
    <cellStyle name="强调文字颜色 2 3 2 6 2 2" xfId="5822"/>
    <cellStyle name="常规 7 2 4 7 4 2" xfId="5823"/>
    <cellStyle name="60% - 强调文字颜色 2 2 3 2" xfId="5824"/>
    <cellStyle name="60% - 强调文字颜色 3 2 4" xfId="5825"/>
    <cellStyle name="60% - 强调文字颜色 3 2 4 2" xfId="5826"/>
    <cellStyle name="常规 8 2 59" xfId="5827"/>
    <cellStyle name="常规 8 2 64" xfId="5828"/>
    <cellStyle name="60% - 强调文字颜色 2 2 3 2 2" xfId="5829"/>
    <cellStyle name="标题 3 3 6 3" xfId="5830"/>
    <cellStyle name="60% - 强调文字颜色 3 2 4 2 2" xfId="5831"/>
    <cellStyle name="常规 8 2 59 2" xfId="5832"/>
    <cellStyle name="60% - 强调文字颜色 2 2 3 2 2 2" xfId="5833"/>
    <cellStyle name="60% - 强调文字颜色 2 2 3 2 3" xfId="5834"/>
    <cellStyle name="60% - 强调文字颜色 3 2 4 3" xfId="5835"/>
    <cellStyle name="60% - 强调文字颜色 2 2 3 3" xfId="5836"/>
    <cellStyle name="60% - 强调文字颜色 3 2 5" xfId="5837"/>
    <cellStyle name="60% - 强调文字颜色 2 2 3 3 2" xfId="5838"/>
    <cellStyle name="60% - 强调文字颜色 3 2 5 2" xfId="5839"/>
    <cellStyle name="60% - 强调文字颜色 2 2 3 3 2 2" xfId="5840"/>
    <cellStyle name="60% - 强调文字颜色 3 2 5 2 2" xfId="5841"/>
    <cellStyle name="标题 6 3 2 2 2" xfId="5842"/>
    <cellStyle name="60% - 强调文字颜色 2 2 3 3 3" xfId="5843"/>
    <cellStyle name="60% - 强调文字颜色 3 2 5 3" xfId="5844"/>
    <cellStyle name="标题 2 2 5 2 2" xfId="5845"/>
    <cellStyle name="60% - 强调文字颜色 2 2 3 4" xfId="5846"/>
    <cellStyle name="60% - 强调文字颜色 3 2 6" xfId="5847"/>
    <cellStyle name="标题 2 2 5 2 2 2" xfId="5848"/>
    <cellStyle name="60% - 强调文字颜色 2 2 3 4 2" xfId="5849"/>
    <cellStyle name="60% - 强调文字颜色 3 2 6 2" xfId="5850"/>
    <cellStyle name="60% - 强调文字颜色 2 2 3 4 2 2" xfId="5851"/>
    <cellStyle name="60% - 强调文字颜色 3 2 6 2 2" xfId="5852"/>
    <cellStyle name="标题 6 3 2 3 2" xfId="5853"/>
    <cellStyle name="解释性文本 2 2 2 4 2 4" xfId="5854"/>
    <cellStyle name="标题 4 2 2 2 2 2 2" xfId="5855"/>
    <cellStyle name="千位分隔 3 2 2 2 2 2" xfId="5856"/>
    <cellStyle name="强调文字颜色 3 2 5 2 2" xfId="5857"/>
    <cellStyle name="60% - 强调文字颜色 2 2 3 4 3" xfId="5858"/>
    <cellStyle name="60% - 强调文字颜色 3 2 6 3" xfId="5859"/>
    <cellStyle name="强调文字颜色 2 3 2 6 3" xfId="5860"/>
    <cellStyle name="强调文字颜色 2 3 2 5 2 2" xfId="5861"/>
    <cellStyle name="常规 7 2 4 7 5" xfId="5862"/>
    <cellStyle name="常规 7 2 4 6 4 2" xfId="5863"/>
    <cellStyle name="60% - 强调文字颜色 2 2 4" xfId="5864"/>
    <cellStyle name="强调文字颜色 2 3 2 6 3 2" xfId="5865"/>
    <cellStyle name="60% - 强调文字颜色 3 3 4" xfId="5866"/>
    <cellStyle name="强调文字颜色 2 3 2 5 2 2 2" xfId="5867"/>
    <cellStyle name="60% - 强调文字颜色 2 2 4 2" xfId="5868"/>
    <cellStyle name="60% - 强调文字颜色 2 2 4 3" xfId="5869"/>
    <cellStyle name="60% - 强调文字颜色 3 3 5" xfId="5870"/>
    <cellStyle name="强调文字颜色 2 3 2 6 4" xfId="5871"/>
    <cellStyle name="强调文字颜色 2 3 2 5 2 3" xfId="5872"/>
    <cellStyle name="60% - 强调文字颜色 2 2 5" xfId="5873"/>
    <cellStyle name="强调文字颜色 2 3 2 5 2 3 2" xfId="5874"/>
    <cellStyle name="60% - 强调文字颜色 2 2 5 2" xfId="5875"/>
    <cellStyle name="60% - 强调文字颜色 2 2 5 2 2" xfId="5876"/>
    <cellStyle name="标题 6 2 2 2 2" xfId="5877"/>
    <cellStyle name="60% - 强调文字颜色 2 2 5 3" xfId="5878"/>
    <cellStyle name="标题 2 2 4 2 2 2" xfId="5879"/>
    <cellStyle name="60% - 强调文字颜色 2 2 6 2" xfId="5880"/>
    <cellStyle name="标题 4 2 2 2 6" xfId="5881"/>
    <cellStyle name="60% - 强调文字颜色 2 2 6 2 2" xfId="5882"/>
    <cellStyle name="标题 6 2 2 3 2" xfId="5883"/>
    <cellStyle name="解释性文本 3 2 2 4 2 2" xfId="5884"/>
    <cellStyle name="60% - 强调文字颜色 2 2 6 3" xfId="5885"/>
    <cellStyle name="常规 7 2 4 8 3" xfId="5886"/>
    <cellStyle name="60% - 强调文字颜色 2 3 2" xfId="5887"/>
    <cellStyle name="60% - 强调文字颜色 2 3 2 2 2 2" xfId="5888"/>
    <cellStyle name="差 2 2 3 2 2" xfId="5889"/>
    <cellStyle name="60% - 强调文字颜色 2 3 2 2 3" xfId="5890"/>
    <cellStyle name="差 2 2 3 2 2 2" xfId="5891"/>
    <cellStyle name="60% - 强调文字颜色 2 3 2 2 3 2" xfId="5892"/>
    <cellStyle name="差 2 2 3 2 3" xfId="5893"/>
    <cellStyle name="60% - 强调文字颜色 2 3 2 2 4" xfId="5894"/>
    <cellStyle name="60% - 强调文字颜色 2 3 2 2 4 2" xfId="5895"/>
    <cellStyle name="60% - 强调文字颜色 2 3 2 2 4 3" xfId="5896"/>
    <cellStyle name="60% - 强调文字颜色 2 3 2 2 5" xfId="5897"/>
    <cellStyle name="60% - 强调文字颜色 2 3 2 2 5 2" xfId="5898"/>
    <cellStyle name="60% - 强调文字颜色 2 3 2 2 6" xfId="5899"/>
    <cellStyle name="60% - 强调文字颜色 2 3 2 4 2 2" xfId="5900"/>
    <cellStyle name="60% - 强调文字颜色 2 3 2 5" xfId="5901"/>
    <cellStyle name="60% - 强调文字颜色 2 3 2 5 2" xfId="5902"/>
    <cellStyle name="60% - 强调文字颜色 2 3 2 5 2 2" xfId="5903"/>
    <cellStyle name="60% - 强调文字颜色 2 3 2 6" xfId="5904"/>
    <cellStyle name="常规 7 19 36 2 4" xfId="5905"/>
    <cellStyle name="常规 7 19 41 2 4" xfId="5906"/>
    <cellStyle name="60% - 强调文字颜色 2 3 2 6 2" xfId="5907"/>
    <cellStyle name="60% - 强调文字颜色 2 3 2 7" xfId="5908"/>
    <cellStyle name="强调文字颜色 1 2 2 4 3 2" xfId="5909"/>
    <cellStyle name="常规 8 12 4 2 2" xfId="5910"/>
    <cellStyle name="强调文字颜色 2 3 2 7 2" xfId="5911"/>
    <cellStyle name="常规 7 2 4 8 4" xfId="5912"/>
    <cellStyle name="60% - 强调文字颜色 2 3 3" xfId="5913"/>
    <cellStyle name="60% - 强调文字颜色 2 3 3 2 2 2" xfId="5914"/>
    <cellStyle name="60% - 强调文字颜色 4 2 4 2 2" xfId="5915"/>
    <cellStyle name="差 2 2 4 2 2" xfId="5916"/>
    <cellStyle name="60% - 强调文字颜色 2 3 3 2 3" xfId="5917"/>
    <cellStyle name="60% - 强调文字颜色 4 2 4 3" xfId="5918"/>
    <cellStyle name="标题 6 4 2 2 2" xfId="5919"/>
    <cellStyle name="60% - 强调文字颜色 2 3 3 3 3" xfId="5920"/>
    <cellStyle name="常规 36 28 2 2" xfId="5921"/>
    <cellStyle name="常规 36 33 2 2" xfId="5922"/>
    <cellStyle name="差 2 2 4 3 2" xfId="5923"/>
    <cellStyle name="60% - 强调文字颜色 4 2 5 3" xfId="5924"/>
    <cellStyle name="60% - 强调文字颜色 2 3 3 4 2 2" xfId="5925"/>
    <cellStyle name="60% - 强调文字颜色 4 2 6 2 2" xfId="5926"/>
    <cellStyle name="强调文字颜色 2 3 2 5 3 2" xfId="5927"/>
    <cellStyle name="常规 7 2 4 8 5" xfId="5928"/>
    <cellStyle name="60% - 强调文字颜色 2 3 4" xfId="5929"/>
    <cellStyle name="60% - 强调文字颜色 2 3 4 2" xfId="5930"/>
    <cellStyle name="60% - 强调文字颜色 4 3 4" xfId="5931"/>
    <cellStyle name="60% - 强调文字颜色 2 3 5" xfId="5932"/>
    <cellStyle name="60% - 强调文字颜色 2 3 5 2" xfId="5933"/>
    <cellStyle name="标题 3 2 2 7" xfId="5934"/>
    <cellStyle name="强调文字颜色 4 2 3 3 2 3 2" xfId="5935"/>
    <cellStyle name="标题 2 2 4 3 2" xfId="5936"/>
    <cellStyle name="60% - 强调文字颜色 2 3 6" xfId="5937"/>
    <cellStyle name="60% - 强调文字颜色 2 3 6 2" xfId="5938"/>
    <cellStyle name="常规 7 27 2 2" xfId="5939"/>
    <cellStyle name="常规 7 32 2 2" xfId="5940"/>
    <cellStyle name="标题 4 3 2 2 6" xfId="5941"/>
    <cellStyle name="60% - 强调文字颜色 2 3 6 2 2" xfId="5942"/>
    <cellStyle name="60% - 强调文字颜色 2 4" xfId="5943"/>
    <cellStyle name="60% - 强调文字颜色 2 5" xfId="5944"/>
    <cellStyle name="60% - 强调文字颜色 3 2" xfId="5945"/>
    <cellStyle name="常规 3 2 12" xfId="5946"/>
    <cellStyle name="60% - 强调文字颜色 3 2 2" xfId="5947"/>
    <cellStyle name="60% - 强调文字颜色 3 2 2 2" xfId="5948"/>
    <cellStyle name="计算 2 2 3 5" xfId="5949"/>
    <cellStyle name="60% - 强调文字颜色 3 2 2 2 2" xfId="5950"/>
    <cellStyle name="60% - 强调文字颜色 3 2 2 2 2 2" xfId="5951"/>
    <cellStyle name="60% - 强调文字颜色 3 2 2 2 2 3" xfId="5952"/>
    <cellStyle name="输入 2 2 3 4 2" xfId="5953"/>
    <cellStyle name="60% - 强调文字颜色 3 2 2 2 3" xfId="5954"/>
    <cellStyle name="60% - 强调文字颜色 3 2 2 2 3 2" xfId="5955"/>
    <cellStyle name="60% - 强调文字颜色 3 2 2 2 4" xfId="5956"/>
    <cellStyle name="60% - 强调文字颜色 3 2 2 2 4 2" xfId="5957"/>
    <cellStyle name="60% - 强调文字颜色 3 2 2 2 4 2 2" xfId="5958"/>
    <cellStyle name="60% - 强调文字颜色 3 2 2 2 5" xfId="5959"/>
    <cellStyle name="常规 23 10 3" xfId="5960"/>
    <cellStyle name="60% - 强调文字颜色 3 2 2 2 5 2" xfId="5961"/>
    <cellStyle name="60% - 强调文字颜色 3 2 2 3" xfId="5962"/>
    <cellStyle name="计算 2 2 4 5" xfId="5963"/>
    <cellStyle name="60% - 强调文字颜色 3 2 2 3 2" xfId="5964"/>
    <cellStyle name="常规 7 2 4 2 17 3 2" xfId="5965"/>
    <cellStyle name="常规 7 2 4 2 22 3 2" xfId="5966"/>
    <cellStyle name="60% - 强调文字颜色 3 2 2 4" xfId="5967"/>
    <cellStyle name="计算 2 2 5 5" xfId="5968"/>
    <cellStyle name="60% - 强调文字颜色 3 2 2 4 2" xfId="5969"/>
    <cellStyle name="60% - 强调文字颜色 3 2 2 4 2 2" xfId="5970"/>
    <cellStyle name="强调文字颜色 4 2 4 2 2" xfId="5971"/>
    <cellStyle name="60% - 强调文字颜色 3 2 2 4 3" xfId="5972"/>
    <cellStyle name="注释 2 3 4 2 2 2" xfId="5973"/>
    <cellStyle name="60% - 强调文字颜色 3 2 2 5" xfId="5974"/>
    <cellStyle name="常规 7 2 28" xfId="5975"/>
    <cellStyle name="常规 7 2 33" xfId="5976"/>
    <cellStyle name="60% - 强调文字颜色 3 2 2 5 2" xfId="5977"/>
    <cellStyle name="标题 3 2 3" xfId="5978"/>
    <cellStyle name="常规 7 2 28 2" xfId="5979"/>
    <cellStyle name="常规 7 2 33 2" xfId="5980"/>
    <cellStyle name="60% - 强调文字颜色 3 2 2 5 2 2" xfId="5981"/>
    <cellStyle name="标题 3 2 3 2" xfId="5982"/>
    <cellStyle name="60% - 强调文字颜色 3 2 2 6" xfId="5983"/>
    <cellStyle name="60% - 强调文字颜色 3 2 2 6 2" xfId="5984"/>
    <cellStyle name="标题 3 3 3" xfId="5985"/>
    <cellStyle name="强调文字颜色 2 3 3 6 2" xfId="5986"/>
    <cellStyle name="60% - 强调文字颜色 3 2 3" xfId="5987"/>
    <cellStyle name="60% - 强调文字颜色 3 2 3 2" xfId="5988"/>
    <cellStyle name="常规 8 2 14" xfId="5989"/>
    <cellStyle name="常规 7 2 36 3" xfId="5990"/>
    <cellStyle name="常规 7 2 41 3" xfId="5991"/>
    <cellStyle name="标题 3 2 6 3" xfId="5992"/>
    <cellStyle name="计算 2 3 3 5" xfId="5993"/>
    <cellStyle name="60% - 强调文字颜色 3 2 3 2 2" xfId="5994"/>
    <cellStyle name="常规 8 2 14 2" xfId="5995"/>
    <cellStyle name="60% - 强调文字颜色 3 2 3 2 2 2" xfId="5996"/>
    <cellStyle name="常规 8 2 14 2 2" xfId="5997"/>
    <cellStyle name="输入 2 2 4 4 2" xfId="5998"/>
    <cellStyle name="常规 8 4 2 13 4 2 2" xfId="5999"/>
    <cellStyle name="标题 3 2 2 2 2 2 2" xfId="6000"/>
    <cellStyle name="60% - 强调文字颜色 3 2 3 2 3" xfId="6001"/>
    <cellStyle name="常规 8 2 14 3" xfId="6002"/>
    <cellStyle name="60% - 强调文字颜色 3 2 3 3" xfId="6003"/>
    <cellStyle name="常规 8 2 15" xfId="6004"/>
    <cellStyle name="常规 8 2 20" xfId="6005"/>
    <cellStyle name="计算 2 3 4 5" xfId="6006"/>
    <cellStyle name="60% - 强调文字颜色 3 2 3 3 2" xfId="6007"/>
    <cellStyle name="常规 8 2 15 2" xfId="6008"/>
    <cellStyle name="常规 8 2 20 2" xfId="6009"/>
    <cellStyle name="60% - 强调文字颜色 3 2 3 3 2 2" xfId="6010"/>
    <cellStyle name="常规 8 2 15 2 2" xfId="6011"/>
    <cellStyle name="常规 8 2 20 2 2" xfId="6012"/>
    <cellStyle name="60% - 强调文字颜色 3 2 3 3 3" xfId="6013"/>
    <cellStyle name="常规 8 2 15 3" xfId="6014"/>
    <cellStyle name="常规 8 2 20 3" xfId="6015"/>
    <cellStyle name="注释 2 8 3 2" xfId="6016"/>
    <cellStyle name="标题 2 3 5 2 2" xfId="6017"/>
    <cellStyle name="60% - 强调文字颜色 3 2 3 4" xfId="6018"/>
    <cellStyle name="常规 8 2 16" xfId="6019"/>
    <cellStyle name="常规 8 2 21" xfId="6020"/>
    <cellStyle name="常规 7 2 4 2 17 4 2" xfId="6021"/>
    <cellStyle name="常规 7 2 4 2 22 4 2" xfId="6022"/>
    <cellStyle name="标题 2 3 5 2 2 2" xfId="6023"/>
    <cellStyle name="60% - 强调文字颜色 3 2 3 4 2" xfId="6024"/>
    <cellStyle name="常规 8 2 16 2" xfId="6025"/>
    <cellStyle name="常规 8 2 21 2" xfId="6026"/>
    <cellStyle name="常规 7 2 4 2 17 4 2 2" xfId="6027"/>
    <cellStyle name="常规 7 2 4 2 22 4 2 2" xfId="6028"/>
    <cellStyle name="60% - 强调文字颜色 3 2 3 4 2 2" xfId="6029"/>
    <cellStyle name="常规 8 2 16 2 2" xfId="6030"/>
    <cellStyle name="常规 8 2 21 2 2" xfId="6031"/>
    <cellStyle name="强调文字颜色 4 2 5 2 2" xfId="6032"/>
    <cellStyle name="60% - 强调文字颜色 3 2 3 4 3" xfId="6033"/>
    <cellStyle name="常规 8 2 16 3" xfId="6034"/>
    <cellStyle name="常规 8 2 21 3" xfId="6035"/>
    <cellStyle name="注释 2 3 4 2 3 2" xfId="6036"/>
    <cellStyle name="60% - 强调文字颜色 3 2 3 5" xfId="6037"/>
    <cellStyle name="常规 8 2 17" xfId="6038"/>
    <cellStyle name="常规 8 2 22" xfId="6039"/>
    <cellStyle name="常规 7 2 4 2 17 4 3" xfId="6040"/>
    <cellStyle name="常规 7 2 4 2 22 4 3" xfId="6041"/>
    <cellStyle name="注释 2 3 4 2 3 2 2" xfId="6042"/>
    <cellStyle name="60% - 强调文字颜色 3 2 3 5 2" xfId="6043"/>
    <cellStyle name="常规 8 2 17 2" xfId="6044"/>
    <cellStyle name="常规 8 2 22 2" xfId="6045"/>
    <cellStyle name="标题 4 2 3" xfId="6046"/>
    <cellStyle name="注释 2 3 4 2 3 3" xfId="6047"/>
    <cellStyle name="60% - 强调文字颜色 3 2 3 6" xfId="6048"/>
    <cellStyle name="常规 8 2 18" xfId="6049"/>
    <cellStyle name="常规 8 2 23" xfId="6050"/>
    <cellStyle name="60% - 强调文字颜色 3 3" xfId="6051"/>
    <cellStyle name="60% - 强调文字颜色 3 3 2" xfId="6052"/>
    <cellStyle name="常规 7 19 2 26 4" xfId="6053"/>
    <cellStyle name="常规 7 19 2 31 4" xfId="6054"/>
    <cellStyle name="60% - 强调文字颜色 3 3 2 2" xfId="6055"/>
    <cellStyle name="计算 3 2 3 5" xfId="6056"/>
    <cellStyle name="60% - 强调文字颜色 3 3 2 2 2" xfId="6057"/>
    <cellStyle name="常规 2 5" xfId="6058"/>
    <cellStyle name="常规 14 6 5 3" xfId="6059"/>
    <cellStyle name="60% - 强调文字颜色 3 3 2 2 2 2" xfId="6060"/>
    <cellStyle name="输出 2 6 4" xfId="6061"/>
    <cellStyle name="常规 2 5 2" xfId="6062"/>
    <cellStyle name="60% - 强调文字颜色 3 3 2 2 2 2 2" xfId="6063"/>
    <cellStyle name="输入 2 3 3 4 2" xfId="6064"/>
    <cellStyle name="差 3 2 3 2 2" xfId="6065"/>
    <cellStyle name="60% - 强调文字颜色 3 3 2 2 3" xfId="6066"/>
    <cellStyle name="常规 3 5" xfId="6067"/>
    <cellStyle name="差 3 2 3 2 2 2" xfId="6068"/>
    <cellStyle name="常规 14 6 6 3" xfId="6069"/>
    <cellStyle name="60% - 强调文字颜色 3 3 2 2 3 2" xfId="6070"/>
    <cellStyle name="输出 3 6 4" xfId="6071"/>
    <cellStyle name="常规 3 5 2" xfId="6072"/>
    <cellStyle name="60% - 强调文字颜色 3 3 2 2 3 2 2" xfId="6073"/>
    <cellStyle name="差 3 2 3 2 3" xfId="6074"/>
    <cellStyle name="60% - 强调文字颜色 3 3 2 2 4" xfId="6075"/>
    <cellStyle name="常规 100" xfId="6076"/>
    <cellStyle name="常规 4 5" xfId="6077"/>
    <cellStyle name="常规 14 6 7 3" xfId="6078"/>
    <cellStyle name="60% - 强调文字颜色 3 3 2 2 4 2" xfId="6079"/>
    <cellStyle name="常规 4 5 2" xfId="6080"/>
    <cellStyle name="60% - 强调文字颜色 3 3 2 2 4 2 2" xfId="6081"/>
    <cellStyle name="常规 101" xfId="6082"/>
    <cellStyle name="常规 4 6" xfId="6083"/>
    <cellStyle name="60% - 强调文字颜色 3 3 2 2 4 3" xfId="6084"/>
    <cellStyle name="60% - 强调文字颜色 3 3 2 2 5" xfId="6085"/>
    <cellStyle name="常规 145" xfId="6086"/>
    <cellStyle name="常规 150" xfId="6087"/>
    <cellStyle name="常规 200" xfId="6088"/>
    <cellStyle name="常规 5 5" xfId="6089"/>
    <cellStyle name="60% - 强调文字颜色 3 3 2 2 5 2" xfId="6090"/>
    <cellStyle name="60% - 强调文字颜色 3 3 2 4 2 2" xfId="6091"/>
    <cellStyle name="60% - 强调文字颜色 3 3 2 5" xfId="6092"/>
    <cellStyle name="60% - 强调文字颜色 3 3 2 5 2" xfId="6093"/>
    <cellStyle name="60% - 强调文字颜色 3 3 2 5 2 2" xfId="6094"/>
    <cellStyle name="60% - 强调文字颜色 3 3 2 6" xfId="6095"/>
    <cellStyle name="60% - 强调文字颜色 3 3 2 6 2" xfId="6096"/>
    <cellStyle name="60% - 强调文字颜色 3 3 2 7" xfId="6097"/>
    <cellStyle name="强调文字颜色 1 2 3 4 3 2" xfId="6098"/>
    <cellStyle name="常规 8 13 4 2 2" xfId="6099"/>
    <cellStyle name="常规 8 4 39 2 2" xfId="6100"/>
    <cellStyle name="常规 8 4 44 2 2" xfId="6101"/>
    <cellStyle name="强调文字颜色 2 3 3 7 2" xfId="6102"/>
    <cellStyle name="60% - 强调文字颜色 3 3 3" xfId="6103"/>
    <cellStyle name="60% - 强调文字颜色 3 3 3 4 2 2" xfId="6104"/>
    <cellStyle name="60% - 强调文字颜色 3 3 3 5 2" xfId="6105"/>
    <cellStyle name="60% - 强调文字颜色 3 3 3 6" xfId="6106"/>
    <cellStyle name="标题 2 2 5 3 2" xfId="6107"/>
    <cellStyle name="60% - 强调文字颜色 3 3 6" xfId="6108"/>
    <cellStyle name="常规 7 19 2 35 4" xfId="6109"/>
    <cellStyle name="常规 7 19 2 40 4" xfId="6110"/>
    <cellStyle name="60% - 强调文字颜色 3 3 6 2" xfId="6111"/>
    <cellStyle name="标题 6 3 3 3 2" xfId="6112"/>
    <cellStyle name="标题 4 2 2 2 3 2 2" xfId="6113"/>
    <cellStyle name="强调文字颜色 3 2 6 2 2" xfId="6114"/>
    <cellStyle name="60% - 强调文字颜色 3 3 6 3" xfId="6115"/>
    <cellStyle name="60% - 强调文字颜色 3 4" xfId="6116"/>
    <cellStyle name="标题 1 2 3 2 2" xfId="6117"/>
    <cellStyle name="强调文字颜色 3 2 3 4 2 2" xfId="6118"/>
    <cellStyle name="60% - 强调文字颜色 3 5" xfId="6119"/>
    <cellStyle name="适中 2 6 2 2" xfId="6120"/>
    <cellStyle name="60% - 强调文字颜色 4 2" xfId="6121"/>
    <cellStyle name="60% - 强调文字颜色 4 2 2 2" xfId="6122"/>
    <cellStyle name="60% - 强调文字颜色 4 2 2 2 2" xfId="6123"/>
    <cellStyle name="常规 8 4 2 11 3" xfId="6124"/>
    <cellStyle name="60% - 强调文字颜色 4 2 2 2 2 2" xfId="6125"/>
    <cellStyle name="常规 8 4 2 11 3 2" xfId="6126"/>
    <cellStyle name="60% - 强调文字颜色 4 2 2 2 2 2 2" xfId="6127"/>
    <cellStyle name="标题 5 6 2 2" xfId="6128"/>
    <cellStyle name="输入 3 2 3 4 2" xfId="6129"/>
    <cellStyle name="60% - 强调文字颜色 4 2 2 2 3" xfId="6130"/>
    <cellStyle name="标题 5 6 2 2 2" xfId="6131"/>
    <cellStyle name="常规 8 4 2 12 3" xfId="6132"/>
    <cellStyle name="60% - 强调文字颜色 4 2 2 2 3 2" xfId="6133"/>
    <cellStyle name="常规 8 4 2 12 3 2" xfId="6134"/>
    <cellStyle name="60% - 强调文字颜色 4 2 2 2 3 2 2" xfId="6135"/>
    <cellStyle name="60% - 强调文字颜色 4 2 2 2 4" xfId="6136"/>
    <cellStyle name="常规 8 4 2 13 3" xfId="6137"/>
    <cellStyle name="60% - 强调文字颜色 4 2 2 2 4 2" xfId="6138"/>
    <cellStyle name="输入 2 2 3 4" xfId="6139"/>
    <cellStyle name="常规 8 4 2 13 3 2" xfId="6140"/>
    <cellStyle name="60% - 强调文字颜色 4 2 2 2 4 2 2" xfId="6141"/>
    <cellStyle name="常规 7 2 27 2 2" xfId="6142"/>
    <cellStyle name="常规 7 2 32 2 2" xfId="6143"/>
    <cellStyle name="常规 8 4 2 13 4" xfId="6144"/>
    <cellStyle name="标题 3 2 2 2 2" xfId="6145"/>
    <cellStyle name="60% - 强调文字颜色 4 2 2 2 4 3" xfId="6146"/>
    <cellStyle name="60% - 强调文字颜色 4 2 2 2 5" xfId="6147"/>
    <cellStyle name="常规 8 4 2 14 3" xfId="6148"/>
    <cellStyle name="差 3 2 3" xfId="6149"/>
    <cellStyle name="60% - 强调文字颜色 4 2 2 2 5 2" xfId="6150"/>
    <cellStyle name="60% - 强调文字颜色 4 2 2 2 6" xfId="6151"/>
    <cellStyle name="标题 5 2 2 5 2 2" xfId="6152"/>
    <cellStyle name="60% - 强调文字颜色 4 2 2 3" xfId="6153"/>
    <cellStyle name="60% - 强调文字颜色 4 2 2 3 2" xfId="6154"/>
    <cellStyle name="常规 7 2 2 58" xfId="6155"/>
    <cellStyle name="常规 7 2 2 63" xfId="6156"/>
    <cellStyle name="60% - 强调文字颜色 4 2 2 3 2 2" xfId="6157"/>
    <cellStyle name="链接单元格 2 6 2 2 2" xfId="6158"/>
    <cellStyle name="60% - 强调文字颜色 4 2 2 4 2 2" xfId="6159"/>
    <cellStyle name="强调文字颜色 5 2 4 2 2" xfId="6160"/>
    <cellStyle name="链接单元格 2 6 2 3" xfId="6161"/>
    <cellStyle name="60% - 强调文字颜色 4 2 2 4 3" xfId="6162"/>
    <cellStyle name="链接单元格 2 6 3 2" xfId="6163"/>
    <cellStyle name="常规 7 20 2 14 2 2" xfId="6164"/>
    <cellStyle name="60% - 强调文字颜色 4 2 2 5 2" xfId="6165"/>
    <cellStyle name="标题 2 2 3 4" xfId="6166"/>
    <cellStyle name="常规 7 20 2 14 2 2 2" xfId="6167"/>
    <cellStyle name="60% - 强调文字颜色 4 2 2 5 2 2" xfId="6168"/>
    <cellStyle name="强调文字颜色 5 2 4 3 2" xfId="6169"/>
    <cellStyle name="常规 7 20 2 14 2 3" xfId="6170"/>
    <cellStyle name="60% - 强调文字颜色 4 2 2 5 3" xfId="6171"/>
    <cellStyle name="链接单元格 2 6 4" xfId="6172"/>
    <cellStyle name="常规 7 20 2 14 3" xfId="6173"/>
    <cellStyle name="常规 10 2 2 4 2" xfId="6174"/>
    <cellStyle name="60% - 强调文字颜色 4 2 2 6" xfId="6175"/>
    <cellStyle name="链接单元格 2 6 4 2" xfId="6176"/>
    <cellStyle name="常规 7 20 2 14 3 2" xfId="6177"/>
    <cellStyle name="常规 10 2 2 4 2 2" xfId="6178"/>
    <cellStyle name="60% - 强调文字颜色 4 2 2 6 2" xfId="6179"/>
    <cellStyle name="常规 3 4 7 2" xfId="6180"/>
    <cellStyle name="链接单元格 2 6 5" xfId="6181"/>
    <cellStyle name="常规 7 20 2 14 4" xfId="6182"/>
    <cellStyle name="常规 10 2 2 4 3" xfId="6183"/>
    <cellStyle name="60% - 强调文字颜色 4 2 2 7" xfId="6184"/>
    <cellStyle name="60% - 强调文字颜色 4 2 3 2 2" xfId="6185"/>
    <cellStyle name="60% - 强调文字颜色 4 2 3 2 2 2" xfId="6186"/>
    <cellStyle name="标题 5 7 2 2" xfId="6187"/>
    <cellStyle name="输入 3 2 4 4 2" xfId="6188"/>
    <cellStyle name="60% - 强调文字颜色 4 2 3 2 3" xfId="6189"/>
    <cellStyle name="60% - 强调文字颜色 4 2 3 3" xfId="6190"/>
    <cellStyle name="适中 3 2 7 2" xfId="6191"/>
    <cellStyle name="标题 1 3 2 2 4 2 2 2" xfId="6192"/>
    <cellStyle name="强调文字颜色 5 2 5 2 2" xfId="6193"/>
    <cellStyle name="60% - 强调文字颜色 4 2 3 4 3" xfId="6194"/>
    <cellStyle name="注释 2 3 5 2 3 2" xfId="6195"/>
    <cellStyle name="链接单元格 2 7 3" xfId="6196"/>
    <cellStyle name="常规 7 20 2 15 2" xfId="6197"/>
    <cellStyle name="常规 7 20 2 20 2" xfId="6198"/>
    <cellStyle name="60% - 强调文字颜色 4 2 3 5" xfId="6199"/>
    <cellStyle name="注释 2 3 5 2 3 3" xfId="6200"/>
    <cellStyle name="链接单元格 2 7 4" xfId="6201"/>
    <cellStyle name="常规 7 20 2 15 3" xfId="6202"/>
    <cellStyle name="常规 7 20 2 20 3" xfId="6203"/>
    <cellStyle name="常规 10 2 2 5 2" xfId="6204"/>
    <cellStyle name="60% - 强调文字颜色 4 2 3 6" xfId="6205"/>
    <cellStyle name="适中 2 6 2 3" xfId="6206"/>
    <cellStyle name="60% - 强调文字颜色 4 3" xfId="6207"/>
    <cellStyle name="适中 2 6 2 3 2" xfId="6208"/>
    <cellStyle name="常规 7 2 26 5" xfId="6209"/>
    <cellStyle name="常规 7 2 31 5" xfId="6210"/>
    <cellStyle name="60% - 强调文字颜色 4 3 2" xfId="6211"/>
    <cellStyle name="常规 7 2 2 2 9 2 4" xfId="6212"/>
    <cellStyle name="百分比 2 6" xfId="6213"/>
    <cellStyle name="常规 15 2" xfId="6214"/>
    <cellStyle name="常规 20 2" xfId="6215"/>
    <cellStyle name="差 2 4 4" xfId="6216"/>
    <cellStyle name="60% - 强调文字颜色 4 3 2 2" xfId="6217"/>
    <cellStyle name="60% - 强调文字颜色 4 3 2 2 2" xfId="6218"/>
    <cellStyle name="60% - 强调文字颜色 4 3 2 2 2 2" xfId="6219"/>
    <cellStyle name="60% - 强调文字颜色 6 2 4 3" xfId="6220"/>
    <cellStyle name="60% - 强调文字颜色 4 3 2 2 2 3" xfId="6221"/>
    <cellStyle name="标题 6 6 2 2" xfId="6222"/>
    <cellStyle name="输入 3 3 3 4 2" xfId="6223"/>
    <cellStyle name="60% - 强调文字颜色 4 3 2 2 3" xfId="6224"/>
    <cellStyle name="60% - 强调文字颜色 4 3 2 2 3 2" xfId="6225"/>
    <cellStyle name="60% - 强调文字颜色 6 2 5 3" xfId="6226"/>
    <cellStyle name="60% - 强调文字颜色 4 3 2 2 3 2 2" xfId="6227"/>
    <cellStyle name="60% - 强调文字颜色 4 3 2 2 3 3" xfId="6228"/>
    <cellStyle name="标题 4 2 2 5 2 2" xfId="6229"/>
    <cellStyle name="常规 7 19 2 29 2 2 2" xfId="6230"/>
    <cellStyle name="常规 7 19 2 34 2 2 2" xfId="6231"/>
    <cellStyle name="常规 3 2 3 6 2" xfId="6232"/>
    <cellStyle name="60% - 强调文字颜色 4 3 2 2 4" xfId="6233"/>
    <cellStyle name="输出 3 3 2 5" xfId="6234"/>
    <cellStyle name="60% - 强调文字颜色 4 3 2 2 4 2" xfId="6235"/>
    <cellStyle name="60% - 强调文字颜色 6 2 6 3" xfId="6236"/>
    <cellStyle name="60% - 强调文字颜色 4 3 2 2 4 2 2" xfId="6237"/>
    <cellStyle name="标题 4 2 2 2 2" xfId="6238"/>
    <cellStyle name="60% - 强调文字颜色 4 3 2 2 4 3" xfId="6239"/>
    <cellStyle name="60% - 强调文字颜色 4 3 2 2 5" xfId="6240"/>
    <cellStyle name="60% - 强调文字颜色 4 3 2 2 6" xfId="6241"/>
    <cellStyle name="百分比 2 7" xfId="6242"/>
    <cellStyle name="常规 15 3" xfId="6243"/>
    <cellStyle name="常规 20 3" xfId="6244"/>
    <cellStyle name="强调文字颜色 6 2 2 3 2 3 2" xfId="6245"/>
    <cellStyle name="60% - 强调文字颜色 4 3 2 3" xfId="6246"/>
    <cellStyle name="60% - 强调文字颜色 4 3 2 3 2" xfId="6247"/>
    <cellStyle name="60% - 强调文字颜色 4 3 2 3 2 2" xfId="6248"/>
    <cellStyle name="60% - 强调文字颜色 6 3 4 3" xfId="6249"/>
    <cellStyle name="链接单元格 3 6 2 2 2" xfId="6250"/>
    <cellStyle name="60% - 强调文字颜色 4 3 2 4 2 2" xfId="6251"/>
    <cellStyle name="强调文字颜色 5 3 4 2 2" xfId="6252"/>
    <cellStyle name="链接单元格 3 6 2 3" xfId="6253"/>
    <cellStyle name="60% - 强调文字颜色 4 3 2 4 3" xfId="6254"/>
    <cellStyle name="60% - 强调文字颜色 5 2 2 3 2" xfId="6255"/>
    <cellStyle name="链接单元格 3 6 3" xfId="6256"/>
    <cellStyle name="60% - 强调文字颜色 4 3 2 5" xfId="6257"/>
    <cellStyle name="60% - 强调文字颜色 5 2 2 3 2 2" xfId="6258"/>
    <cellStyle name="链接单元格 3 6 3 2" xfId="6259"/>
    <cellStyle name="60% - 强调文字颜色 4 3 2 5 2" xfId="6260"/>
    <cellStyle name="60% - 强调文字颜色 4 3 2 5 2 2" xfId="6261"/>
    <cellStyle name="60% - 强调文字颜色 5 2 2 3 3" xfId="6262"/>
    <cellStyle name="链接单元格 3 6 4" xfId="6263"/>
    <cellStyle name="60% - 强调文字颜色 4 3 2 6" xfId="6264"/>
    <cellStyle name="链接单元格 3 6 4 2" xfId="6265"/>
    <cellStyle name="60% - 强调文字颜色 4 3 2 6 2" xfId="6266"/>
    <cellStyle name="常规 3 5 7 2" xfId="6267"/>
    <cellStyle name="链接单元格 3 6 5" xfId="6268"/>
    <cellStyle name="常规 8 14 4 2 2" xfId="6269"/>
    <cellStyle name="60% - 强调文字颜色 4 3 2 7" xfId="6270"/>
    <cellStyle name="60% - 强调文字颜色 4 3 3" xfId="6271"/>
    <cellStyle name="常规 8 2 2 2 2 5" xfId="6272"/>
    <cellStyle name="差 2 5 4" xfId="6273"/>
    <cellStyle name="60% - 强调文字颜色 4 3 3 2" xfId="6274"/>
    <cellStyle name="60% - 强调文字颜色 4 3 3 2 2" xfId="6275"/>
    <cellStyle name="60% - 强调文字颜色 4 3 3 2 2 2" xfId="6276"/>
    <cellStyle name="输入 3 3 4 4 2" xfId="6277"/>
    <cellStyle name="60% - 强调文字颜色 4 3 3 2 3" xfId="6278"/>
    <cellStyle name="强调文字颜色 5 3 5 2 2" xfId="6279"/>
    <cellStyle name="60% - 强调文字颜色 4 3 3 4 3" xfId="6280"/>
    <cellStyle name="60% - 强调文字颜色 5 2 2 4 3" xfId="6281"/>
    <cellStyle name="适中 2 2 4 2 2 2" xfId="6282"/>
    <cellStyle name="强调文字颜色 6 2 4 2 2" xfId="6283"/>
    <cellStyle name="链接单元格 3 7 4" xfId="6284"/>
    <cellStyle name="60% - 强调文字颜色 4 3 3 6" xfId="6285"/>
    <cellStyle name="差 2 2 5 2 2" xfId="6286"/>
    <cellStyle name="60% - 强调文字颜色 4 3 4 3" xfId="6287"/>
    <cellStyle name="常规 36 29 2 2" xfId="6288"/>
    <cellStyle name="常规 36 34 2 2" xfId="6289"/>
    <cellStyle name="差 2 2 5 3 2" xfId="6290"/>
    <cellStyle name="60% - 强调文字颜色 4 3 5 3" xfId="6291"/>
    <cellStyle name="适中 2 6 2 4" xfId="6292"/>
    <cellStyle name="60% - 强调文字颜色 4 4" xfId="6293"/>
    <cellStyle name="标题 1 2 3 3 2" xfId="6294"/>
    <cellStyle name="强调文字颜色 3 2 3 4 3 2" xfId="6295"/>
    <cellStyle name="60% - 强调文字颜色 4 5" xfId="6296"/>
    <cellStyle name="适中 2 6 3 2" xfId="6297"/>
    <cellStyle name="60% - 强调文字颜色 5 2" xfId="6298"/>
    <cellStyle name="60% - 强调文字颜色 5 2 2" xfId="6299"/>
    <cellStyle name="60% - 强调文字颜色 5 2 2 2" xfId="6300"/>
    <cellStyle name="60% - 强调文字颜色 5 2 2 2 2" xfId="6301"/>
    <cellStyle name="60% - 强调文字颜色 5 2 2 2 3" xfId="6302"/>
    <cellStyle name="60% - 强调文字颜色 5 2 2 2 3 2" xfId="6303"/>
    <cellStyle name="常规 7 20 35 2 4" xfId="6304"/>
    <cellStyle name="常规 7 20 40 2 4" xfId="6305"/>
    <cellStyle name="标题 3 3 6" xfId="6306"/>
    <cellStyle name="60% - 强调文字颜色 5 2 2 2 3 2 2" xfId="6307"/>
    <cellStyle name="60% - 强调文字颜色 5 2 2 3" xfId="6308"/>
    <cellStyle name="60% - 强调文字颜色 5 2 2 5" xfId="6309"/>
    <cellStyle name="60% - 强调文字颜色 5 2 2 5 2" xfId="6310"/>
    <cellStyle name="60% - 强调文字颜色 5 2 2 5 3" xfId="6311"/>
    <cellStyle name="适中 2 2 4 2 3 2" xfId="6312"/>
    <cellStyle name="强调文字颜色 6 2 4 3 2" xfId="6313"/>
    <cellStyle name="60% - 强调文字颜色 5 2 3" xfId="6314"/>
    <cellStyle name="60% - 强调文字颜色 5 2 3 2" xfId="6315"/>
    <cellStyle name="60% - 强调文字颜色 5 2 3 2 2" xfId="6316"/>
    <cellStyle name="60% - 强调文字颜色 5 2 3 2 2 2" xfId="6317"/>
    <cellStyle name="标题 1 2 2 2 4 2 2 2" xfId="6318"/>
    <cellStyle name="60% - 强调文字颜色 5 2 3 2 3" xfId="6319"/>
    <cellStyle name="60% - 强调文字颜色 5 2 3 3" xfId="6320"/>
    <cellStyle name="强调文字颜色 6 2 5 2 2" xfId="6321"/>
    <cellStyle name="60% - 强调文字颜色 5 2 3 4 3" xfId="6322"/>
    <cellStyle name="60% - 强调文字颜色 5 2 3 5" xfId="6323"/>
    <cellStyle name="60% - 强调文字颜色 5 2 4 2" xfId="6324"/>
    <cellStyle name="60% - 强调文字颜色 5 2 4 2 2" xfId="6325"/>
    <cellStyle name="差 2 3 4 2 2" xfId="6326"/>
    <cellStyle name="60% - 强调文字颜色 5 2 4 3" xfId="6327"/>
    <cellStyle name="标题 6 5 2 2 2" xfId="6328"/>
    <cellStyle name="差 2 3 4 3 2" xfId="6329"/>
    <cellStyle name="60% - 强调文字颜色 5 2 5 3" xfId="6330"/>
    <cellStyle name="输出 2 3 2 4 2" xfId="6331"/>
    <cellStyle name="常规 8 2 5 3" xfId="6332"/>
    <cellStyle name="60% - 强调文字颜色 5 2 6 2 2" xfId="6333"/>
    <cellStyle name="60% - 强调文字颜色 5 3 2" xfId="6334"/>
    <cellStyle name="60% - 强调文字颜色 5 3 2 2" xfId="6335"/>
    <cellStyle name="60% - 强调文字颜色 5 3 2 2 2" xfId="6336"/>
    <cellStyle name="60% - 强调文字颜色 5 3 2 2 2 2" xfId="6337"/>
    <cellStyle name="警告文本 3 2 5 3 2" xfId="6338"/>
    <cellStyle name="常规 7 2 4 2 14 2 2 2" xfId="6339"/>
    <cellStyle name="60% - 强调文字颜色 5 3 2 2 2 3" xfId="6340"/>
    <cellStyle name="60% - 强调文字颜色 5 3 2 2 3" xfId="6341"/>
    <cellStyle name="解释性文本 2 2 2 5" xfId="6342"/>
    <cellStyle name="60% - 强调文字颜色 5 3 2 2 3 2" xfId="6343"/>
    <cellStyle name="60% - 强调文字颜色 6 2 2" xfId="6344"/>
    <cellStyle name="警告文本 3 2 5 4 2" xfId="6345"/>
    <cellStyle name="解释性文本 2 2 2 6" xfId="6346"/>
    <cellStyle name="常规 7 2 4 2 14 2 3 2" xfId="6347"/>
    <cellStyle name="60% - 强调文字颜色 5 3 2 2 3 3" xfId="6348"/>
    <cellStyle name="常规 4 2 3 6 2" xfId="6349"/>
    <cellStyle name="标题 4 3 2 5 2 2" xfId="6350"/>
    <cellStyle name="常规 7 8 2" xfId="6351"/>
    <cellStyle name="60% - 强调文字颜色 5 3 2 2 4" xfId="6352"/>
    <cellStyle name="千位分隔 2 2 2 3" xfId="6353"/>
    <cellStyle name="解释性文本 2 2 3 5" xfId="6354"/>
    <cellStyle name="常规 7 8 2 2" xfId="6355"/>
    <cellStyle name="60% - 强调文字颜色 5 3 2 2 4 2" xfId="6356"/>
    <cellStyle name="60% - 强调文字颜色 6 3 2" xfId="6357"/>
    <cellStyle name="千位分隔 2 2 2 4" xfId="6358"/>
    <cellStyle name="常规 7 8 2 3" xfId="6359"/>
    <cellStyle name="60% - 强调文字颜色 5 3 2 2 4 3" xfId="6360"/>
    <cellStyle name="常规 8 4 2 25 2 2 2" xfId="6361"/>
    <cellStyle name="常规 8 4 2 30 2 2 2" xfId="6362"/>
    <cellStyle name="常规 7 8 4" xfId="6363"/>
    <cellStyle name="60% - 强调文字颜色 5 3 2 2 6" xfId="6364"/>
    <cellStyle name="60% - 强调文字颜色 5 3 2 3" xfId="6365"/>
    <cellStyle name="注释 2 3 6 3 2 2" xfId="6366"/>
    <cellStyle name="60% - 强调文字颜色 5 3 2 5" xfId="6367"/>
    <cellStyle name="60% - 强调文字颜色 5 3 2 3 2" xfId="6368"/>
    <cellStyle name="60% - 强调文字颜色 5 3 2 5 2" xfId="6369"/>
    <cellStyle name="60% - 强调文字颜色 5 3 2 3 2 2" xfId="6370"/>
    <cellStyle name="60% - 强调文字颜色 5 3 2 5 3" xfId="6371"/>
    <cellStyle name="适中 2 2 5 2 3 2" xfId="6372"/>
    <cellStyle name="强调文字颜色 6 3 4 3 2" xfId="6373"/>
    <cellStyle name="常规 8 15 4 2 2" xfId="6374"/>
    <cellStyle name="常规 8 20 4 2 2" xfId="6375"/>
    <cellStyle name="60% - 强调文字颜色 5 3 2 7" xfId="6376"/>
    <cellStyle name="60% - 强调文字颜色 5 3 3" xfId="6377"/>
    <cellStyle name="60% - 强调文字颜色 5 3 3 2" xfId="6378"/>
    <cellStyle name="60% - 强调文字颜色 5 3 3 2 2" xfId="6379"/>
    <cellStyle name="60% - 强调文字颜色 5 3 3 2 2 2" xfId="6380"/>
    <cellStyle name="60% - 强调文字颜色 5 3 3 2 3" xfId="6381"/>
    <cellStyle name="强调文字颜色 6 3 5 2 2" xfId="6382"/>
    <cellStyle name="60% - 强调文字颜色 5 3 3 4 3" xfId="6383"/>
    <cellStyle name="60% - 强调文字颜色 5 3 4" xfId="6384"/>
    <cellStyle name="60% - 强调文字颜色 5 3 4 2" xfId="6385"/>
    <cellStyle name="60% - 强调文字颜色 5 3 4 2 2" xfId="6386"/>
    <cellStyle name="差 2 3 5 2 2" xfId="6387"/>
    <cellStyle name="60% - 强调文字颜色 5 3 4 3" xfId="6388"/>
    <cellStyle name="链接单元格 3 2 2 2 2 3" xfId="6389"/>
    <cellStyle name="60% - 强调文字颜色 5 3 5 3" xfId="6390"/>
    <cellStyle name="链接单元格 3 2 2 2 3" xfId="6391"/>
    <cellStyle name="60% - 强调文字颜色 5 3 6" xfId="6392"/>
    <cellStyle name="链接单元格 3 2 2 2 3 2" xfId="6393"/>
    <cellStyle name="输出 2 4 2 4" xfId="6394"/>
    <cellStyle name="常规 7 19 2 2 6 3 3" xfId="6395"/>
    <cellStyle name="60% - 强调文字颜色 5 3 6 2" xfId="6396"/>
    <cellStyle name="60% - 强调文字颜色 5 4" xfId="6397"/>
    <cellStyle name="适中 2 6 4 2" xfId="6398"/>
    <cellStyle name="60% - 强调文字颜色 6 2" xfId="6399"/>
    <cellStyle name="60% - 强调文字颜色 6 2 2 2" xfId="6400"/>
    <cellStyle name="标题 4 3 3 6" xfId="6401"/>
    <cellStyle name="60% - 强调文字颜色 6 2 2 2 2" xfId="6402"/>
    <cellStyle name="标题 6 2 2 2 3 2" xfId="6403"/>
    <cellStyle name="60% - 强调文字颜色 6 2 2 2 3" xfId="6404"/>
    <cellStyle name="60% - 强调文字颜色 6 2 2 2 3 2" xfId="6405"/>
    <cellStyle name="计算 3 6 3" xfId="6406"/>
    <cellStyle name="60% - 强调文字颜色 6 2 2 2 3 2 2" xfId="6407"/>
    <cellStyle name="60% - 强调文字颜色 6 2 2 2 3 3" xfId="6408"/>
    <cellStyle name="标题 6 3 4 3 2" xfId="6409"/>
    <cellStyle name="标题 4 2 2 2 4 2 2" xfId="6410"/>
    <cellStyle name="汇总 2 2 4 2 3 2" xfId="6411"/>
    <cellStyle name="60% - 强调文字颜色 6 2 2 2 4" xfId="6412"/>
    <cellStyle name="常规 7 2 36 4 2 2" xfId="6413"/>
    <cellStyle name="常规 7 2 41 4 2 2" xfId="6414"/>
    <cellStyle name="60% - 强调文字颜色 6 2 2 2 5" xfId="6415"/>
    <cellStyle name="60% - 强调文字颜色 6 2 2 3" xfId="6416"/>
    <cellStyle name="60% - 强调文字颜色 6 2 2 3 2" xfId="6417"/>
    <cellStyle name="60% - 强调文字颜色 6 2 2 3 2 2" xfId="6418"/>
    <cellStyle name="60% - 强调文字颜色 6 2 2 3 3" xfId="6419"/>
    <cellStyle name="60% - 强调文字颜色 6 2 2 4 2 2" xfId="6420"/>
    <cellStyle name="60% - 强调文字颜色 6 2 2 4 3" xfId="6421"/>
    <cellStyle name="适中 2 3 4 2 2 2" xfId="6422"/>
    <cellStyle name="60% - 强调文字颜色 6 2 2 5" xfId="6423"/>
    <cellStyle name="60% - 强调文字颜色 6 2 2 5 2 2" xfId="6424"/>
    <cellStyle name="60% - 强调文字颜色 6 2 2 5 3" xfId="6425"/>
    <cellStyle name="适中 2 3 4 2 3 2" xfId="6426"/>
    <cellStyle name="60% - 强调文字颜色 6 2 2 6" xfId="6427"/>
    <cellStyle name="60% - 强调文字颜色 6 2 2 6 2" xfId="6428"/>
    <cellStyle name="60% - 强调文字颜色 6 2 3" xfId="6429"/>
    <cellStyle name="60% - 强调文字颜色 6 2 3 2" xfId="6430"/>
    <cellStyle name="60% - 强调文字颜色 6 2 3 2 2" xfId="6431"/>
    <cellStyle name="标题 6 2 2 3 3 2" xfId="6432"/>
    <cellStyle name="60% - 强调文字颜色 6 2 3 2 3" xfId="6433"/>
    <cellStyle name="60% - 强调文字颜色 6 2 3 3" xfId="6434"/>
    <cellStyle name="60% - 强调文字颜色 6 2 3 5" xfId="6435"/>
    <cellStyle name="60% - 强调文字颜色 6 2 4" xfId="6436"/>
    <cellStyle name="常规 7 2 2 15 2 4" xfId="6437"/>
    <cellStyle name="常规 7 2 2 20 2 4" xfId="6438"/>
    <cellStyle name="60% - 强调文字颜色 6 2 4 2" xfId="6439"/>
    <cellStyle name="60% - 强调文字颜色 6 2 4 2 2" xfId="6440"/>
    <cellStyle name="60% - 强调文字颜色 6 2 5 2 2" xfId="6441"/>
    <cellStyle name="60% - 强调文字颜色 6 2 6" xfId="6442"/>
    <cellStyle name="输出 3 3 2 4" xfId="6443"/>
    <cellStyle name="60% - 强调文字颜色 6 2 6 2" xfId="6444"/>
    <cellStyle name="输出 3 3 2 4 2" xfId="6445"/>
    <cellStyle name="60% - 强调文字颜色 6 2 6 2 2" xfId="6446"/>
    <cellStyle name="60% - 强调文字颜色 6 3" xfId="6447"/>
    <cellStyle name="60% - 强调文字颜色 6 3 2 2" xfId="6448"/>
    <cellStyle name="常规 7 20 2 16 4 2" xfId="6449"/>
    <cellStyle name="常规 7 20 2 21 4 2" xfId="6450"/>
    <cellStyle name="60% - 强调文字颜色 6 3 2 2 2 2 2" xfId="6451"/>
    <cellStyle name="常规 7 20 2 16 5" xfId="6452"/>
    <cellStyle name="常规 7 20 2 21 5" xfId="6453"/>
    <cellStyle name="60% - 强调文字颜色 6 3 2 2 2 3" xfId="6454"/>
    <cellStyle name="常规 7 20 2 17 4" xfId="6455"/>
    <cellStyle name="常规 7 20 2 22 4" xfId="6456"/>
    <cellStyle name="60% - 强调文字颜色 6 3 2 2 3 2" xfId="6457"/>
    <cellStyle name="常规 7 20 2 17 4 2" xfId="6458"/>
    <cellStyle name="常规 7 20 2 22 4 2" xfId="6459"/>
    <cellStyle name="60% - 强调文字颜色 6 3 2 2 3 2 2" xfId="6460"/>
    <cellStyle name="常规 7 20 2 17 5" xfId="6461"/>
    <cellStyle name="常规 7 20 2 22 5" xfId="6462"/>
    <cellStyle name="60% - 强调文字颜色 6 3 2 2 3 3" xfId="6463"/>
    <cellStyle name="常规 7 20 2 18 4" xfId="6464"/>
    <cellStyle name="常规 7 20 2 23 4" xfId="6465"/>
    <cellStyle name="60% - 强调文字颜色 6 3 2 2 4 2" xfId="6466"/>
    <cellStyle name="强调文字颜色 5 3 2 2 3 2 2 2" xfId="6467"/>
    <cellStyle name="标题 2 5" xfId="6468"/>
    <cellStyle name="常规 7 20 2 18 4 2" xfId="6469"/>
    <cellStyle name="常规 7 20 2 23 4 2" xfId="6470"/>
    <cellStyle name="60% - 强调文字颜色 6 3 2 2 4 2 2" xfId="6471"/>
    <cellStyle name="常规 7 20 2 18 5" xfId="6472"/>
    <cellStyle name="常规 7 20 2 23 5" xfId="6473"/>
    <cellStyle name="60% - 强调文字颜色 6 3 2 2 4 3" xfId="6474"/>
    <cellStyle name="60% - 强调文字颜色 6 3 2 2 6" xfId="6475"/>
    <cellStyle name="常规 7 2 4 12 2 2" xfId="6476"/>
    <cellStyle name="60% - 强调文字颜色 6 3 2 3" xfId="6477"/>
    <cellStyle name="60% - 强调文字颜色 6 3 2 4 2 2" xfId="6478"/>
    <cellStyle name="注释 2 2 2 3 2 2" xfId="6479"/>
    <cellStyle name="60% - 强调文字颜色 6 3 2 4 3" xfId="6480"/>
    <cellStyle name="60% - 强调文字颜色 6 3 2 5" xfId="6481"/>
    <cellStyle name="60% - 强调文字颜色 6 3 2 5 2" xfId="6482"/>
    <cellStyle name="检查单元格 2 6" xfId="6483"/>
    <cellStyle name="60% - 强调文字颜色 6 3 2 5 2 2" xfId="6484"/>
    <cellStyle name="60% - 强调文字颜色 6 3 2 6" xfId="6485"/>
    <cellStyle name="60% - 强调文字颜色 6 3 2 6 2" xfId="6486"/>
    <cellStyle name="常规 8 16 4 2 2" xfId="6487"/>
    <cellStyle name="常规 8 21 4 2 2" xfId="6488"/>
    <cellStyle name="60% - 强调文字颜色 6 3 2 7" xfId="6489"/>
    <cellStyle name="常规 7 2 2 2 2 17 2 2 2" xfId="6490"/>
    <cellStyle name="常规 7 2 2 2 2 22 2 2 2" xfId="6491"/>
    <cellStyle name="60% - 强调文字颜色 6 3 3" xfId="6492"/>
    <cellStyle name="60% - 强调文字颜色 6 3 3 2" xfId="6493"/>
    <cellStyle name="常规 4 4 9" xfId="6494"/>
    <cellStyle name="60% - 强调文字颜色 6 3 3 2 2" xfId="6495"/>
    <cellStyle name="60% - 强调文字颜色 6 3 3 2 2 2" xfId="6496"/>
    <cellStyle name="60% - 强调文字颜色 6 3 3 2 3" xfId="6497"/>
    <cellStyle name="60% - 强调文字颜色 6 3 4" xfId="6498"/>
    <cellStyle name="常规 7 2 2 16 2 4" xfId="6499"/>
    <cellStyle name="常规 7 2 2 21 2 4" xfId="6500"/>
    <cellStyle name="60% - 强调文字颜色 6 3 4 2" xfId="6501"/>
    <cellStyle name="60% - 强调文字颜色 6 3 4 2 2" xfId="6502"/>
    <cellStyle name="链接单元格 3 2 3 2 2 2" xfId="6503"/>
    <cellStyle name="60% - 强调文字颜色 6 3 5 2" xfId="6504"/>
    <cellStyle name="60% - 强调文字颜色 6 3 5 2 2" xfId="6505"/>
    <cellStyle name="60% - 强调文字颜色 6 3 5 3" xfId="6506"/>
    <cellStyle name="链接单元格 3 2 3 2 3" xfId="6507"/>
    <cellStyle name="60% - 强调文字颜色 6 3 6" xfId="6508"/>
    <cellStyle name="链接单元格 3 2 3 2 3 2" xfId="6509"/>
    <cellStyle name="输出 3 4 2 4" xfId="6510"/>
    <cellStyle name="60% - 强调文字颜色 6 3 6 2" xfId="6511"/>
    <cellStyle name="60% - 强调文字颜色 6 3 6 2 2" xfId="6512"/>
    <cellStyle name="60% - 强调文字颜色 6 3 6 3" xfId="6513"/>
    <cellStyle name="强调文字颜色 6 3 3 6" xfId="6514"/>
    <cellStyle name="百分比 3 2 2" xfId="6515"/>
    <cellStyle name="60% - 强调文字颜色 6 4" xfId="6516"/>
    <cellStyle name="百分比 2" xfId="6517"/>
    <cellStyle name="百分比 2 2" xfId="6518"/>
    <cellStyle name="强调文字颜色 6 2 3 6" xfId="6519"/>
    <cellStyle name="百分比 2 2 2" xfId="6520"/>
    <cellStyle name="百分比 2 3" xfId="6521"/>
    <cellStyle name="百分比 2 3 2" xfId="6522"/>
    <cellStyle name="警告文本 2 2 2 5 2 2" xfId="6523"/>
    <cellStyle name="常规 7 2 2 2 9 2 2" xfId="6524"/>
    <cellStyle name="百分比 2 4" xfId="6525"/>
    <cellStyle name="常规 7 2 2 2 9 2 3" xfId="6526"/>
    <cellStyle name="百分比 2 5" xfId="6527"/>
    <cellStyle name="常规 7 2 2 2 45 3 2" xfId="6528"/>
    <cellStyle name="百分比 3" xfId="6529"/>
    <cellStyle name="百分比 3 2" xfId="6530"/>
    <cellStyle name="百分比 3 3" xfId="6531"/>
    <cellStyle name="百分比 4" xfId="6532"/>
    <cellStyle name="百分比 4 2" xfId="6533"/>
    <cellStyle name="百分比 4 2 2" xfId="6534"/>
    <cellStyle name="百分比 4 3 2" xfId="6535"/>
    <cellStyle name="常规 7 2 2 2 9 4 2" xfId="6536"/>
    <cellStyle name="百分比 4 4" xfId="6537"/>
    <cellStyle name="百分比 4 4 2" xfId="6538"/>
    <cellStyle name="常规 7 2 4 2 9 2 4" xfId="6539"/>
    <cellStyle name="常规 7 2 2 2 9 4 2 2" xfId="6540"/>
    <cellStyle name="百分比 5" xfId="6541"/>
    <cellStyle name="标题 5 2 2 3" xfId="6542"/>
    <cellStyle name="百分比 5 2" xfId="6543"/>
    <cellStyle name="常规 8 2 2 2 4 2" xfId="6544"/>
    <cellStyle name="标题 5 2 2 4" xfId="6545"/>
    <cellStyle name="百分比 5 3" xfId="6546"/>
    <cellStyle name="百分比 6" xfId="6547"/>
    <cellStyle name="百分比 7" xfId="6548"/>
    <cellStyle name="标题 5 2 4 3" xfId="6549"/>
    <cellStyle name="百分比 7 2" xfId="6550"/>
    <cellStyle name="百分比 7 3" xfId="6551"/>
    <cellStyle name="标题 1 2" xfId="6552"/>
    <cellStyle name="标题 1 2 2" xfId="6553"/>
    <cellStyle name="标题 1 2 2 2 2 2 2" xfId="6554"/>
    <cellStyle name="标题 1 2 2 2 2 2 2 2" xfId="6555"/>
    <cellStyle name="标题 1 2 2 2 2 3 2" xfId="6556"/>
    <cellStyle name="标题 1 2 2 2 3" xfId="6557"/>
    <cellStyle name="标题 1 2 2 2 3 2" xfId="6558"/>
    <cellStyle name="标题 1 2 2 2 3 2 2" xfId="6559"/>
    <cellStyle name="常规 285" xfId="6560"/>
    <cellStyle name="常规 290" xfId="6561"/>
    <cellStyle name="常规 335" xfId="6562"/>
    <cellStyle name="常规 340" xfId="6563"/>
    <cellStyle name="标题 1 2 2 2 3 2 2 2" xfId="6564"/>
    <cellStyle name="标题 1 2 2 2 3 3" xfId="6565"/>
    <cellStyle name="标题 1 2 2 2 3 3 2" xfId="6566"/>
    <cellStyle name="常规 7 2 29 2" xfId="6567"/>
    <cellStyle name="常规 7 2 34 2" xfId="6568"/>
    <cellStyle name="标题 3 2 4 2" xfId="6569"/>
    <cellStyle name="标题 1 2 2 2 4" xfId="6570"/>
    <cellStyle name="常规 7 2 29 2 2" xfId="6571"/>
    <cellStyle name="常规 7 2 34 2 2" xfId="6572"/>
    <cellStyle name="标题 3 2 4 2 2" xfId="6573"/>
    <cellStyle name="标题 1 2 2 2 4 2" xfId="6574"/>
    <cellStyle name="标题 1 2 2 2 4 2 2" xfId="6575"/>
    <cellStyle name="强调文字颜色 5 2 10" xfId="6576"/>
    <cellStyle name="标题 1 2 2 2 4 3" xfId="6577"/>
    <cellStyle name="标题 1 2 2 2 4 3 2" xfId="6578"/>
    <cellStyle name="常规 7 2 29 3" xfId="6579"/>
    <cellStyle name="常规 7 2 34 3" xfId="6580"/>
    <cellStyle name="标题 3 2 4 3" xfId="6581"/>
    <cellStyle name="标题 1 2 2 2 5" xfId="6582"/>
    <cellStyle name="标题 1 2 2 2 5 2" xfId="6583"/>
    <cellStyle name="标题 1 2 2 2 5 2 2" xfId="6584"/>
    <cellStyle name="标题 1 2 2 2 6" xfId="6585"/>
    <cellStyle name="标题 1 2 2 2 6 2" xfId="6586"/>
    <cellStyle name="标题 2 2 3 5" xfId="6587"/>
    <cellStyle name="标题 1 2 2 3 2 2" xfId="6588"/>
    <cellStyle name="标题 2 2 3 5 2" xfId="6589"/>
    <cellStyle name="标题 1 2 2 3 2 2 2" xfId="6590"/>
    <cellStyle name="标题 1 2 2 3 3" xfId="6591"/>
    <cellStyle name="标题 1 2 2 3 3 2" xfId="6592"/>
    <cellStyle name="标题 2 3 3 5 2" xfId="6593"/>
    <cellStyle name="标题 1 2 2 4 2 2 2" xfId="6594"/>
    <cellStyle name="强调文字颜色 6 2 2 8" xfId="6595"/>
    <cellStyle name="标题 1 2 2 4 3" xfId="6596"/>
    <cellStyle name="强调文字颜色 6 2 2 8 2" xfId="6597"/>
    <cellStyle name="标题 1 2 2 4 3 2" xfId="6598"/>
    <cellStyle name="强调文字颜色 6 2 3 8" xfId="6599"/>
    <cellStyle name="标题 1 2 2 5 3" xfId="6600"/>
    <cellStyle name="标题 1 2 2 5 3 2" xfId="6601"/>
    <cellStyle name="标题 1 2 2 7" xfId="6602"/>
    <cellStyle name="标题 1 2 2 7 2" xfId="6603"/>
    <cellStyle name="标题 1 2 3" xfId="6604"/>
    <cellStyle name="标题 1 2 3 2" xfId="6605"/>
    <cellStyle name="常规 7 2 2 38 5" xfId="6606"/>
    <cellStyle name="常规 7 2 2 43 5" xfId="6607"/>
    <cellStyle name="标题 1 2 3 2 2 2" xfId="6608"/>
    <cellStyle name="标题 1 2 3 2 2 2 2" xfId="6609"/>
    <cellStyle name="标题 1 2 3 2 3" xfId="6610"/>
    <cellStyle name="常规 7 2 4 2 35 2 3" xfId="6611"/>
    <cellStyle name="常规 7 2 4 2 40 2 3" xfId="6612"/>
    <cellStyle name="常规 7 2 2 39 5" xfId="6613"/>
    <cellStyle name="常规 7 2 2 44 5" xfId="6614"/>
    <cellStyle name="标题 1 2 3 2 3 2" xfId="6615"/>
    <cellStyle name="标题 2 2 3 4 2 2 2" xfId="6616"/>
    <cellStyle name="标题 1 2 3 3" xfId="6617"/>
    <cellStyle name="常规 7 2 28 5" xfId="6618"/>
    <cellStyle name="常规 7 2 33 5" xfId="6619"/>
    <cellStyle name="标题 3 2 3 5" xfId="6620"/>
    <cellStyle name="标题 1 2 3 3 2 2" xfId="6621"/>
    <cellStyle name="标题 3 2 3 5 2" xfId="6622"/>
    <cellStyle name="标题 1 2 3 3 2 2 2" xfId="6623"/>
    <cellStyle name="标题 1 2 3 3 3" xfId="6624"/>
    <cellStyle name="常规 7 2 4 2 36 2 3" xfId="6625"/>
    <cellStyle name="常规 7 2 4 2 41 2 3" xfId="6626"/>
    <cellStyle name="标题 1 2 3 3 3 2" xfId="6627"/>
    <cellStyle name="标题 3 3 3 5 2" xfId="6628"/>
    <cellStyle name="标题 1 2 3 4 2 2 2" xfId="6629"/>
    <cellStyle name="强调文字颜色 4 2 2 3 2" xfId="6630"/>
    <cellStyle name="标题 1 2 4" xfId="6631"/>
    <cellStyle name="强调文字颜色 4 2 2 3 2 2" xfId="6632"/>
    <cellStyle name="标题 1 2 4 2" xfId="6633"/>
    <cellStyle name="强调文字颜色 4 2 2 3 2 2 2" xfId="6634"/>
    <cellStyle name="标题 1 2 4 2 2" xfId="6635"/>
    <cellStyle name="标题 1 2 4 2 2 2" xfId="6636"/>
    <cellStyle name="强调文字颜色 4 2 2 3 2 3" xfId="6637"/>
    <cellStyle name="标题 1 2 4 3" xfId="6638"/>
    <cellStyle name="强调文字颜色 4 2 2 3 2 3 2" xfId="6639"/>
    <cellStyle name="标题 1 2 4 3 2" xfId="6640"/>
    <cellStyle name="标题 3 3 2 6 2" xfId="6641"/>
    <cellStyle name="强调文字颜色 4 2 2 3 3" xfId="6642"/>
    <cellStyle name="标题 1 2 5" xfId="6643"/>
    <cellStyle name="强调文字颜色 4 2 2 3 3 2" xfId="6644"/>
    <cellStyle name="标题 1 2 5 2" xfId="6645"/>
    <cellStyle name="标题 1 2 5 2 2" xfId="6646"/>
    <cellStyle name="标题 1 2 5 2 2 2" xfId="6647"/>
    <cellStyle name="强调文字颜色 1 2 2 3 4" xfId="6648"/>
    <cellStyle name="常规 8 4 2 38" xfId="6649"/>
    <cellStyle name="常规 8 4 2 43" xfId="6650"/>
    <cellStyle name="常规 4 7 3 4 3" xfId="6651"/>
    <cellStyle name="标题 1 2 5 3" xfId="6652"/>
    <cellStyle name="标题 1 2 5 3 2" xfId="6653"/>
    <cellStyle name="强调文字颜色 4 2 2 3 4" xfId="6654"/>
    <cellStyle name="常规 7 55 2 3 2" xfId="6655"/>
    <cellStyle name="常规 7 60 2 3 2" xfId="6656"/>
    <cellStyle name="标题 1 2 6" xfId="6657"/>
    <cellStyle name="强调文字颜色 4 2 2 3 4 2" xfId="6658"/>
    <cellStyle name="标题 1 2 6 2" xfId="6659"/>
    <cellStyle name="标题 1 2 6 3" xfId="6660"/>
    <cellStyle name="标题 1 3 2 2 2" xfId="6661"/>
    <cellStyle name="标题 1 3 2 2 2 2" xfId="6662"/>
    <cellStyle name="标题 1 3 2 2 2 2 2" xfId="6663"/>
    <cellStyle name="标题 1 3 2 2 2 2 2 2" xfId="6664"/>
    <cellStyle name="常规 35 3 3 2 2" xfId="6665"/>
    <cellStyle name="常规 40 3 3 2 2" xfId="6666"/>
    <cellStyle name="标题 1 3 2 2 2 3 2" xfId="6667"/>
    <cellStyle name="标题 1 3 2 2 3" xfId="6668"/>
    <cellStyle name="标题 1 3 2 2 3 2" xfId="6669"/>
    <cellStyle name="适中 2 2 7" xfId="6670"/>
    <cellStyle name="标题 1 3 2 2 3 2 2" xfId="6671"/>
    <cellStyle name="适中 2 2 7 2" xfId="6672"/>
    <cellStyle name="标题 1 3 2 2 3 2 2 2" xfId="6673"/>
    <cellStyle name="常规 35 3 4 2" xfId="6674"/>
    <cellStyle name="常规 40 3 4 2" xfId="6675"/>
    <cellStyle name="标题 1 3 2 2 3 3" xfId="6676"/>
    <cellStyle name="适中 2 3 7" xfId="6677"/>
    <cellStyle name="常规 35 3 4 2 2" xfId="6678"/>
    <cellStyle name="常规 40 3 4 2 2" xfId="6679"/>
    <cellStyle name="标题 1 3 2 2 3 3 2" xfId="6680"/>
    <cellStyle name="标题 4 2 4 2" xfId="6681"/>
    <cellStyle name="标题 1 3 2 2 4" xfId="6682"/>
    <cellStyle name="标题 4 2 4 2 2" xfId="6683"/>
    <cellStyle name="标题 1 3 2 2 4 2" xfId="6684"/>
    <cellStyle name="适中 3 2 7" xfId="6685"/>
    <cellStyle name="标题 1 3 2 2 4 2 2" xfId="6686"/>
    <cellStyle name="适中 3 3 7" xfId="6687"/>
    <cellStyle name="标题 1 3 2 2 4 3 2" xfId="6688"/>
    <cellStyle name="标题 4 2 4 3" xfId="6689"/>
    <cellStyle name="标题 1 3 2 2 5" xfId="6690"/>
    <cellStyle name="标题 1 3 2 2 5 2" xfId="6691"/>
    <cellStyle name="汇总 2 2 8" xfId="6692"/>
    <cellStyle name="标题 1 3 2 2 5 2 2" xfId="6693"/>
    <cellStyle name="汇总 2 2 8 2" xfId="6694"/>
    <cellStyle name="标题 1 3 2 2 6" xfId="6695"/>
    <cellStyle name="标题 1 3 2 2 6 2" xfId="6696"/>
    <cellStyle name="汇总 2 3 8" xfId="6697"/>
    <cellStyle name="常规 7 2 4 2 3 2 3" xfId="6698"/>
    <cellStyle name="标题 1 3 2 3" xfId="6699"/>
    <cellStyle name="标题 1 3 2 3 2" xfId="6700"/>
    <cellStyle name="标题 1 3 2 3 2 2" xfId="6701"/>
    <cellStyle name="标题 1 3 2 3 2 2 2" xfId="6702"/>
    <cellStyle name="标题 1 3 2 3 3" xfId="6703"/>
    <cellStyle name="标题 1 3 2 3 3 2" xfId="6704"/>
    <cellStyle name="标题 1 3 2 6" xfId="6705"/>
    <cellStyle name="标题 1 3 2 6 2" xfId="6706"/>
    <cellStyle name="标题 1 3 2 6 2 2" xfId="6707"/>
    <cellStyle name="标题 1 3 2 7" xfId="6708"/>
    <cellStyle name="标题 1 3 2 7 2" xfId="6709"/>
    <cellStyle name="标题 1 3 3" xfId="6710"/>
    <cellStyle name="标题 1 3 3 2" xfId="6711"/>
    <cellStyle name="标题 1 3 3 2 2" xfId="6712"/>
    <cellStyle name="标题 1 3 3 2 2 2" xfId="6713"/>
    <cellStyle name="标题 1 3 3 2 2 2 2" xfId="6714"/>
    <cellStyle name="好 2 2 4 2" xfId="6715"/>
    <cellStyle name="标题 1 3 3 2 3" xfId="6716"/>
    <cellStyle name="输入 2 2 9" xfId="6717"/>
    <cellStyle name="好 2 2 4 2 2" xfId="6718"/>
    <cellStyle name="标题 1 3 3 2 3 2" xfId="6719"/>
    <cellStyle name="标题 1 3 3 3" xfId="6720"/>
    <cellStyle name="标题 1 3 3 3 2" xfId="6721"/>
    <cellStyle name="常规 28 2 2 2 2 3" xfId="6722"/>
    <cellStyle name="常规 33 2 2 2 2 3" xfId="6723"/>
    <cellStyle name="标题 1 3 3 3 2 2" xfId="6724"/>
    <cellStyle name="标题 1 3 3 3 2 2 2" xfId="6725"/>
    <cellStyle name="好 2 2 5 2" xfId="6726"/>
    <cellStyle name="标题 1 3 3 3 3" xfId="6727"/>
    <cellStyle name="输入 3 2 9" xfId="6728"/>
    <cellStyle name="好 2 2 5 2 2" xfId="6729"/>
    <cellStyle name="标题 1 3 3 3 3 2" xfId="6730"/>
    <cellStyle name="标题 1 3 3 6" xfId="6731"/>
    <cellStyle name="强调文字颜色 4 2 2 4 2 2 2" xfId="6732"/>
    <cellStyle name="标题 1 3 4 2 2" xfId="6733"/>
    <cellStyle name="标题 1 3 4 2 2 2" xfId="6734"/>
    <cellStyle name="强调文字颜色 4 2 2 4 2 3" xfId="6735"/>
    <cellStyle name="标题 1 3 4 3" xfId="6736"/>
    <cellStyle name="强调文字颜色 4 2 2 4 3" xfId="6737"/>
    <cellStyle name="常规 7 20 28 2 3" xfId="6738"/>
    <cellStyle name="常规 7 20 33 2 3" xfId="6739"/>
    <cellStyle name="标题 1 3 5" xfId="6740"/>
    <cellStyle name="强调文字颜色 4 2 2 4 3 2" xfId="6741"/>
    <cellStyle name="常规 7 20 28 2 3 2" xfId="6742"/>
    <cellStyle name="常规 7 20 33 2 3 2" xfId="6743"/>
    <cellStyle name="标题 1 3 5 2" xfId="6744"/>
    <cellStyle name="标题 1 3 5 2 2" xfId="6745"/>
    <cellStyle name="标题 1 3 5 2 2 2" xfId="6746"/>
    <cellStyle name="强调文字颜色 2 2 2 3 4" xfId="6747"/>
    <cellStyle name="标题 1 3 5 3" xfId="6748"/>
    <cellStyle name="标题 1 3 5 3 2" xfId="6749"/>
    <cellStyle name="强调文字颜色 4 2 2 4 4" xfId="6750"/>
    <cellStyle name="常规 7 20 28 2 4" xfId="6751"/>
    <cellStyle name="常规 7 20 33 2 4" xfId="6752"/>
    <cellStyle name="标题 1 3 6" xfId="6753"/>
    <cellStyle name="强调文字颜色 4 2 2 4 4 2" xfId="6754"/>
    <cellStyle name="标题 1 3 6 2" xfId="6755"/>
    <cellStyle name="警告文本 2 4 4" xfId="6756"/>
    <cellStyle name="标题 1 3 6 2 2" xfId="6757"/>
    <cellStyle name="标题 1 3 6 2 2 2" xfId="6758"/>
    <cellStyle name="强调文字颜色 2 3 2 3 4" xfId="6759"/>
    <cellStyle name="警告文本 2 4 4 2" xfId="6760"/>
    <cellStyle name="标题 1 3 6 3" xfId="6761"/>
    <cellStyle name="警告文本 2 5 4" xfId="6762"/>
    <cellStyle name="标题 1 3 6 3 2" xfId="6763"/>
    <cellStyle name="标题 1 5" xfId="6764"/>
    <cellStyle name="标题 2 2" xfId="6765"/>
    <cellStyle name="标题 2 2 2 2 6" xfId="6766"/>
    <cellStyle name="常规 7 2 4 38 5" xfId="6767"/>
    <cellStyle name="常规 7 2 4 43 5" xfId="6768"/>
    <cellStyle name="常规 21 5 3 2" xfId="6769"/>
    <cellStyle name="标题 2 2 2 2 2 2 2" xfId="6770"/>
    <cellStyle name="常规 21 9 3" xfId="6771"/>
    <cellStyle name="标题 2 2 2 2 6 2" xfId="6772"/>
    <cellStyle name="标题 2 2 2 2 2 2 2 2" xfId="6773"/>
    <cellStyle name="常规 7 2 4 39 5" xfId="6774"/>
    <cellStyle name="常规 7 2 4 44 5" xfId="6775"/>
    <cellStyle name="常规 21 5 4 2" xfId="6776"/>
    <cellStyle name="标题 2 2 2 2 2 3 2" xfId="6777"/>
    <cellStyle name="标题 2 2 2 2 3" xfId="6778"/>
    <cellStyle name="常规 16 6 3" xfId="6779"/>
    <cellStyle name="常规 21 6 3" xfId="6780"/>
    <cellStyle name="标题 2 2 2 2 3 2" xfId="6781"/>
    <cellStyle name="常规 21 6 3 2" xfId="6782"/>
    <cellStyle name="标题 2 2 2 2 3 2 2" xfId="6783"/>
    <cellStyle name="标题 2 2 2 2 3 2 2 2" xfId="6784"/>
    <cellStyle name="常规 21 6 4" xfId="6785"/>
    <cellStyle name="标题 2 2 2 2 3 3" xfId="6786"/>
    <cellStyle name="常规 21 6 4 2" xfId="6787"/>
    <cellStyle name="标题 2 2 2 2 3 3 2" xfId="6788"/>
    <cellStyle name="标题 2 2 2 2 4" xfId="6789"/>
    <cellStyle name="常规 7 2 2 39 2 4" xfId="6790"/>
    <cellStyle name="常规 7 2 2 44 2 4" xfId="6791"/>
    <cellStyle name="常规 21 7 3" xfId="6792"/>
    <cellStyle name="标题 2 2 2 2 4 2" xfId="6793"/>
    <cellStyle name="标题 2 2 2 2 4 3" xfId="6794"/>
    <cellStyle name="标题 2 2 2 2 5" xfId="6795"/>
    <cellStyle name="常规 21 8 3" xfId="6796"/>
    <cellStyle name="标题 2 2 2 2 5 2" xfId="6797"/>
    <cellStyle name="常规 17 5 3" xfId="6798"/>
    <cellStyle name="常规 22 5 3" xfId="6799"/>
    <cellStyle name="标题 2 2 2 3 2 2" xfId="6800"/>
    <cellStyle name="标题 2 3 2 2 6" xfId="6801"/>
    <cellStyle name="常规 22 5 3 2" xfId="6802"/>
    <cellStyle name="标题 2 2 2 3 2 2 2" xfId="6803"/>
    <cellStyle name="标题 2 2 2 3 3" xfId="6804"/>
    <cellStyle name="常规 17 6 3" xfId="6805"/>
    <cellStyle name="常规 22 6 3" xfId="6806"/>
    <cellStyle name="标题 2 2 2 3 3 2" xfId="6807"/>
    <cellStyle name="标题 2 2 2 4 2" xfId="6808"/>
    <cellStyle name="常规 18 5 3" xfId="6809"/>
    <cellStyle name="常规 23 5 3" xfId="6810"/>
    <cellStyle name="标题 2 2 2 4 2 2" xfId="6811"/>
    <cellStyle name="常规 23 5 3 2" xfId="6812"/>
    <cellStyle name="标题 2 2 2 4 2 2 2" xfId="6813"/>
    <cellStyle name="标题 2 2 2 4 3" xfId="6814"/>
    <cellStyle name="常规 18 6 3" xfId="6815"/>
    <cellStyle name="常规 23 6 3" xfId="6816"/>
    <cellStyle name="常规 8 2 2 2 26" xfId="6817"/>
    <cellStyle name="常规 8 2 2 2 31" xfId="6818"/>
    <cellStyle name="标题 2 2 2 4 3 2" xfId="6819"/>
    <cellStyle name="标题 2 2 2 5" xfId="6820"/>
    <cellStyle name="标题 2 2 2 5 2" xfId="6821"/>
    <cellStyle name="常规 7 19 2 2 37 2 2 2" xfId="6822"/>
    <cellStyle name="常规 7 19 2 2 42 2 2 2" xfId="6823"/>
    <cellStyle name="标题 2 2 2 5 3" xfId="6824"/>
    <cellStyle name="常规 19 6 3" xfId="6825"/>
    <cellStyle name="常规 24 6 3" xfId="6826"/>
    <cellStyle name="标题 2 2 2 5 3 2" xfId="6827"/>
    <cellStyle name="标题 2 2 3 4 2" xfId="6828"/>
    <cellStyle name="标题 2 2 3 4 2 2" xfId="6829"/>
    <cellStyle name="标题 2 2 3 5 2 2" xfId="6830"/>
    <cellStyle name="标题 2 2 3 6 2" xfId="6831"/>
    <cellStyle name="强调文字颜色 4 2 3 3 2 3" xfId="6832"/>
    <cellStyle name="标题 2 2 4 3" xfId="6833"/>
    <cellStyle name="标题 2 2 5 3" xfId="6834"/>
    <cellStyle name="标题 2 2 6 3" xfId="6835"/>
    <cellStyle name="注释 2 5 3 2" xfId="6836"/>
    <cellStyle name="标题 2 3 2 2 2" xfId="6837"/>
    <cellStyle name="注释 2 5 3 2 2" xfId="6838"/>
    <cellStyle name="标题 2 3 2 2 2 2" xfId="6839"/>
    <cellStyle name="注释 2 5 3 2 2 2" xfId="6840"/>
    <cellStyle name="标题 2 3 2 2 2 2 2" xfId="6841"/>
    <cellStyle name="标题 2 3 2 2 2 2 2 2" xfId="6842"/>
    <cellStyle name="注释 2 5 3 2 3 2" xfId="6843"/>
    <cellStyle name="标题 2 3 2 2 2 3 2" xfId="6844"/>
    <cellStyle name="注释 2 5 3 3" xfId="6845"/>
    <cellStyle name="标题 2 3 2 2 3" xfId="6846"/>
    <cellStyle name="注释 2 5 3 3 2" xfId="6847"/>
    <cellStyle name="标题 2 3 2 2 3 2" xfId="6848"/>
    <cellStyle name="标题 2 3 2 2 3 3" xfId="6849"/>
    <cellStyle name="注释 2 5 3 4" xfId="6850"/>
    <cellStyle name="标题 2 3 2 2 4" xfId="6851"/>
    <cellStyle name="常规 27 2 2 2 3 2" xfId="6852"/>
    <cellStyle name="常规 32 2 2 2 3 2" xfId="6853"/>
    <cellStyle name="注释 2 5 3 4 2" xfId="6854"/>
    <cellStyle name="标题 2 3 2 2 4 2" xfId="6855"/>
    <cellStyle name="标题 2 3 2 2 4 3" xfId="6856"/>
    <cellStyle name="注释 2 5 3 5" xfId="6857"/>
    <cellStyle name="标题 2 3 2 2 5" xfId="6858"/>
    <cellStyle name="标题 2 3 2 2 5 2" xfId="6859"/>
    <cellStyle name="标题 2 3 2 2 5 2 2" xfId="6860"/>
    <cellStyle name="标题 2 3 2 2 6 2" xfId="6861"/>
    <cellStyle name="注释 2 5 4" xfId="6862"/>
    <cellStyle name="标题 2 3 2 3" xfId="6863"/>
    <cellStyle name="注释 2 5 4 2" xfId="6864"/>
    <cellStyle name="标题 2 3 2 3 2" xfId="6865"/>
    <cellStyle name="注释 2 5 4 2 2" xfId="6866"/>
    <cellStyle name="标题 2 3 2 3 2 2" xfId="6867"/>
    <cellStyle name="注释 2 5 4 2 2 2" xfId="6868"/>
    <cellStyle name="输入 3 2 4 2 4" xfId="6869"/>
    <cellStyle name="标题 2 3 2 3 2 2 2" xfId="6870"/>
    <cellStyle name="注释 2 5 4 3" xfId="6871"/>
    <cellStyle name="标题 2 3 2 3 3" xfId="6872"/>
    <cellStyle name="注释 2 5 4 3 2" xfId="6873"/>
    <cellStyle name="标题 2 3 2 3 3 2" xfId="6874"/>
    <cellStyle name="强调文字颜色 6 3 7 3" xfId="6875"/>
    <cellStyle name="标题 5" xfId="6876"/>
    <cellStyle name="注释 2 5 5 2" xfId="6877"/>
    <cellStyle name="标题 2 3 2 4 2" xfId="6878"/>
    <cellStyle name="强调文字颜色 6 3 7 3 2" xfId="6879"/>
    <cellStyle name="标题 5 2" xfId="6880"/>
    <cellStyle name="注释 2 5 5 2 2" xfId="6881"/>
    <cellStyle name="标题 2 3 2 4 2 2" xfId="6882"/>
    <cellStyle name="标题 5 2 2" xfId="6883"/>
    <cellStyle name="输入 3 3 4 2 4" xfId="6884"/>
    <cellStyle name="标题 2 3 2 4 2 2 2" xfId="6885"/>
    <cellStyle name="强调文字颜色 6 3 7 4" xfId="6886"/>
    <cellStyle name="常规 7 2 4 2 8 4 2" xfId="6887"/>
    <cellStyle name="标题 6" xfId="6888"/>
    <cellStyle name="注释 2 5 5 3" xfId="6889"/>
    <cellStyle name="标题 2 3 2 4 3" xfId="6890"/>
    <cellStyle name="常规 7 2 4 2 8 4 2 2" xfId="6891"/>
    <cellStyle name="标题 6 2" xfId="6892"/>
    <cellStyle name="注释 2 5 5 3 2" xfId="6893"/>
    <cellStyle name="标题 2 3 2 4 3 2" xfId="6894"/>
    <cellStyle name="注释 2 5 6" xfId="6895"/>
    <cellStyle name="标题 2 3 2 5" xfId="6896"/>
    <cellStyle name="注释 2 5 6 2" xfId="6897"/>
    <cellStyle name="标题 2 3 2 5 2" xfId="6898"/>
    <cellStyle name="常规 7 19 2 2 38 2 2 2" xfId="6899"/>
    <cellStyle name="常规 7 19 2 2 43 2 2 2" xfId="6900"/>
    <cellStyle name="标题 2 3 2 5 3" xfId="6901"/>
    <cellStyle name="标题 2 3 2 5 3 2" xfId="6902"/>
    <cellStyle name="注释 2 5 8" xfId="6903"/>
    <cellStyle name="标题 2 3 2 7" xfId="6904"/>
    <cellStyle name="标题 2 3 2 7 2" xfId="6905"/>
    <cellStyle name="标题 2 3 3" xfId="6906"/>
    <cellStyle name="注释 2 6 3" xfId="6907"/>
    <cellStyle name="标题 2 3 3 2" xfId="6908"/>
    <cellStyle name="注释 2 6 3 2" xfId="6909"/>
    <cellStyle name="标题 2 3 3 2 2" xfId="6910"/>
    <cellStyle name="标题 2 3 3 2 2 2" xfId="6911"/>
    <cellStyle name="标题 2 3 3 2 3" xfId="6912"/>
    <cellStyle name="标题 2 3 3 2 3 2" xfId="6913"/>
    <cellStyle name="注释 2 6 4" xfId="6914"/>
    <cellStyle name="常规 4 6 2 2 2 2" xfId="6915"/>
    <cellStyle name="标题 2 3 3 3" xfId="6916"/>
    <cellStyle name="注释 2 6 4 2" xfId="6917"/>
    <cellStyle name="标题 2 3 3 3 2" xfId="6918"/>
    <cellStyle name="常规 34 2 2 2 2 3" xfId="6919"/>
    <cellStyle name="标题 2 3 3 3 2 2" xfId="6920"/>
    <cellStyle name="标题 2 3 3 3 2 2 2" xfId="6921"/>
    <cellStyle name="标题 2 3 3 3 3" xfId="6922"/>
    <cellStyle name="标题 2 3 3 3 3 2" xfId="6923"/>
    <cellStyle name="注释 2 6 5" xfId="6924"/>
    <cellStyle name="标题 2 3 3 4" xfId="6925"/>
    <cellStyle name="标题 2 3 3 4 2" xfId="6926"/>
    <cellStyle name="标题 2 3 3 4 3 2" xfId="6927"/>
    <cellStyle name="注释 2 7 3 2" xfId="6928"/>
    <cellStyle name="强调文字颜色 4 2 3 4 2 2 2" xfId="6929"/>
    <cellStyle name="标题 2 3 4 2 2" xfId="6930"/>
    <cellStyle name="标题 2 3 4 2 2 2" xfId="6931"/>
    <cellStyle name="注释 2 7 4" xfId="6932"/>
    <cellStyle name="强调文字颜色 4 2 3 4 2 3" xfId="6933"/>
    <cellStyle name="标题 2 3 4 3" xfId="6934"/>
    <cellStyle name="强调文字颜色 4 2 3 4 3" xfId="6935"/>
    <cellStyle name="常规 7 20 29 2 3" xfId="6936"/>
    <cellStyle name="常规 7 20 34 2 3" xfId="6937"/>
    <cellStyle name="标题 2 3 5" xfId="6938"/>
    <cellStyle name="注释 2 8 3" xfId="6939"/>
    <cellStyle name="强调文字颜色 4 2 3 4 3 2" xfId="6940"/>
    <cellStyle name="常规 7 20 29 2 3 2" xfId="6941"/>
    <cellStyle name="常规 7 20 34 2 3 2" xfId="6942"/>
    <cellStyle name="标题 2 3 5 2" xfId="6943"/>
    <cellStyle name="注释 2 8 4" xfId="6944"/>
    <cellStyle name="标题 2 3 5 3" xfId="6945"/>
    <cellStyle name="注释 2 8 4 2" xfId="6946"/>
    <cellStyle name="标题 2 3 5 3 2" xfId="6947"/>
    <cellStyle name="标题 3 2" xfId="6948"/>
    <cellStyle name="输入 2 2 4 4" xfId="6949"/>
    <cellStyle name="常规 7 2 27 2 2 2" xfId="6950"/>
    <cellStyle name="常规 7 2 32 2 2 2" xfId="6951"/>
    <cellStyle name="常规 8 4 2 13 4 2" xfId="6952"/>
    <cellStyle name="标题 3 2 2 2 2 2" xfId="6953"/>
    <cellStyle name="常规 7 2 27 2 3" xfId="6954"/>
    <cellStyle name="常规 7 2 32 2 3" xfId="6955"/>
    <cellStyle name="常规 8 4 2 13 5" xfId="6956"/>
    <cellStyle name="标题 3 2 2 2 3" xfId="6957"/>
    <cellStyle name="输入 2 2 5 4" xfId="6958"/>
    <cellStyle name="常规 7 2 27 2 3 2" xfId="6959"/>
    <cellStyle name="常规 7 2 32 2 3 2" xfId="6960"/>
    <cellStyle name="标题 3 2 2 2 3 2" xfId="6961"/>
    <cellStyle name="输入 2 2 5 4 2" xfId="6962"/>
    <cellStyle name="标题 3 2 2 2 3 2 2" xfId="6963"/>
    <cellStyle name="常规 8 2 59 3" xfId="6964"/>
    <cellStyle name="注释 2 26 2 2 2" xfId="6965"/>
    <cellStyle name="注释 2 31 2 2 2" xfId="6966"/>
    <cellStyle name="输入 2 2 5 5" xfId="6967"/>
    <cellStyle name="标题 3 2 2 2 3 3" xfId="6968"/>
    <cellStyle name="常规 7 2 27 2 4" xfId="6969"/>
    <cellStyle name="常规 7 2 32 2 4" xfId="6970"/>
    <cellStyle name="标题 3 2 2 2 4" xfId="6971"/>
    <cellStyle name="输入 2 2 6 4" xfId="6972"/>
    <cellStyle name="标题 3 2 2 2 4 2" xfId="6973"/>
    <cellStyle name="标题 3 2 2 2 4 2 2" xfId="6974"/>
    <cellStyle name="注释 2 26 2 3 2" xfId="6975"/>
    <cellStyle name="注释 2 31 2 3 2" xfId="6976"/>
    <cellStyle name="标题 3 2 2 2 4 3" xfId="6977"/>
    <cellStyle name="标题 3 2 2 2 5 2" xfId="6978"/>
    <cellStyle name="常规 7 2 27 3" xfId="6979"/>
    <cellStyle name="常规 7 2 32 3" xfId="6980"/>
    <cellStyle name="标题 3 2 2 3" xfId="6981"/>
    <cellStyle name="常规 7 2 27 3 2" xfId="6982"/>
    <cellStyle name="常规 7 2 32 3 2" xfId="6983"/>
    <cellStyle name="常规 8 4 2 14 4" xfId="6984"/>
    <cellStyle name="差 3 2 4" xfId="6985"/>
    <cellStyle name="标题 3 2 2 3 2" xfId="6986"/>
    <cellStyle name="输入 2 3 4 4" xfId="6987"/>
    <cellStyle name="常规 8 4 2 14 4 2" xfId="6988"/>
    <cellStyle name="差 3 2 4 2" xfId="6989"/>
    <cellStyle name="标题 3 2 2 3 2 2" xfId="6990"/>
    <cellStyle name="常规 8 4 2 14 5" xfId="6991"/>
    <cellStyle name="差 3 2 5" xfId="6992"/>
    <cellStyle name="标题 3 2 2 3 3" xfId="6993"/>
    <cellStyle name="常规 7 2 27 4 2 2" xfId="6994"/>
    <cellStyle name="常规 7 2 32 4 2 2" xfId="6995"/>
    <cellStyle name="常规 8 4 2 15 4 2" xfId="6996"/>
    <cellStyle name="常规 8 4 2 20 4 2" xfId="6997"/>
    <cellStyle name="差 3 3 4 2" xfId="6998"/>
    <cellStyle name="标题 3 2 2 4 2 2" xfId="6999"/>
    <cellStyle name="常规 7 2 27 4 3" xfId="7000"/>
    <cellStyle name="常规 7 2 32 4 3" xfId="7001"/>
    <cellStyle name="常规 8 4 2 15 5" xfId="7002"/>
    <cellStyle name="常规 8 4 2 20 5" xfId="7003"/>
    <cellStyle name="差 3 3 5" xfId="7004"/>
    <cellStyle name="标题 3 2 2 4 3" xfId="7005"/>
    <cellStyle name="常规 7 2 27 5" xfId="7006"/>
    <cellStyle name="常规 7 2 32 5" xfId="7007"/>
    <cellStyle name="标题 3 2 2 5" xfId="7008"/>
    <cellStyle name="常规 8 4 2 16 4 2" xfId="7009"/>
    <cellStyle name="常规 8 4 2 21 4 2" xfId="7010"/>
    <cellStyle name="标题 3 2 2 5 2 2" xfId="7011"/>
    <cellStyle name="标题 5 7" xfId="7012"/>
    <cellStyle name="常规 7 2 28 2 2" xfId="7013"/>
    <cellStyle name="常规 7 2 33 2 2" xfId="7014"/>
    <cellStyle name="标题 3 2 3 2 2" xfId="7015"/>
    <cellStyle name="标题 5 7 2" xfId="7016"/>
    <cellStyle name="输入 3 2 4 4" xfId="7017"/>
    <cellStyle name="常规 7 2 28 2 2 2" xfId="7018"/>
    <cellStyle name="常规 7 2 33 2 2 2" xfId="7019"/>
    <cellStyle name="标题 3 2 3 2 2 2" xfId="7020"/>
    <cellStyle name="常规 7 2 28 3" xfId="7021"/>
    <cellStyle name="常规 7 2 33 3" xfId="7022"/>
    <cellStyle name="标题 3 2 3 3" xfId="7023"/>
    <cellStyle name="常规 7 2 28 3 2" xfId="7024"/>
    <cellStyle name="常规 7 2 33 3 2" xfId="7025"/>
    <cellStyle name="标题 3 2 3 3 2" xfId="7026"/>
    <cellStyle name="输入 3 3 4 4" xfId="7027"/>
    <cellStyle name="标题 3 2 3 3 2 2" xfId="7028"/>
    <cellStyle name="常规 7 2 28 4 2" xfId="7029"/>
    <cellStyle name="常规 7 2 33 4 2" xfId="7030"/>
    <cellStyle name="标题 3 2 3 4 2" xfId="7031"/>
    <cellStyle name="常规 7 2 28 4 3" xfId="7032"/>
    <cellStyle name="常规 7 2 33 4 3" xfId="7033"/>
    <cellStyle name="标题 3 2 3 4 3" xfId="7034"/>
    <cellStyle name="常规 7 2 35" xfId="7035"/>
    <cellStyle name="常规 7 2 40" xfId="7036"/>
    <cellStyle name="标题 3 2 5" xfId="7037"/>
    <cellStyle name="常规 7 2 35 2" xfId="7038"/>
    <cellStyle name="常规 7 2 40 2" xfId="7039"/>
    <cellStyle name="标题 3 2 5 2" xfId="7040"/>
    <cellStyle name="常规 7 2 35 2 2" xfId="7041"/>
    <cellStyle name="常规 7 2 40 2 2" xfId="7042"/>
    <cellStyle name="标题 3 2 5 2 2" xfId="7043"/>
    <cellStyle name="常规 7 2 35 3" xfId="7044"/>
    <cellStyle name="常规 7 2 40 3" xfId="7045"/>
    <cellStyle name="标题 3 2 5 3" xfId="7046"/>
    <cellStyle name="常规 7 2 36 2" xfId="7047"/>
    <cellStyle name="常规 7 2 41 2" xfId="7048"/>
    <cellStyle name="标题 3 2 6 2" xfId="7049"/>
    <cellStyle name="常规 7 2 36 2 2" xfId="7050"/>
    <cellStyle name="常规 7 2 41 2 2" xfId="7051"/>
    <cellStyle name="标题 3 2 6 2 2" xfId="7052"/>
    <cellStyle name="常规 37 3 3" xfId="7053"/>
    <cellStyle name="常规 7 2 38" xfId="7054"/>
    <cellStyle name="常规 7 2 43" xfId="7055"/>
    <cellStyle name="标题 3 2 8" xfId="7056"/>
    <cellStyle name="标题 3 3 2 2 2" xfId="7057"/>
    <cellStyle name="标题 3 3 2 2 2 2" xfId="7058"/>
    <cellStyle name="标题 3 3 2 2 2 2 2" xfId="7059"/>
    <cellStyle name="标题 3 3 2 2 3" xfId="7060"/>
    <cellStyle name="标题 3 3 2 2 3 2" xfId="7061"/>
    <cellStyle name="标题 3 3 2 2 3 2 2" xfId="7062"/>
    <cellStyle name="注释 2 76 2 2 2" xfId="7063"/>
    <cellStyle name="标题 3 3 2 2 3 3" xfId="7064"/>
    <cellStyle name="标题 3 3 2 2 4" xfId="7065"/>
    <cellStyle name="标题 3 3 2 2 4 2" xfId="7066"/>
    <cellStyle name="标题 3 3 2 2 4 2 2" xfId="7067"/>
    <cellStyle name="注释 2 76 2 3 2" xfId="7068"/>
    <cellStyle name="标题 3 3 2 2 4 3" xfId="7069"/>
    <cellStyle name="标题 3 3 2 2 5 2" xfId="7070"/>
    <cellStyle name="标题 3 3 2 3" xfId="7071"/>
    <cellStyle name="标题 3 3 2 3 2" xfId="7072"/>
    <cellStyle name="标题 3 3 2 3 2 2" xfId="7073"/>
    <cellStyle name="标题 3 3 2 3 3" xfId="7074"/>
    <cellStyle name="标题 3 3 2 4 2 2" xfId="7075"/>
    <cellStyle name="标题 3 3 2 4 3" xfId="7076"/>
    <cellStyle name="标题 3 3 2 5" xfId="7077"/>
    <cellStyle name="标题 3 3 2 5 2" xfId="7078"/>
    <cellStyle name="标题 3 3 2 5 2 2" xfId="7079"/>
    <cellStyle name="标题 3 3 2 5 3" xfId="7080"/>
    <cellStyle name="标题 3 3 2 7" xfId="7081"/>
    <cellStyle name="标题 3 3 3 2" xfId="7082"/>
    <cellStyle name="计算 3 10" xfId="7083"/>
    <cellStyle name="常规 8 4 26" xfId="7084"/>
    <cellStyle name="常规 8 4 31" xfId="7085"/>
    <cellStyle name="标题 3 3 3 2 2" xfId="7086"/>
    <cellStyle name="常规 8 4 26 2" xfId="7087"/>
    <cellStyle name="常规 8 4 31 2" xfId="7088"/>
    <cellStyle name="标题 3 3 3 2 2 2" xfId="7089"/>
    <cellStyle name="常规 8 4 27" xfId="7090"/>
    <cellStyle name="常规 8 4 32" xfId="7091"/>
    <cellStyle name="标题 3 3 3 2 3" xfId="7092"/>
    <cellStyle name="标题 3 3 3 3" xfId="7093"/>
    <cellStyle name="标题 3 3 3 3 2" xfId="7094"/>
    <cellStyle name="常规 35 2 2 2 2 3" xfId="7095"/>
    <cellStyle name="常规 40 2 2 2 2 3" xfId="7096"/>
    <cellStyle name="标题 3 3 3 3 2 2" xfId="7097"/>
    <cellStyle name="标题 3 3 3 3 3" xfId="7098"/>
    <cellStyle name="标题 3 3 3 4 2" xfId="7099"/>
    <cellStyle name="标题 5 4" xfId="7100"/>
    <cellStyle name="标题 3 3 3 4 2 2" xfId="7101"/>
    <cellStyle name="标题 3 3 3 4 3" xfId="7102"/>
    <cellStyle name="标题 3 3 3 6" xfId="7103"/>
    <cellStyle name="常规 7 20 35 2 2 2" xfId="7104"/>
    <cellStyle name="常规 7 20 40 2 2 2" xfId="7105"/>
    <cellStyle name="标题 3 3 4 2" xfId="7106"/>
    <cellStyle name="标题 3 3 4 2 2" xfId="7107"/>
    <cellStyle name="标题 3 3 4 3" xfId="7108"/>
    <cellStyle name="常规 7 20 35 2 3" xfId="7109"/>
    <cellStyle name="常规 7 20 40 2 3" xfId="7110"/>
    <cellStyle name="标题 3 3 5" xfId="7111"/>
    <cellStyle name="常规 7 20 35 2 3 2" xfId="7112"/>
    <cellStyle name="常规 7 20 40 2 3 2" xfId="7113"/>
    <cellStyle name="标题 3 3 5 2" xfId="7114"/>
    <cellStyle name="标题 3 3 5 2 2" xfId="7115"/>
    <cellStyle name="标题 3 3 5 3" xfId="7116"/>
    <cellStyle name="标题 3 3 6 2 2" xfId="7117"/>
    <cellStyle name="常规 37 4 3" xfId="7118"/>
    <cellStyle name="标题 3 3 8" xfId="7119"/>
    <cellStyle name="强调文字颜色 5 3 2 2 3 2 3 2" xfId="7120"/>
    <cellStyle name="标题 3 5" xfId="7121"/>
    <cellStyle name="强调文字颜色 6 3 7 2 2" xfId="7122"/>
    <cellStyle name="标题 4 2" xfId="7123"/>
    <cellStyle name="标题 4 2 2" xfId="7124"/>
    <cellStyle name="标题 4 2 2 2" xfId="7125"/>
    <cellStyle name="标题 6 3 2 3" xfId="7126"/>
    <cellStyle name="标题 4 2 2 2 2 2" xfId="7127"/>
    <cellStyle name="常规 7 2 2 2 2 7 4 2" xfId="7128"/>
    <cellStyle name="标题 4 2 2 2 3" xfId="7129"/>
    <cellStyle name="标题 4 2 2 2 4" xfId="7130"/>
    <cellStyle name="标题 6 3 4 3" xfId="7131"/>
    <cellStyle name="标题 4 2 2 2 4 2" xfId="7132"/>
    <cellStyle name="常规 10 49 2" xfId="7133"/>
    <cellStyle name="常规 10 54 2" xfId="7134"/>
    <cellStyle name="标题 4 2 2 2 4 3" xfId="7135"/>
    <cellStyle name="标题 4 2 2 2 5 2" xfId="7136"/>
    <cellStyle name="标题 4 2 2 3" xfId="7137"/>
    <cellStyle name="标题 4 2 2 5" xfId="7138"/>
    <cellStyle name="常规 7 19 2 29 2" xfId="7139"/>
    <cellStyle name="常规 7 19 2 34 2" xfId="7140"/>
    <cellStyle name="标题 4 2 2 5 2" xfId="7141"/>
    <cellStyle name="常规 7 19 2 29 2 2" xfId="7142"/>
    <cellStyle name="常规 7 19 2 34 2 2" xfId="7143"/>
    <cellStyle name="常规 3 2 3 6" xfId="7144"/>
    <cellStyle name="标题 4 2 2 5 3" xfId="7145"/>
    <cellStyle name="常规 7 19 2 29 2 3" xfId="7146"/>
    <cellStyle name="常规 7 19 2 34 2 3" xfId="7147"/>
    <cellStyle name="常规 3 2 3 7" xfId="7148"/>
    <cellStyle name="常规 8 2 17 2 2" xfId="7149"/>
    <cellStyle name="常规 8 2 22 2 2" xfId="7150"/>
    <cellStyle name="标题 4 2 3 2" xfId="7151"/>
    <cellStyle name="标题 4 2 3 2 2" xfId="7152"/>
    <cellStyle name="标题 4 2 3 2 2 2" xfId="7153"/>
    <cellStyle name="标题 4 2 3 3" xfId="7154"/>
    <cellStyle name="标题 4 2 3 5" xfId="7155"/>
    <cellStyle name="常规 7 19 2 35 2" xfId="7156"/>
    <cellStyle name="常规 7 19 2 40 2" xfId="7157"/>
    <cellStyle name="标题 4 2 3 5 2" xfId="7158"/>
    <cellStyle name="常规 7 19 2 35 2 2" xfId="7159"/>
    <cellStyle name="常规 7 19 2 40 2 2" xfId="7160"/>
    <cellStyle name="强调文字颜色 4 2 5 3 2" xfId="7161"/>
    <cellStyle name="常规 8 2 17 3" xfId="7162"/>
    <cellStyle name="常规 8 2 22 3" xfId="7163"/>
    <cellStyle name="标题 4 2 4" xfId="7164"/>
    <cellStyle name="标题 4 2 5" xfId="7165"/>
    <cellStyle name="标题 4 2 5 2" xfId="7166"/>
    <cellStyle name="标题 4 2 5 2 2" xfId="7167"/>
    <cellStyle name="常规 38 3 3" xfId="7168"/>
    <cellStyle name="常规 7 38 3" xfId="7169"/>
    <cellStyle name="常规 7 43 3" xfId="7170"/>
    <cellStyle name="标题 4 2 8" xfId="7171"/>
    <cellStyle name="标题 4 3 2 2" xfId="7172"/>
    <cellStyle name="标题 4 3 2 2 2" xfId="7173"/>
    <cellStyle name="标题 4 3 2 2 3" xfId="7174"/>
    <cellStyle name="好 4 10" xfId="7175"/>
    <cellStyle name="标题 4 3 2 2 4" xfId="7176"/>
    <cellStyle name="标题 4 3 2 3" xfId="7177"/>
    <cellStyle name="标题 4 3 2 5" xfId="7178"/>
    <cellStyle name="常规 4 2 3 6" xfId="7179"/>
    <cellStyle name="标题 4 3 2 5 2" xfId="7180"/>
    <cellStyle name="常规 4 2 3 7" xfId="7181"/>
    <cellStyle name="标题 4 3 2 5 3" xfId="7182"/>
    <cellStyle name="标题 4 3 2 6" xfId="7183"/>
    <cellStyle name="标题 4 3 2 6 2" xfId="7184"/>
    <cellStyle name="汇总 2 6 2 4" xfId="7185"/>
    <cellStyle name="常规 4 2 4 6" xfId="7186"/>
    <cellStyle name="标题 6 2 2 2 2 2" xfId="7187"/>
    <cellStyle name="标题 4 3 2 7" xfId="7188"/>
    <cellStyle name="常规 8 2 18 2" xfId="7189"/>
    <cellStyle name="常规 8 2 23 2" xfId="7190"/>
    <cellStyle name="标题 4 3 3" xfId="7191"/>
    <cellStyle name="常规 8 2 18 2 2" xfId="7192"/>
    <cellStyle name="常规 8 2 23 2 2" xfId="7193"/>
    <cellStyle name="标题 4 3 3 2" xfId="7194"/>
    <cellStyle name="常规 7 49 5" xfId="7195"/>
    <cellStyle name="常规 7 54 5" xfId="7196"/>
    <cellStyle name="标题 4 3 3 2 2" xfId="7197"/>
    <cellStyle name="标题 4 3 3 2 2 2" xfId="7198"/>
    <cellStyle name="标题 4 3 3 2 3" xfId="7199"/>
    <cellStyle name="标题 4 3 3 3" xfId="7200"/>
    <cellStyle name="标题 4 3 3 4" xfId="7201"/>
    <cellStyle name="标题 4 3 3 5" xfId="7202"/>
    <cellStyle name="常规 7 57 5" xfId="7203"/>
    <cellStyle name="常规 7 62 5" xfId="7204"/>
    <cellStyle name="标题 4 3 3 5 2" xfId="7205"/>
    <cellStyle name="强调文字颜色 4 2 5 4 2" xfId="7206"/>
    <cellStyle name="常规 8 2 18 3" xfId="7207"/>
    <cellStyle name="常规 8 2 23 3" xfId="7208"/>
    <cellStyle name="常规 7 20 36 2 2" xfId="7209"/>
    <cellStyle name="常规 7 20 41 2 2" xfId="7210"/>
    <cellStyle name="标题 4 3 4" xfId="7211"/>
    <cellStyle name="常规 7 20 36 2 2 2" xfId="7212"/>
    <cellStyle name="常规 7 20 41 2 2 2" xfId="7213"/>
    <cellStyle name="标题 4 3 4 2" xfId="7214"/>
    <cellStyle name="标题 4 3 4 2 2" xfId="7215"/>
    <cellStyle name="标题 4 3 4 3" xfId="7216"/>
    <cellStyle name="常规 7 20 36 2 3" xfId="7217"/>
    <cellStyle name="常规 7 20 41 2 3" xfId="7218"/>
    <cellStyle name="标题 4 3 5" xfId="7219"/>
    <cellStyle name="常规 7 20 36 2 3 2" xfId="7220"/>
    <cellStyle name="常规 7 20 41 2 3 2" xfId="7221"/>
    <cellStyle name="标题 4 3 5 2" xfId="7222"/>
    <cellStyle name="常规 7 2 4 2 27 3" xfId="7223"/>
    <cellStyle name="常规 7 2 4 2 32 3" xfId="7224"/>
    <cellStyle name="标题 4 3 5 2 2" xfId="7225"/>
    <cellStyle name="标题 4 4" xfId="7226"/>
    <cellStyle name="标题 5 2 2 2" xfId="7227"/>
    <cellStyle name="标题 5 2 2 2 2" xfId="7228"/>
    <cellStyle name="常规 37 18 2" xfId="7229"/>
    <cellStyle name="常规 37 23 2" xfId="7230"/>
    <cellStyle name="标题 5 2 2 2 3" xfId="7231"/>
    <cellStyle name="标题 5 2 2 3 2" xfId="7232"/>
    <cellStyle name="常规 37 19 2" xfId="7233"/>
    <cellStyle name="常规 37 24 2" xfId="7234"/>
    <cellStyle name="标题 5 2 2 3 3" xfId="7235"/>
    <cellStyle name="常规 8 2 2 2 4 2 2" xfId="7236"/>
    <cellStyle name="标题 5 2 2 4 2" xfId="7237"/>
    <cellStyle name="常规 37 25 2" xfId="7238"/>
    <cellStyle name="常规 37 30 2" xfId="7239"/>
    <cellStyle name="标题 5 2 2 4 3" xfId="7240"/>
    <cellStyle name="常规 8 2 2 2 4 3" xfId="7241"/>
    <cellStyle name="差 2 7 2" xfId="7242"/>
    <cellStyle name="标题 5 2 2 5" xfId="7243"/>
    <cellStyle name="差 2 7 2 2" xfId="7244"/>
    <cellStyle name="标题 5 2 2 5 2" xfId="7245"/>
    <cellStyle name="标题 5 2 3" xfId="7246"/>
    <cellStyle name="强调文字颜色 4 2 6 3 2" xfId="7247"/>
    <cellStyle name="标题 5 2 4" xfId="7248"/>
    <cellStyle name="标题 5 2 4 2" xfId="7249"/>
    <cellStyle name="标题 5 2 4 3 2" xfId="7250"/>
    <cellStyle name="标题 5 2 5" xfId="7251"/>
    <cellStyle name="标题 5 2 5 2" xfId="7252"/>
    <cellStyle name="常规 286" xfId="7253"/>
    <cellStyle name="常规 291" xfId="7254"/>
    <cellStyle name="常规 336" xfId="7255"/>
    <cellStyle name="常规 341" xfId="7256"/>
    <cellStyle name="标题 5 2 5 3 2" xfId="7257"/>
    <cellStyle name="警告文本 2 4 2 3" xfId="7258"/>
    <cellStyle name="常规 7 2 4 2 7" xfId="7259"/>
    <cellStyle name="标题 5 2 6 2" xfId="7260"/>
    <cellStyle name="警告文本 2 4 2 3 2" xfId="7261"/>
    <cellStyle name="常规 7 2 4 2 7 2" xfId="7262"/>
    <cellStyle name="标题 5 2 6 2 2" xfId="7263"/>
    <cellStyle name="强调文字颜色 2 3 2 2 5" xfId="7264"/>
    <cellStyle name="常规 39 3 2 2" xfId="7265"/>
    <cellStyle name="标题 5 2 7 2" xfId="7266"/>
    <cellStyle name="常规 7 20 37 2 3" xfId="7267"/>
    <cellStyle name="常规 7 20 42 2 3" xfId="7268"/>
    <cellStyle name="标题 5 3 5" xfId="7269"/>
    <cellStyle name="常规 7 20 37 2 3 2" xfId="7270"/>
    <cellStyle name="常规 7 20 42 2 3 2" xfId="7271"/>
    <cellStyle name="标题 5 3 5 2" xfId="7272"/>
    <cellStyle name="标题 5 3 5 2 2" xfId="7273"/>
    <cellStyle name="常规 9 47" xfId="7274"/>
    <cellStyle name="常规 9 52" xfId="7275"/>
    <cellStyle name="标题 5 4 2" xfId="7276"/>
    <cellStyle name="标题 5 5" xfId="7277"/>
    <cellStyle name="标题 5 5 3" xfId="7278"/>
    <cellStyle name="标题 5 6" xfId="7279"/>
    <cellStyle name="标题 5 6 2" xfId="7280"/>
    <cellStyle name="标题 6 2 2 2 2 2 2" xfId="7281"/>
    <cellStyle name="标题 6 2 2 2 3" xfId="7282"/>
    <cellStyle name="标题 6 2 2 3" xfId="7283"/>
    <cellStyle name="标题 6 2 2 3 2 2" xfId="7284"/>
    <cellStyle name="标题 6 2 2 3 2 2 2" xfId="7285"/>
    <cellStyle name="标题 6 2 2 3 3" xfId="7286"/>
    <cellStyle name="标题 6 2 3" xfId="7287"/>
    <cellStyle name="强调文字颜色 4 2 7 3 2" xfId="7288"/>
    <cellStyle name="标题 6 2 4" xfId="7289"/>
    <cellStyle name="检查单元格 3 3 4 2" xfId="7290"/>
    <cellStyle name="标题 6 2 4 2 2 2" xfId="7291"/>
    <cellStyle name="标题 6 2 4 3" xfId="7292"/>
    <cellStyle name="检查单元格 3 4 4" xfId="7293"/>
    <cellStyle name="标题 6 2 4 3 2" xfId="7294"/>
    <cellStyle name="标题 6 2 5" xfId="7295"/>
    <cellStyle name="标题 6 2 5 2" xfId="7296"/>
    <cellStyle name="常规 7 2 4 16 4" xfId="7297"/>
    <cellStyle name="常规 7 2 4 21 4" xfId="7298"/>
    <cellStyle name="标题 6 2 5 2 2" xfId="7299"/>
    <cellStyle name="常规 7 2 4 16 4 2" xfId="7300"/>
    <cellStyle name="常规 7 2 4 21 4 2" xfId="7301"/>
    <cellStyle name="标题 6 2 5 2 2 2" xfId="7302"/>
    <cellStyle name="常规 7 2 4 17 4" xfId="7303"/>
    <cellStyle name="常规 7 2 4 22 4" xfId="7304"/>
    <cellStyle name="标题 6 2 5 3 2" xfId="7305"/>
    <cellStyle name="标题 6 2 6" xfId="7306"/>
    <cellStyle name="警告文本 3 4 2 3" xfId="7307"/>
    <cellStyle name="常规 7 2 2 2 2 37 2 4" xfId="7308"/>
    <cellStyle name="常规 7 2 2 2 2 42 2 4" xfId="7309"/>
    <cellStyle name="标题 6 2 6 2" xfId="7310"/>
    <cellStyle name="警告文本 3 4 2 3 2" xfId="7311"/>
    <cellStyle name="标题 6 2 6 2 2" xfId="7312"/>
    <cellStyle name="常规 45 3 2" xfId="7313"/>
    <cellStyle name="常规 50 3 2" xfId="7314"/>
    <cellStyle name="标题 6 2 7" xfId="7315"/>
    <cellStyle name="标题 6 2 7 2" xfId="7316"/>
    <cellStyle name="标题 6 3" xfId="7317"/>
    <cellStyle name="标题 6 3 3" xfId="7318"/>
    <cellStyle name="常规 7 20 38 2 2" xfId="7319"/>
    <cellStyle name="常规 7 20 43 2 2" xfId="7320"/>
    <cellStyle name="标题 6 3 4" xfId="7321"/>
    <cellStyle name="常规 7 20 38 2 3" xfId="7322"/>
    <cellStyle name="常规 7 20 43 2 3" xfId="7323"/>
    <cellStyle name="标题 6 3 5" xfId="7324"/>
    <cellStyle name="常规 7 20 38 2 3 2" xfId="7325"/>
    <cellStyle name="常规 7 20 43 2 3 2" xfId="7326"/>
    <cellStyle name="标题 6 3 5 2" xfId="7327"/>
    <cellStyle name="标题 6 3 5 2 2" xfId="7328"/>
    <cellStyle name="标题 6 4" xfId="7329"/>
    <cellStyle name="标题 6 4 3" xfId="7330"/>
    <cellStyle name="标题 6 4 3 2" xfId="7331"/>
    <cellStyle name="标题 6 5" xfId="7332"/>
    <cellStyle name="标题 6 5 2" xfId="7333"/>
    <cellStyle name="标题 6 5 2 2" xfId="7334"/>
    <cellStyle name="标题 6 5 3" xfId="7335"/>
    <cellStyle name="标题 6 5 3 2" xfId="7336"/>
    <cellStyle name="标题 6 6" xfId="7337"/>
    <cellStyle name="标题 6 6 2" xfId="7338"/>
    <cellStyle name="标题 6 6 2 2 2" xfId="7339"/>
    <cellStyle name="标题 6 6 3" xfId="7340"/>
    <cellStyle name="标题 6 6 3 2" xfId="7341"/>
    <cellStyle name="标题 6 7" xfId="7342"/>
    <cellStyle name="标题 6 7 2" xfId="7343"/>
    <cellStyle name="检查单元格 2 2 2 2 3" xfId="7344"/>
    <cellStyle name="标题 6 7 2 2" xfId="7345"/>
    <cellStyle name="标题 6 8" xfId="7346"/>
    <cellStyle name="标题 6 8 2" xfId="7347"/>
    <cellStyle name="常规 7 2 4 2 8 4 3" xfId="7348"/>
    <cellStyle name="标题 7" xfId="7349"/>
    <cellStyle name="常规 16 2 2" xfId="7350"/>
    <cellStyle name="常规 21 2 2" xfId="7351"/>
    <cellStyle name="标题 8" xfId="7352"/>
    <cellStyle name="注释 2 3 2 5 2" xfId="7353"/>
    <cellStyle name="差 2" xfId="7354"/>
    <cellStyle name="注释 2 3 2 5 2 2" xfId="7355"/>
    <cellStyle name="差 2 2" xfId="7356"/>
    <cellStyle name="差 2 2 2" xfId="7357"/>
    <cellStyle name="差 2 2 2 2" xfId="7358"/>
    <cellStyle name="差 2 2 2 2 2" xfId="7359"/>
    <cellStyle name="差 2 2 2 2 2 2" xfId="7360"/>
    <cellStyle name="链接单元格 2 2 2 2 5" xfId="7361"/>
    <cellStyle name="差 2 2 2 2 2 2 2" xfId="7362"/>
    <cellStyle name="差 2 2 2 2 3" xfId="7363"/>
    <cellStyle name="差 2 2 2 2 3 2" xfId="7364"/>
    <cellStyle name="差 2 2 2 2 4" xfId="7365"/>
    <cellStyle name="常规 7 19 13 2 2 2" xfId="7366"/>
    <cellStyle name="常规 36 26 2" xfId="7367"/>
    <cellStyle name="常规 36 31 2" xfId="7368"/>
    <cellStyle name="差 2 2 2 3" xfId="7369"/>
    <cellStyle name="常规 36 26 2 2" xfId="7370"/>
    <cellStyle name="常规 36 31 2 2" xfId="7371"/>
    <cellStyle name="差 2 2 2 3 2" xfId="7372"/>
    <cellStyle name="差 2 2 2 3 2 2" xfId="7373"/>
    <cellStyle name="差 2 2 2 3 2 2 2" xfId="7374"/>
    <cellStyle name="常规 12 29 2" xfId="7375"/>
    <cellStyle name="常规 12 34 2" xfId="7376"/>
    <cellStyle name="差 2 2 2 3 2 3" xfId="7377"/>
    <cellStyle name="常规 33 39 2 2" xfId="7378"/>
    <cellStyle name="常规 33 44 2 2" xfId="7379"/>
    <cellStyle name="差 2 2 2 3 3" xfId="7380"/>
    <cellStyle name="差 2 2 2 3 3 2" xfId="7381"/>
    <cellStyle name="差 2 2 2 3 4" xfId="7382"/>
    <cellStyle name="强调文字颜色 3 3 3 2" xfId="7383"/>
    <cellStyle name="解释性文本 3 2 4 2 2" xfId="7384"/>
    <cellStyle name="常规 36 26 3" xfId="7385"/>
    <cellStyle name="常规 36 31 3" xfId="7386"/>
    <cellStyle name="差 2 2 2 4" xfId="7387"/>
    <cellStyle name="强调文字颜色 3 3 3 2 2" xfId="7388"/>
    <cellStyle name="解释性文本 3 2 4 2 2 2" xfId="7389"/>
    <cellStyle name="差 2 2 2 4 2" xfId="7390"/>
    <cellStyle name="强调文字颜色 3 3 3 2 2 2" xfId="7391"/>
    <cellStyle name="差 2 2 2 4 2 2" xfId="7392"/>
    <cellStyle name="强调文字颜色 3 3 3 2 2 2 2" xfId="7393"/>
    <cellStyle name="差 2 2 2 4 2 2 2" xfId="7394"/>
    <cellStyle name="强调文字颜色 3 3 3 2 2 3" xfId="7395"/>
    <cellStyle name="差 2 2 2 4 2 3" xfId="7396"/>
    <cellStyle name="强调文字颜色 3 3 3 2 3" xfId="7397"/>
    <cellStyle name="计算 2 3 4 2 2 2" xfId="7398"/>
    <cellStyle name="差 2 2 2 4 3" xfId="7399"/>
    <cellStyle name="强调文字颜色 3 3 3 2 3 2" xfId="7400"/>
    <cellStyle name="差 2 2 2 4 3 2" xfId="7401"/>
    <cellStyle name="强调文字颜色 3 3 3 2 4" xfId="7402"/>
    <cellStyle name="常规 4 2 2 4 2 2" xfId="7403"/>
    <cellStyle name="差 2 2 2 4 4" xfId="7404"/>
    <cellStyle name="注释 2 47 2" xfId="7405"/>
    <cellStyle name="注释 2 52 2" xfId="7406"/>
    <cellStyle name="强调文字颜色 3 3 3 3" xfId="7407"/>
    <cellStyle name="解释性文本 3 2 4 2 3" xfId="7408"/>
    <cellStyle name="差 2 2 2 5" xfId="7409"/>
    <cellStyle name="注释 2 47 2 2" xfId="7410"/>
    <cellStyle name="注释 2 52 2 2" xfId="7411"/>
    <cellStyle name="强调文字颜色 3 3 3 3 2" xfId="7412"/>
    <cellStyle name="解释性文本 3 2 4 2 3 2" xfId="7413"/>
    <cellStyle name="差 2 2 2 5 2" xfId="7414"/>
    <cellStyle name="注释 2 47 2 2 2" xfId="7415"/>
    <cellStyle name="注释 2 52 2 2 2" xfId="7416"/>
    <cellStyle name="强调文字颜色 3 3 3 3 2 2" xfId="7417"/>
    <cellStyle name="差 2 2 2 5 2 2" xfId="7418"/>
    <cellStyle name="计算 2 3 4 2 3 2" xfId="7419"/>
    <cellStyle name="注释 2 47 2 3" xfId="7420"/>
    <cellStyle name="注释 2 52 2 3" xfId="7421"/>
    <cellStyle name="强调文字颜色 3 3 3 3 3" xfId="7422"/>
    <cellStyle name="差 2 2 2 5 3" xfId="7423"/>
    <cellStyle name="注释 2 47 3" xfId="7424"/>
    <cellStyle name="注释 2 52 3" xfId="7425"/>
    <cellStyle name="强调文字颜色 3 3 3 4" xfId="7426"/>
    <cellStyle name="解释性文本 3 2 4 2 4" xfId="7427"/>
    <cellStyle name="差 2 2 2 6" xfId="7428"/>
    <cellStyle name="注释 2 47 3 2" xfId="7429"/>
    <cellStyle name="注释 2 52 3 2" xfId="7430"/>
    <cellStyle name="强调文字颜色 3 3 3 4 2" xfId="7431"/>
    <cellStyle name="差 2 2 2 6 2" xfId="7432"/>
    <cellStyle name="差 2 2 3" xfId="7433"/>
    <cellStyle name="差 2 2 3 2" xfId="7434"/>
    <cellStyle name="常规 36 27 2" xfId="7435"/>
    <cellStyle name="常规 36 32 2" xfId="7436"/>
    <cellStyle name="差 2 2 3 3" xfId="7437"/>
    <cellStyle name="强调文字颜色 3 3 4 2" xfId="7438"/>
    <cellStyle name="解释性文本 3 2 4 3 2" xfId="7439"/>
    <cellStyle name="常规 36 27 3" xfId="7440"/>
    <cellStyle name="常规 36 32 3" xfId="7441"/>
    <cellStyle name="差 2 2 3 4" xfId="7442"/>
    <cellStyle name="常规 7 2 26 3 2" xfId="7443"/>
    <cellStyle name="常规 7 2 31 3 2" xfId="7444"/>
    <cellStyle name="差 2 2 4" xfId="7445"/>
    <cellStyle name="差 2 2 4 2" xfId="7446"/>
    <cellStyle name="差 2 2 4 2 2 2" xfId="7447"/>
    <cellStyle name="链接单元格 2 8 2" xfId="7448"/>
    <cellStyle name="差 2 2 4 2 3" xfId="7449"/>
    <cellStyle name="常规 36 28 2" xfId="7450"/>
    <cellStyle name="常规 36 33 2" xfId="7451"/>
    <cellStyle name="差 2 2 4 3" xfId="7452"/>
    <cellStyle name="千位分隔 3 2 3 2 2" xfId="7453"/>
    <cellStyle name="强调文字颜色 3 3 5 2" xfId="7454"/>
    <cellStyle name="解释性文本 3 2 4 4 2" xfId="7455"/>
    <cellStyle name="常规 36 28 3" xfId="7456"/>
    <cellStyle name="常规 36 33 3" xfId="7457"/>
    <cellStyle name="差 2 2 4 4" xfId="7458"/>
    <cellStyle name="差 2 2 5" xfId="7459"/>
    <cellStyle name="差 2 2 5 2" xfId="7460"/>
    <cellStyle name="差 2 2 5 2 2 2" xfId="7461"/>
    <cellStyle name="链接单元格 3 8 2" xfId="7462"/>
    <cellStyle name="差 2 2 5 2 3" xfId="7463"/>
    <cellStyle name="常规 36 29 2" xfId="7464"/>
    <cellStyle name="常规 36 34 2" xfId="7465"/>
    <cellStyle name="差 2 2 5 3" xfId="7466"/>
    <cellStyle name="强调文字颜色 3 3 6 2" xfId="7467"/>
    <cellStyle name="常规 36 29 3" xfId="7468"/>
    <cellStyle name="常规 36 34 3" xfId="7469"/>
    <cellStyle name="差 2 2 5 4" xfId="7470"/>
    <cellStyle name="链接单元格 3 4 2" xfId="7471"/>
    <cellStyle name="差 2 2 6" xfId="7472"/>
    <cellStyle name="链接单元格 3 4 2 2" xfId="7473"/>
    <cellStyle name="差 2 2 6 2" xfId="7474"/>
    <cellStyle name="链接单元格 3 4 2 2 2" xfId="7475"/>
    <cellStyle name="常规 8 4 2 18 5" xfId="7476"/>
    <cellStyle name="常规 8 4 2 23 5" xfId="7477"/>
    <cellStyle name="差 2 2 6 2 2" xfId="7478"/>
    <cellStyle name="强调文字颜色 5 3 2 2 2" xfId="7479"/>
    <cellStyle name="链接单元格 3 4 2 3" xfId="7480"/>
    <cellStyle name="常规 36 35 2" xfId="7481"/>
    <cellStyle name="常规 36 40 2" xfId="7482"/>
    <cellStyle name="差 2 2 6 3" xfId="7483"/>
    <cellStyle name="链接单元格 3 4 3 2" xfId="7484"/>
    <cellStyle name="检查单元格 2" xfId="7485"/>
    <cellStyle name="差 2 2 7 2" xfId="7486"/>
    <cellStyle name="差 2 3" xfId="7487"/>
    <cellStyle name="差 2 3 2" xfId="7488"/>
    <cellStyle name="差 2 3 2 2" xfId="7489"/>
    <cellStyle name="差 2 3 2 2 2" xfId="7490"/>
    <cellStyle name="差 2 3 2 2 2 2" xfId="7491"/>
    <cellStyle name="输入 3 3 2 2 2" xfId="7492"/>
    <cellStyle name="常规 7 19 13 3 2 2" xfId="7493"/>
    <cellStyle name="差 2 3 2 3" xfId="7494"/>
    <cellStyle name="输入 3 3 2 2 2 2" xfId="7495"/>
    <cellStyle name="差 2 3 2 3 2" xfId="7496"/>
    <cellStyle name="输入 3 3 2 2 3" xfId="7497"/>
    <cellStyle name="解释性文本 3 2 5 2 2" xfId="7498"/>
    <cellStyle name="差 2 3 2 4" xfId="7499"/>
    <cellStyle name="差 2 3 3" xfId="7500"/>
    <cellStyle name="差 2 3 3 2" xfId="7501"/>
    <cellStyle name="差 2 3 3 2 2" xfId="7502"/>
    <cellStyle name="强调文字颜色 1 3 2 9" xfId="7503"/>
    <cellStyle name="差 2 3 3 2 2 2" xfId="7504"/>
    <cellStyle name="常规 8 2 47 2" xfId="7505"/>
    <cellStyle name="常规 8 2 52 2" xfId="7506"/>
    <cellStyle name="差 2 3 3 2 3" xfId="7507"/>
    <cellStyle name="输入 3 3 2 3 2" xfId="7508"/>
    <cellStyle name="差 2 3 3 3" xfId="7509"/>
    <cellStyle name="差 2 3 3 3 2" xfId="7510"/>
    <cellStyle name="解释性文本 3 2 5 3 2" xfId="7511"/>
    <cellStyle name="差 2 3 3 4" xfId="7512"/>
    <cellStyle name="常规 7 2 26 4 2" xfId="7513"/>
    <cellStyle name="常规 7 2 31 4 2" xfId="7514"/>
    <cellStyle name="差 2 3 4" xfId="7515"/>
    <cellStyle name="常规 7 2 26 4 2 2" xfId="7516"/>
    <cellStyle name="常规 7 2 31 4 2 2" xfId="7517"/>
    <cellStyle name="差 2 3 4 2" xfId="7518"/>
    <cellStyle name="强调文字颜色 2 3 2 9" xfId="7519"/>
    <cellStyle name="差 2 3 4 2 2 2" xfId="7520"/>
    <cellStyle name="差 2 3 4 2 3" xfId="7521"/>
    <cellStyle name="输入 3 3 2 4 2" xfId="7522"/>
    <cellStyle name="差 2 3 4 3" xfId="7523"/>
    <cellStyle name="千位分隔 3 2 4 2 2" xfId="7524"/>
    <cellStyle name="解释性文本 3 2 5 4 2" xfId="7525"/>
    <cellStyle name="差 2 3 4 4" xfId="7526"/>
    <cellStyle name="常规 7 2 26 4 3" xfId="7527"/>
    <cellStyle name="常规 7 2 31 4 3" xfId="7528"/>
    <cellStyle name="差 2 3 5" xfId="7529"/>
    <cellStyle name="差 2 3 5 2" xfId="7530"/>
    <cellStyle name="差 2 3 5 3" xfId="7531"/>
    <cellStyle name="链接单元格 3 5 2" xfId="7532"/>
    <cellStyle name="差 2 3 6" xfId="7533"/>
    <cellStyle name="链接单元格 3 5 2 2" xfId="7534"/>
    <cellStyle name="差 2 3 6 2" xfId="7535"/>
    <cellStyle name="链接单元格 3 5 3" xfId="7536"/>
    <cellStyle name="差 2 3 7" xfId="7537"/>
    <cellStyle name="差 2 4" xfId="7538"/>
    <cellStyle name="差 2 4 2" xfId="7539"/>
    <cellStyle name="差 2 4 2 2" xfId="7540"/>
    <cellStyle name="差 2 4 2 2 2" xfId="7541"/>
    <cellStyle name="输入 3 3 3 2 2" xfId="7542"/>
    <cellStyle name="差 2 4 2 3" xfId="7543"/>
    <cellStyle name="差 2 4 3" xfId="7544"/>
    <cellStyle name="差 2 4 3 2" xfId="7545"/>
    <cellStyle name="差 2 5" xfId="7546"/>
    <cellStyle name="常规 8 2 2 2 2 3" xfId="7547"/>
    <cellStyle name="差 2 5 2" xfId="7548"/>
    <cellStyle name="常规 8 2 2 2 2 3 2" xfId="7549"/>
    <cellStyle name="差 2 5 2 2" xfId="7550"/>
    <cellStyle name="差 2 5 2 2 2" xfId="7551"/>
    <cellStyle name="输入 3 3 4 2 2" xfId="7552"/>
    <cellStyle name="差 2 5 2 3" xfId="7553"/>
    <cellStyle name="差 2 6" xfId="7554"/>
    <cellStyle name="常规 8 2 2 2 3 3" xfId="7555"/>
    <cellStyle name="差 2 6 2" xfId="7556"/>
    <cellStyle name="差 2 6 2 2" xfId="7557"/>
    <cellStyle name="差 2 6 2 2 2" xfId="7558"/>
    <cellStyle name="输入 3 3 5 2 2" xfId="7559"/>
    <cellStyle name="差 2 6 2 3" xfId="7560"/>
    <cellStyle name="差 2 6 3 2" xfId="7561"/>
    <cellStyle name="差 2 7" xfId="7562"/>
    <cellStyle name="差 2 8" xfId="7563"/>
    <cellStyle name="常规 8 2 2 2 5 3" xfId="7564"/>
    <cellStyle name="差 2 8 2" xfId="7565"/>
    <cellStyle name="输入 2 3 2 4" xfId="7566"/>
    <cellStyle name="常规 8 4 2 14 2 2" xfId="7567"/>
    <cellStyle name="差 3 2 2 2" xfId="7568"/>
    <cellStyle name="输入 2 3 2 4 2" xfId="7569"/>
    <cellStyle name="常规 8 4 2 14 2 2 2" xfId="7570"/>
    <cellStyle name="差 3 2 2 2 2" xfId="7571"/>
    <cellStyle name="差 3 2 2 2 2 2" xfId="7572"/>
    <cellStyle name="差 3 2 2 2 2 2 2" xfId="7573"/>
    <cellStyle name="解释性文本 2 2 5 4 2" xfId="7574"/>
    <cellStyle name="强调文字颜色 3 2" xfId="7575"/>
    <cellStyle name="千位分隔 2 2 4 2 2" xfId="7576"/>
    <cellStyle name="差 3 2 2 2 3" xfId="7577"/>
    <cellStyle name="强调文字颜色 3 2 2" xfId="7578"/>
    <cellStyle name="差 3 2 2 2 3 2" xfId="7579"/>
    <cellStyle name="强调文字颜色 3 3" xfId="7580"/>
    <cellStyle name="差 3 2 2 2 4" xfId="7581"/>
    <cellStyle name="输入 2 3 2 5" xfId="7582"/>
    <cellStyle name="常规 8 4 2 14 2 3" xfId="7583"/>
    <cellStyle name="常规 7 19 14 2 2 2" xfId="7584"/>
    <cellStyle name="差 3 2 2 3" xfId="7585"/>
    <cellStyle name="常规 8 4 2 14 2 3 2" xfId="7586"/>
    <cellStyle name="差 3 2 2 3 2" xfId="7587"/>
    <cellStyle name="链接单元格 2 2 2 2 2 3" xfId="7588"/>
    <cellStyle name="差 3 2 2 3 2 2" xfId="7589"/>
    <cellStyle name="链接单元格 2 2 2 2 2 3 2" xfId="7590"/>
    <cellStyle name="差 3 2 2 3 2 2 2" xfId="7591"/>
    <cellStyle name="链接单元格 2 2 2 2 2 4" xfId="7592"/>
    <cellStyle name="解释性文本 3 3 2 2" xfId="7593"/>
    <cellStyle name="差 3 2 2 3 2 3" xfId="7594"/>
    <cellStyle name="强调文字颜色 4 2" xfId="7595"/>
    <cellStyle name="差 3 2 2 3 3" xfId="7596"/>
    <cellStyle name="强调文字颜色 4 2 2" xfId="7597"/>
    <cellStyle name="差 3 2 2 3 3 2" xfId="7598"/>
    <cellStyle name="强调文字颜色 4 3" xfId="7599"/>
    <cellStyle name="差 3 2 2 3 4" xfId="7600"/>
    <cellStyle name="强调文字颜色 4 3 3 2" xfId="7601"/>
    <cellStyle name="解释性文本 3 3 4 2 2" xfId="7602"/>
    <cellStyle name="常规 8 4 2 14 2 4" xfId="7603"/>
    <cellStyle name="差 3 2 2 4" xfId="7604"/>
    <cellStyle name="强调文字颜色 4 3 3 2 2" xfId="7605"/>
    <cellStyle name="解释性文本 3 3 4 2 2 2" xfId="7606"/>
    <cellStyle name="差 3 2 2 4 2" xfId="7607"/>
    <cellStyle name="强调文字颜色 4 3 3 2 2 2" xfId="7608"/>
    <cellStyle name="链接单元格 2 2 2 3 2 3" xfId="7609"/>
    <cellStyle name="差 3 2 2 4 2 2" xfId="7610"/>
    <cellStyle name="强调文字颜色 4 3 3 2 2 2 2" xfId="7611"/>
    <cellStyle name="链接单元格 2 2 2 3 2 3 2" xfId="7612"/>
    <cellStyle name="差 3 2 2 4 2 2 2" xfId="7613"/>
    <cellStyle name="常规 21 35" xfId="7614"/>
    <cellStyle name="常规 21 40" xfId="7615"/>
    <cellStyle name="强调文字颜色 4 3 3 2 2 3" xfId="7616"/>
    <cellStyle name="链接单元格 2 2 2 3 2 4" xfId="7617"/>
    <cellStyle name="解释性文本 3 4 2 2" xfId="7618"/>
    <cellStyle name="差 3 2 2 4 2 3" xfId="7619"/>
    <cellStyle name="强调文字颜色 5 2" xfId="7620"/>
    <cellStyle name="强调文字颜色 4 3 3 2 3" xfId="7621"/>
    <cellStyle name="差 3 2 2 4 3" xfId="7622"/>
    <cellStyle name="强调文字颜色 5 2 2" xfId="7623"/>
    <cellStyle name="强调文字颜色 4 3 3 2 3 2" xfId="7624"/>
    <cellStyle name="差 3 2 2 4 3 2" xfId="7625"/>
    <cellStyle name="强调文字颜色 5 3" xfId="7626"/>
    <cellStyle name="强调文字颜色 4 3 3 2 4" xfId="7627"/>
    <cellStyle name="常规 4 3 2 4 2 2" xfId="7628"/>
    <cellStyle name="差 3 2 2 4 4" xfId="7629"/>
    <cellStyle name="强调文字颜色 4 3 3 3" xfId="7630"/>
    <cellStyle name="解释性文本 3 3 4 2 3" xfId="7631"/>
    <cellStyle name="差 3 2 2 5" xfId="7632"/>
    <cellStyle name="强调文字颜色 4 3 3 3 2" xfId="7633"/>
    <cellStyle name="解释性文本 3 3 4 2 3 2" xfId="7634"/>
    <cellStyle name="差 3 2 2 5 2" xfId="7635"/>
    <cellStyle name="强调文字颜色 4 3 3 3 2 2" xfId="7636"/>
    <cellStyle name="链接单元格 2 2 2 4 2 3" xfId="7637"/>
    <cellStyle name="差 3 2 2 5 2 2" xfId="7638"/>
    <cellStyle name="强调文字颜色 6 2" xfId="7639"/>
    <cellStyle name="强调文字颜色 4 3 3 3 3" xfId="7640"/>
    <cellStyle name="差 3 2 2 5 3" xfId="7641"/>
    <cellStyle name="强调文字颜色 4 3 3 4" xfId="7642"/>
    <cellStyle name="解释性文本 3 3 4 2 4" xfId="7643"/>
    <cellStyle name="差 3 2 2 6" xfId="7644"/>
    <cellStyle name="强调文字颜色 4 3 3 4 2" xfId="7645"/>
    <cellStyle name="差 3 2 2 6 2" xfId="7646"/>
    <cellStyle name="强调文字颜色 4 3 3 5" xfId="7647"/>
    <cellStyle name="差 3 2 2 7" xfId="7648"/>
    <cellStyle name="输入 2 3 3 4" xfId="7649"/>
    <cellStyle name="常规 8 4 2 14 3 2" xfId="7650"/>
    <cellStyle name="差 3 2 3 2" xfId="7651"/>
    <cellStyle name="输入 2 3 3 5" xfId="7652"/>
    <cellStyle name="差 3 2 3 3" xfId="7653"/>
    <cellStyle name="强调文字颜色 4 3 4 2" xfId="7654"/>
    <cellStyle name="解释性文本 3 3 4 3 2" xfId="7655"/>
    <cellStyle name="差 3 2 3 4" xfId="7656"/>
    <cellStyle name="差 3 2 4 2 2 2" xfId="7657"/>
    <cellStyle name="差 3 2 4 2 3" xfId="7658"/>
    <cellStyle name="输入 2 3 4 5" xfId="7659"/>
    <cellStyle name="常规 8 4 2 14 4 3" xfId="7660"/>
    <cellStyle name="差 3 2 4 3" xfId="7661"/>
    <cellStyle name="强调文字颜色 4 3 5 2" xfId="7662"/>
    <cellStyle name="解释性文本 3 3 4 4 2" xfId="7663"/>
    <cellStyle name="差 3 2 4 4" xfId="7664"/>
    <cellStyle name="输入 2 3 5 4" xfId="7665"/>
    <cellStyle name="差 3 2 5 2" xfId="7666"/>
    <cellStyle name="差 3 2 5 2 2" xfId="7667"/>
    <cellStyle name="差 3 2 5 2 2 2" xfId="7668"/>
    <cellStyle name="差 3 2 5 2 3" xfId="7669"/>
    <cellStyle name="差 3 2 5 3" xfId="7670"/>
    <cellStyle name="差 3 2 5 3 2" xfId="7671"/>
    <cellStyle name="强调文字颜色 4 3 6 2" xfId="7672"/>
    <cellStyle name="差 3 2 5 4" xfId="7673"/>
    <cellStyle name="差 3 2 6" xfId="7674"/>
    <cellStyle name="差 3 2 6 2" xfId="7675"/>
    <cellStyle name="常规 3 2 5 7" xfId="7676"/>
    <cellStyle name="差 3 2 6 2 2" xfId="7677"/>
    <cellStyle name="差 3 2 6 3" xfId="7678"/>
    <cellStyle name="差 3 2 7" xfId="7679"/>
    <cellStyle name="差 3 2 7 2" xfId="7680"/>
    <cellStyle name="差 3 2 8" xfId="7681"/>
    <cellStyle name="强调文字颜色 1 3 2 2 2 2 2" xfId="7682"/>
    <cellStyle name="常规 10 2 4 2 2" xfId="7683"/>
    <cellStyle name="注释 2 3 2 5 3 3" xfId="7684"/>
    <cellStyle name="常规 8 4 2 15" xfId="7685"/>
    <cellStyle name="常规 8 4 2 20" xfId="7686"/>
    <cellStyle name="差 3 3" xfId="7687"/>
    <cellStyle name="常规 8 4 2 15 2" xfId="7688"/>
    <cellStyle name="常规 8 4 2 20 2" xfId="7689"/>
    <cellStyle name="差 3 3 2" xfId="7690"/>
    <cellStyle name="输入 2 4 2 4" xfId="7691"/>
    <cellStyle name="常规 8 4 2 15 2 2" xfId="7692"/>
    <cellStyle name="常规 8 4 2 20 2 2" xfId="7693"/>
    <cellStyle name="差 3 3 2 2" xfId="7694"/>
    <cellStyle name="汇总 2 2 3 5" xfId="7695"/>
    <cellStyle name="常规 8 4 2 15 2 2 2" xfId="7696"/>
    <cellStyle name="常规 8 4 2 20 2 2 2" xfId="7697"/>
    <cellStyle name="差 3 3 2 2 2" xfId="7698"/>
    <cellStyle name="差 3 3 2 2 2 2" xfId="7699"/>
    <cellStyle name="差 3 3 2 2 3" xfId="7700"/>
    <cellStyle name="输入 3 4 2 2 2" xfId="7701"/>
    <cellStyle name="常规 8 4 2 15 2 3" xfId="7702"/>
    <cellStyle name="常规 8 4 2 20 2 3" xfId="7703"/>
    <cellStyle name="常规 7 19 14 3 2 2" xfId="7704"/>
    <cellStyle name="差 3 3 2 3" xfId="7705"/>
    <cellStyle name="汇总 2 2 4 5" xfId="7706"/>
    <cellStyle name="常规 8 4 2 15 2 3 2" xfId="7707"/>
    <cellStyle name="常规 8 4 2 20 2 3 2" xfId="7708"/>
    <cellStyle name="差 3 3 2 3 2" xfId="7709"/>
    <cellStyle name="解释性文本 3 3 5 2 2" xfId="7710"/>
    <cellStyle name="常规 8 4 2 15 2 4" xfId="7711"/>
    <cellStyle name="常规 8 4 2 20 2 4" xfId="7712"/>
    <cellStyle name="差 3 3 2 4" xfId="7713"/>
    <cellStyle name="常规 8 4 2 15 3" xfId="7714"/>
    <cellStyle name="常规 8 4 2 20 3" xfId="7715"/>
    <cellStyle name="差 3 3 3" xfId="7716"/>
    <cellStyle name="常规 8 4 2 15 3 2" xfId="7717"/>
    <cellStyle name="常规 8 4 2 20 3 2" xfId="7718"/>
    <cellStyle name="差 3 3 3 2" xfId="7719"/>
    <cellStyle name="汇总 2 3 3 5" xfId="7720"/>
    <cellStyle name="差 3 3 3 2 2" xfId="7721"/>
    <cellStyle name="好 2 2 4" xfId="7722"/>
    <cellStyle name="差 3 3 3 2 2 2" xfId="7723"/>
    <cellStyle name="差 3 3 3 2 3" xfId="7724"/>
    <cellStyle name="输入 3 4 2 3 2" xfId="7725"/>
    <cellStyle name="差 3 3 3 3" xfId="7726"/>
    <cellStyle name="汇总 2 3 4 5" xfId="7727"/>
    <cellStyle name="差 3 3 3 3 2" xfId="7728"/>
    <cellStyle name="解释性文本 3 3 5 3 2" xfId="7729"/>
    <cellStyle name="差 3 3 3 4" xfId="7730"/>
    <cellStyle name="常规 8 4 2 15 4 2 2" xfId="7731"/>
    <cellStyle name="常规 8 4 2 20 4 2 2" xfId="7732"/>
    <cellStyle name="差 3 3 4 2 2" xfId="7733"/>
    <cellStyle name="差 3 3 4 2 2 2" xfId="7734"/>
    <cellStyle name="差 3 3 4 2 3" xfId="7735"/>
    <cellStyle name="常规 8 4 2 15 4 3" xfId="7736"/>
    <cellStyle name="常规 8 4 2 20 4 3" xfId="7737"/>
    <cellStyle name="差 3 3 4 3" xfId="7738"/>
    <cellStyle name="差 3 3 4 3 2" xfId="7739"/>
    <cellStyle name="差 3 3 4 4" xfId="7740"/>
    <cellStyle name="差 3 3 5 2" xfId="7741"/>
    <cellStyle name="差 3 3 5 2 2" xfId="7742"/>
    <cellStyle name="差 3 3 5 3" xfId="7743"/>
    <cellStyle name="差 3 3 6" xfId="7744"/>
    <cellStyle name="差 3 3 6 2" xfId="7745"/>
    <cellStyle name="差 3 3 7" xfId="7746"/>
    <cellStyle name="常规 8 4 2 16" xfId="7747"/>
    <cellStyle name="常规 8 4 2 21" xfId="7748"/>
    <cellStyle name="差 3 4" xfId="7749"/>
    <cellStyle name="常规 8 4 2 16 2" xfId="7750"/>
    <cellStyle name="常规 8 4 2 21 2" xfId="7751"/>
    <cellStyle name="差 3 4 2" xfId="7752"/>
    <cellStyle name="输入 2 5 2 4" xfId="7753"/>
    <cellStyle name="常规 8 4 2 16 2 2" xfId="7754"/>
    <cellStyle name="常规 8 4 2 21 2 2" xfId="7755"/>
    <cellStyle name="差 3 4 2 2" xfId="7756"/>
    <cellStyle name="汇总 3 2 3 5" xfId="7757"/>
    <cellStyle name="常规 7 2 4 26 2 4" xfId="7758"/>
    <cellStyle name="常规 7 2 4 31 2 4" xfId="7759"/>
    <cellStyle name="常规 8 4 2 16 2 2 2" xfId="7760"/>
    <cellStyle name="常规 8 4 2 21 2 2 2" xfId="7761"/>
    <cellStyle name="差 3 4 2 2 2" xfId="7762"/>
    <cellStyle name="常规 8 4 2 16 2 3" xfId="7763"/>
    <cellStyle name="常规 8 4 2 21 2 3" xfId="7764"/>
    <cellStyle name="差 3 4 2 3" xfId="7765"/>
    <cellStyle name="常规 8 4 2 16 3" xfId="7766"/>
    <cellStyle name="常规 8 4 2 21 3" xfId="7767"/>
    <cellStyle name="差 3 4 3" xfId="7768"/>
    <cellStyle name="常规 8 4 2 16 3 2" xfId="7769"/>
    <cellStyle name="常规 8 4 2 21 3 2" xfId="7770"/>
    <cellStyle name="常规 7 20 2 7" xfId="7771"/>
    <cellStyle name="差 3 4 3 2" xfId="7772"/>
    <cellStyle name="常规 8 4 2 17" xfId="7773"/>
    <cellStyle name="常规 8 4 2 22" xfId="7774"/>
    <cellStyle name="差 3 5" xfId="7775"/>
    <cellStyle name="常规 8 4 2 17 2" xfId="7776"/>
    <cellStyle name="常规 8 4 2 22 2" xfId="7777"/>
    <cellStyle name="常规 8 2 2 3 2 3" xfId="7778"/>
    <cellStyle name="差 3 5 2" xfId="7779"/>
    <cellStyle name="输入 2 6 2 4" xfId="7780"/>
    <cellStyle name="常规 8 4 2 17 2 2" xfId="7781"/>
    <cellStyle name="常规 8 4 2 22 2 2" xfId="7782"/>
    <cellStyle name="常规 8 2 2 3 2 3 2" xfId="7783"/>
    <cellStyle name="差 3 5 2 2" xfId="7784"/>
    <cellStyle name="常规 8 4 2 17 2 2 2" xfId="7785"/>
    <cellStyle name="常规 8 4 2 22 2 2 2" xfId="7786"/>
    <cellStyle name="差 3 5 2 2 2" xfId="7787"/>
    <cellStyle name="常规 8 4 2 17 2 3" xfId="7788"/>
    <cellStyle name="常规 8 4 2 22 2 3" xfId="7789"/>
    <cellStyle name="差 3 5 2 3" xfId="7790"/>
    <cellStyle name="常规 8 4 2 18" xfId="7791"/>
    <cellStyle name="常规 8 4 2 23" xfId="7792"/>
    <cellStyle name="差 3 6" xfId="7793"/>
    <cellStyle name="常规 8 4 2 18 2" xfId="7794"/>
    <cellStyle name="常规 8 4 2 23 2" xfId="7795"/>
    <cellStyle name="差 3 6 2" xfId="7796"/>
    <cellStyle name="常规 8 4 2 18 2 2" xfId="7797"/>
    <cellStyle name="常规 8 4 2 23 2 2" xfId="7798"/>
    <cellStyle name="差 3 6 2 2" xfId="7799"/>
    <cellStyle name="注释 2 66 5" xfId="7800"/>
    <cellStyle name="注释 2 71 5" xfId="7801"/>
    <cellStyle name="常规 8 4 2 18 2 2 2" xfId="7802"/>
    <cellStyle name="常规 8 4 2 23 2 2 2" xfId="7803"/>
    <cellStyle name="差 3 6 2 2 2" xfId="7804"/>
    <cellStyle name="常规 8 4 2 18 2 3" xfId="7805"/>
    <cellStyle name="常规 8 4 2 23 2 3" xfId="7806"/>
    <cellStyle name="差 3 6 2 3" xfId="7807"/>
    <cellStyle name="常规 8 4 2 18 3 2" xfId="7808"/>
    <cellStyle name="常规 8 4 2 23 3 2" xfId="7809"/>
    <cellStyle name="差 3 6 3 2" xfId="7810"/>
    <cellStyle name="常规 8 4 2 19" xfId="7811"/>
    <cellStyle name="常规 8 4 2 24" xfId="7812"/>
    <cellStyle name="差 3 7" xfId="7813"/>
    <cellStyle name="常规 8 4 2 19 2" xfId="7814"/>
    <cellStyle name="常规 8 4 2 24 2" xfId="7815"/>
    <cellStyle name="常规 8 2 2 3 4 3" xfId="7816"/>
    <cellStyle name="差 3 7 2" xfId="7817"/>
    <cellStyle name="常规 8 4 2 19 2 2" xfId="7818"/>
    <cellStyle name="常规 8 4 2 24 2 2" xfId="7819"/>
    <cellStyle name="差 3 7 2 2" xfId="7820"/>
    <cellStyle name="常规 8 4 2 19 3" xfId="7821"/>
    <cellStyle name="常规 8 4 2 24 3" xfId="7822"/>
    <cellStyle name="常规 8 2 9 2 2" xfId="7823"/>
    <cellStyle name="差 3 7 3" xfId="7824"/>
    <cellStyle name="常规 8 4 2 25" xfId="7825"/>
    <cellStyle name="常规 8 4 2 30" xfId="7826"/>
    <cellStyle name="差 3 8" xfId="7827"/>
    <cellStyle name="常规 8 4 2 25 2" xfId="7828"/>
    <cellStyle name="常规 8 4 2 30 2" xfId="7829"/>
    <cellStyle name="差 3 8 2" xfId="7830"/>
    <cellStyle name="常规 8 4 2 26" xfId="7831"/>
    <cellStyle name="常规 8 4 2 31" xfId="7832"/>
    <cellStyle name="差 3 9" xfId="7833"/>
    <cellStyle name="差 5" xfId="7834"/>
    <cellStyle name="常规 56 4" xfId="7835"/>
    <cellStyle name="常规 61 4" xfId="7836"/>
    <cellStyle name="差_公共预算支出执行情况" xfId="7837"/>
    <cellStyle name="常规 7 19 2 2 3 3 2" xfId="7838"/>
    <cellStyle name="常规 10" xfId="7839"/>
    <cellStyle name="常规 10 10" xfId="7840"/>
    <cellStyle name="解释性文本 3 6" xfId="7841"/>
    <cellStyle name="常规 10 10 2" xfId="7842"/>
    <cellStyle name="常规 4 7 2 2 3" xfId="7843"/>
    <cellStyle name="解释性文本 3 6 2" xfId="7844"/>
    <cellStyle name="常规 10 10 2 2" xfId="7845"/>
    <cellStyle name="解释性文本 3 7" xfId="7846"/>
    <cellStyle name="常规 10 10 3" xfId="7847"/>
    <cellStyle name="常规 10 11" xfId="7848"/>
    <cellStyle name="常规 65 2 2" xfId="7849"/>
    <cellStyle name="常规 70 2 2" xfId="7850"/>
    <cellStyle name="常规 10 11 2" xfId="7851"/>
    <cellStyle name="常规 4 7 3 2 3" xfId="7852"/>
    <cellStyle name="常规 10 11 2 2" xfId="7853"/>
    <cellStyle name="常规 10 11 3" xfId="7854"/>
    <cellStyle name="常规 10 12" xfId="7855"/>
    <cellStyle name="常规 10 12 2" xfId="7856"/>
    <cellStyle name="常规 8 4 36 3" xfId="7857"/>
    <cellStyle name="常规 8 4 41 3" xfId="7858"/>
    <cellStyle name="常规 4 7 4 2 3" xfId="7859"/>
    <cellStyle name="常规 2 2 8" xfId="7860"/>
    <cellStyle name="常规 10 12 2 2" xfId="7861"/>
    <cellStyle name="常规 10 12 3" xfId="7862"/>
    <cellStyle name="常规 10 13" xfId="7863"/>
    <cellStyle name="常规 10 13 2" xfId="7864"/>
    <cellStyle name="常规 3 2 8" xfId="7865"/>
    <cellStyle name="常规 10 13 2 2" xfId="7866"/>
    <cellStyle name="常规 10 13 3" xfId="7867"/>
    <cellStyle name="常规 10 14" xfId="7868"/>
    <cellStyle name="强调文字颜色 4 2 3 2 2 2 2" xfId="7869"/>
    <cellStyle name="常规 10 14 2" xfId="7870"/>
    <cellStyle name="常规 4 2 8" xfId="7871"/>
    <cellStyle name="常规 10 14 2 2" xfId="7872"/>
    <cellStyle name="常规 10 14 3" xfId="7873"/>
    <cellStyle name="常规 10 15" xfId="7874"/>
    <cellStyle name="常规 10 20" xfId="7875"/>
    <cellStyle name="常规 10 15 2" xfId="7876"/>
    <cellStyle name="常规 10 20 2" xfId="7877"/>
    <cellStyle name="常规 5 2 8" xfId="7878"/>
    <cellStyle name="常规 10 15 2 2" xfId="7879"/>
    <cellStyle name="常规 10 20 2 2" xfId="7880"/>
    <cellStyle name="常规 10 15 3" xfId="7881"/>
    <cellStyle name="常规 10 20 3" xfId="7882"/>
    <cellStyle name="常规 10 16" xfId="7883"/>
    <cellStyle name="常规 10 21" xfId="7884"/>
    <cellStyle name="常规 10 16 2" xfId="7885"/>
    <cellStyle name="常规 10 21 2" xfId="7886"/>
    <cellStyle name="常规 6 2 8" xfId="7887"/>
    <cellStyle name="常规 10 16 2 2" xfId="7888"/>
    <cellStyle name="常规 10 21 2 2" xfId="7889"/>
    <cellStyle name="常规 10 16 3" xfId="7890"/>
    <cellStyle name="常规 10 21 3" xfId="7891"/>
    <cellStyle name="常规 10 17" xfId="7892"/>
    <cellStyle name="常规 10 22" xfId="7893"/>
    <cellStyle name="常规 10 17 2" xfId="7894"/>
    <cellStyle name="常规 10 22 2" xfId="7895"/>
    <cellStyle name="常规 7 2 8" xfId="7896"/>
    <cellStyle name="常规 10 17 2 2" xfId="7897"/>
    <cellStyle name="常规 10 22 2 2" xfId="7898"/>
    <cellStyle name="常规 10 18" xfId="7899"/>
    <cellStyle name="常规 10 23" xfId="7900"/>
    <cellStyle name="常规 10 18 2" xfId="7901"/>
    <cellStyle name="常规 10 23 2" xfId="7902"/>
    <cellStyle name="常规 8 2 8" xfId="7903"/>
    <cellStyle name="常规 13 10 2 3" xfId="7904"/>
    <cellStyle name="常规 10 18 2 2" xfId="7905"/>
    <cellStyle name="常规 10 23 2 2" xfId="7906"/>
    <cellStyle name="常规 10 19" xfId="7907"/>
    <cellStyle name="常规 10 24" xfId="7908"/>
    <cellStyle name="常规 10 19 2" xfId="7909"/>
    <cellStyle name="常规 10 24 2" xfId="7910"/>
    <cellStyle name="常规 9 2 8" xfId="7911"/>
    <cellStyle name="常规 13 11 2 3" xfId="7912"/>
    <cellStyle name="常规 10 19 2 2" xfId="7913"/>
    <cellStyle name="常规 10 24 2 2" xfId="7914"/>
    <cellStyle name="常规 18 3 2" xfId="7915"/>
    <cellStyle name="常规 23 3 2" xfId="7916"/>
    <cellStyle name="常规 13 3 3 2 2" xfId="7917"/>
    <cellStyle name="常规 10 19 3" xfId="7918"/>
    <cellStyle name="常规 10 24 3" xfId="7919"/>
    <cellStyle name="常规 7 19 2 2 3 3 2 2" xfId="7920"/>
    <cellStyle name="常规 6 2 4 3" xfId="7921"/>
    <cellStyle name="常规 10 2" xfId="7922"/>
    <cellStyle name="常规 10 2 2" xfId="7923"/>
    <cellStyle name="强调文字颜色 3 3 2 2 8" xfId="7924"/>
    <cellStyle name="常规 10 2 2 2" xfId="7925"/>
    <cellStyle name="链接单元格 2 4 4" xfId="7926"/>
    <cellStyle name="常规 7 20 2 12 3" xfId="7927"/>
    <cellStyle name="常规 10 2 2 2 2" xfId="7928"/>
    <cellStyle name="链接单元格 2 4 4 2" xfId="7929"/>
    <cellStyle name="常规 7 20 2 12 3 2" xfId="7930"/>
    <cellStyle name="常规 10 2 2 2 2 2" xfId="7931"/>
    <cellStyle name="常规 10 2 2 2 2 2 2" xfId="7932"/>
    <cellStyle name="强调文字颜色 5 2 2 4 2" xfId="7933"/>
    <cellStyle name="常规 10 2 2 2 2 3" xfId="7934"/>
    <cellStyle name="常规 26 37 2" xfId="7935"/>
    <cellStyle name="常规 26 42 2" xfId="7936"/>
    <cellStyle name="常规 31 37 2" xfId="7937"/>
    <cellStyle name="常规 31 42 2" xfId="7938"/>
    <cellStyle name="常规 3 4 5 2" xfId="7939"/>
    <cellStyle name="链接单元格 2 4 5" xfId="7940"/>
    <cellStyle name="常规 7 20 2 12 4" xfId="7941"/>
    <cellStyle name="常规 10 2 2 2 3" xfId="7942"/>
    <cellStyle name="好 2 2 2 3 2 4" xfId="7943"/>
    <cellStyle name="常规 7 20 2 12 4 2" xfId="7944"/>
    <cellStyle name="常规 3 4 5 2 2" xfId="7945"/>
    <cellStyle name="常规 10 2 2 2 3 2" xfId="7946"/>
    <cellStyle name="计算 3 7 3 2" xfId="7947"/>
    <cellStyle name="常规 7 20 2 12 5" xfId="7948"/>
    <cellStyle name="常规 3 4 5 3" xfId="7949"/>
    <cellStyle name="常规 10 2 2 2 4" xfId="7950"/>
    <cellStyle name="常规 10 2 2 3" xfId="7951"/>
    <cellStyle name="链接单元格 2 5 4" xfId="7952"/>
    <cellStyle name="常规 7 20 2 13 3" xfId="7953"/>
    <cellStyle name="常规 10 2 2 3 2" xfId="7954"/>
    <cellStyle name="链接单元格 2 5 4 2" xfId="7955"/>
    <cellStyle name="常规 7 20 2 13 3 2" xfId="7956"/>
    <cellStyle name="常规 10 2 2 3 2 2" xfId="7957"/>
    <cellStyle name="常规 3 4 6 2" xfId="7958"/>
    <cellStyle name="链接单元格 2 5 5" xfId="7959"/>
    <cellStyle name="常规 7 20 2 13 4" xfId="7960"/>
    <cellStyle name="常规 10 2 2 3 3" xfId="7961"/>
    <cellStyle name="常规 10 2 2 4" xfId="7962"/>
    <cellStyle name="常规 10 2 2 5" xfId="7963"/>
    <cellStyle name="常规 10 2 2 6" xfId="7964"/>
    <cellStyle name="常规 7 20 2 16 3" xfId="7965"/>
    <cellStyle name="常规 7 20 2 21 3" xfId="7966"/>
    <cellStyle name="常规 10 2 2 6 2" xfId="7967"/>
    <cellStyle name="常规 10 2 2 7" xfId="7968"/>
    <cellStyle name="常规 10 2 3" xfId="7969"/>
    <cellStyle name="常规 10 2 3 2" xfId="7970"/>
    <cellStyle name="链接单元格 3 4 4" xfId="7971"/>
    <cellStyle name="常规 10 2 3 2 2" xfId="7972"/>
    <cellStyle name="链接单元格 3 4 4 2" xfId="7973"/>
    <cellStyle name="常规 10 2 3 2 2 2" xfId="7974"/>
    <cellStyle name="常规 3 5 5 2" xfId="7975"/>
    <cellStyle name="链接单元格 3 4 5" xfId="7976"/>
    <cellStyle name="常规 10 2 3 2 3" xfId="7977"/>
    <cellStyle name="常规 10 2 3 3" xfId="7978"/>
    <cellStyle name="链接单元格 3 5 4" xfId="7979"/>
    <cellStyle name="常规 10 2 3 3 2" xfId="7980"/>
    <cellStyle name="常规 10 2 3 4" xfId="7981"/>
    <cellStyle name="强调文字颜色 1 3 2 2 2" xfId="7982"/>
    <cellStyle name="常规 10 2 4" xfId="7983"/>
    <cellStyle name="强调文字颜色 1 3 2 2 2 2" xfId="7984"/>
    <cellStyle name="常规 10 2 4 2" xfId="7985"/>
    <cellStyle name="强调文字颜色 1 3 2 2 2 3" xfId="7986"/>
    <cellStyle name="常规 10 2 4 3" xfId="7987"/>
    <cellStyle name="强调文字颜色 1 3 2 2 3" xfId="7988"/>
    <cellStyle name="常规 8 57 2 2" xfId="7989"/>
    <cellStyle name="常规 13 38 3 2" xfId="7990"/>
    <cellStyle name="常规 13 43 3 2" xfId="7991"/>
    <cellStyle name="常规 10 2 5" xfId="7992"/>
    <cellStyle name="强调文字颜色 1 3 2 2 3 2" xfId="7993"/>
    <cellStyle name="常规 8 57 2 2 2" xfId="7994"/>
    <cellStyle name="常规 13 38 3 2 2" xfId="7995"/>
    <cellStyle name="常规 13 43 3 2 2" xfId="7996"/>
    <cellStyle name="常规 10 2 5 2" xfId="7997"/>
    <cellStyle name="强调文字颜色 1 3 2 2 3 2 2" xfId="7998"/>
    <cellStyle name="常规 10 2 5 2 2" xfId="7999"/>
    <cellStyle name="强调文字颜色 1 3 2 2 3 3" xfId="8000"/>
    <cellStyle name="常规 10 2 5 3" xfId="8001"/>
    <cellStyle name="强调文字颜色 1 3 2 2 4" xfId="8002"/>
    <cellStyle name="常规 8 57 2 3" xfId="8003"/>
    <cellStyle name="常规 13 38 3 3" xfId="8004"/>
    <cellStyle name="常规 13 43 3 3" xfId="8005"/>
    <cellStyle name="常规 10 2 6" xfId="8006"/>
    <cellStyle name="强调文字颜色 1 3 2 2 4 2" xfId="8007"/>
    <cellStyle name="常规 8 57 2 3 2" xfId="8008"/>
    <cellStyle name="常规 10 2 6 2" xfId="8009"/>
    <cellStyle name="强调文字颜色 1 3 2 2 5" xfId="8010"/>
    <cellStyle name="常规 8 57 2 4" xfId="8011"/>
    <cellStyle name="常规 10 2 7" xfId="8012"/>
    <cellStyle name="强调文字颜色 1 3 2 2 5 2" xfId="8013"/>
    <cellStyle name="常规 10 2 7 2" xfId="8014"/>
    <cellStyle name="强调文字颜色 1 3 2 2 6" xfId="8015"/>
    <cellStyle name="常规 10 2 8" xfId="8016"/>
    <cellStyle name="强调文字颜色 1 3 2 2 7" xfId="8017"/>
    <cellStyle name="常规 10 2 9" xfId="8018"/>
    <cellStyle name="常规 10 25" xfId="8019"/>
    <cellStyle name="常规 10 30" xfId="8020"/>
    <cellStyle name="常规 7 20 16 2 4" xfId="8021"/>
    <cellStyle name="常规 7 20 21 2 4" xfId="8022"/>
    <cellStyle name="常规 10 25 2" xfId="8023"/>
    <cellStyle name="常规 10 30 2" xfId="8024"/>
    <cellStyle name="常规 13 12 2 3" xfId="8025"/>
    <cellStyle name="常规 10 25 2 2" xfId="8026"/>
    <cellStyle name="常规 10 30 2 2" xfId="8027"/>
    <cellStyle name="常规 18 4 2" xfId="8028"/>
    <cellStyle name="常规 23 4 2" xfId="8029"/>
    <cellStyle name="常规 13 3 3 3 2" xfId="8030"/>
    <cellStyle name="常规 10 25 3" xfId="8031"/>
    <cellStyle name="常规 10 30 3" xfId="8032"/>
    <cellStyle name="常规 10 26" xfId="8033"/>
    <cellStyle name="常规 10 31" xfId="8034"/>
    <cellStyle name="常规 10 26 2" xfId="8035"/>
    <cellStyle name="常规 10 31 2" xfId="8036"/>
    <cellStyle name="常规 13 13 2 3" xfId="8037"/>
    <cellStyle name="常规 10 26 2 2" xfId="8038"/>
    <cellStyle name="常规 10 31 2 2" xfId="8039"/>
    <cellStyle name="常规 18 5 2" xfId="8040"/>
    <cellStyle name="常规 23 5 2" xfId="8041"/>
    <cellStyle name="常规 13 3 3 4 2" xfId="8042"/>
    <cellStyle name="常规 10 26 3" xfId="8043"/>
    <cellStyle name="常规 10 31 3" xfId="8044"/>
    <cellStyle name="常规 10 27" xfId="8045"/>
    <cellStyle name="常规 10 32" xfId="8046"/>
    <cellStyle name="常规 8 2 2 2 19" xfId="8047"/>
    <cellStyle name="常规 8 2 2 2 24" xfId="8048"/>
    <cellStyle name="常规 10 27 2" xfId="8049"/>
    <cellStyle name="常规 10 32 2" xfId="8050"/>
    <cellStyle name="常规 8 2 2 2 19 2" xfId="8051"/>
    <cellStyle name="常规 8 2 2 2 24 2" xfId="8052"/>
    <cellStyle name="常规 13 14 2 3" xfId="8053"/>
    <cellStyle name="常规 10 27 2 2" xfId="8054"/>
    <cellStyle name="常规 10 32 2 2" xfId="8055"/>
    <cellStyle name="常规 18 6 2" xfId="8056"/>
    <cellStyle name="常规 23 6 2" xfId="8057"/>
    <cellStyle name="常规 8 2 2 2 25" xfId="8058"/>
    <cellStyle name="常规 8 2 2 2 30" xfId="8059"/>
    <cellStyle name="常规 10 27 3" xfId="8060"/>
    <cellStyle name="常规 10 32 3" xfId="8061"/>
    <cellStyle name="常规 7 2 2 46 2" xfId="8062"/>
    <cellStyle name="常规 7 2 2 51 2" xfId="8063"/>
    <cellStyle name="常规 10 28" xfId="8064"/>
    <cellStyle name="常规 10 33" xfId="8065"/>
    <cellStyle name="常规 7 2 2 46 2 2" xfId="8066"/>
    <cellStyle name="常规 7 2 2 51 2 2" xfId="8067"/>
    <cellStyle name="常规 10 28 2" xfId="8068"/>
    <cellStyle name="常规 10 33 2" xfId="8069"/>
    <cellStyle name="常规 7 2 2 46 2 2 2" xfId="8070"/>
    <cellStyle name="常规 7 2 2 51 2 2 2" xfId="8071"/>
    <cellStyle name="常规 13 15 2 3" xfId="8072"/>
    <cellStyle name="常规 13 20 2 3" xfId="8073"/>
    <cellStyle name="常规 10 28 2 2" xfId="8074"/>
    <cellStyle name="常规 10 33 2 2" xfId="8075"/>
    <cellStyle name="常规 18 7 2" xfId="8076"/>
    <cellStyle name="常规 23 7 2" xfId="8077"/>
    <cellStyle name="常规 8 4 2 26 4 2 2" xfId="8078"/>
    <cellStyle name="常规 8 4 2 31 4 2 2" xfId="8079"/>
    <cellStyle name="常规 7 2 2 46 2 3" xfId="8080"/>
    <cellStyle name="常规 7 2 2 51 2 3" xfId="8081"/>
    <cellStyle name="常规 10 28 3" xfId="8082"/>
    <cellStyle name="常规 10 33 3" xfId="8083"/>
    <cellStyle name="常规 7 2 2 46 3" xfId="8084"/>
    <cellStyle name="常规 7 2 2 51 3" xfId="8085"/>
    <cellStyle name="常规 10 29" xfId="8086"/>
    <cellStyle name="常规 10 34" xfId="8087"/>
    <cellStyle name="常规 7 2 2 46 3 2" xfId="8088"/>
    <cellStyle name="常规 7 2 2 51 3 2" xfId="8089"/>
    <cellStyle name="常规 10 29 2" xfId="8090"/>
    <cellStyle name="常规 10 34 2" xfId="8091"/>
    <cellStyle name="常规 13 16 2 3" xfId="8092"/>
    <cellStyle name="常规 13 21 2 3" xfId="8093"/>
    <cellStyle name="常规 10 29 2 2" xfId="8094"/>
    <cellStyle name="常规 10 34 2 2" xfId="8095"/>
    <cellStyle name="常规 18 8 2" xfId="8096"/>
    <cellStyle name="常规 23 8 2" xfId="8097"/>
    <cellStyle name="常规 10 29 3" xfId="8098"/>
    <cellStyle name="常规 10 34 3" xfId="8099"/>
    <cellStyle name="常规 10 3" xfId="8100"/>
    <cellStyle name="常规 10 3 2" xfId="8101"/>
    <cellStyle name="常规 10 3 2 2" xfId="8102"/>
    <cellStyle name="常规 10 3 2 2 2" xfId="8103"/>
    <cellStyle name="常规 10 3 2 2 2 2" xfId="8104"/>
    <cellStyle name="常规 10 3 2 3" xfId="8105"/>
    <cellStyle name="常规 10 3 2 3 2" xfId="8106"/>
    <cellStyle name="常规 10 3 2 4" xfId="8107"/>
    <cellStyle name="常规 10 3 2 5" xfId="8108"/>
    <cellStyle name="常规 10 3 3" xfId="8109"/>
    <cellStyle name="常规 10 3 3 2" xfId="8110"/>
    <cellStyle name="常规 10 3 3 2 2" xfId="8111"/>
    <cellStyle name="常规 10 3 3 3" xfId="8112"/>
    <cellStyle name="强调文字颜色 1 3 2 3 2" xfId="8113"/>
    <cellStyle name="常规 10 3 4" xfId="8114"/>
    <cellStyle name="强调文字颜色 1 3 2 3 2 2" xfId="8115"/>
    <cellStyle name="常规 10 3 4 2" xfId="8116"/>
    <cellStyle name="强调文字颜色 1 3 2 3 2 2 2" xfId="8117"/>
    <cellStyle name="常规 10 3 4 2 2" xfId="8118"/>
    <cellStyle name="强调文字颜色 1 3 2 3 2 3" xfId="8119"/>
    <cellStyle name="常规 10 3 4 3" xfId="8120"/>
    <cellStyle name="强调文字颜色 1 3 2 3 3" xfId="8121"/>
    <cellStyle name="常规 8 57 3 2" xfId="8122"/>
    <cellStyle name="常规 10 3 5" xfId="8123"/>
    <cellStyle name="强调文字颜色 1 3 2 3 3 2" xfId="8124"/>
    <cellStyle name="常规 10 3 5 2" xfId="8125"/>
    <cellStyle name="强调文字颜色 1 3 2 3 4 2" xfId="8126"/>
    <cellStyle name="常规 10 3 6 2" xfId="8127"/>
    <cellStyle name="强调文字颜色 1 3 2 3 5" xfId="8128"/>
    <cellStyle name="常规 10 3 7" xfId="8129"/>
    <cellStyle name="常规 7 2 4 2 35 4 2" xfId="8130"/>
    <cellStyle name="常规 7 2 4 2 40 4 2" xfId="8131"/>
    <cellStyle name="常规 7 2 2 46 4" xfId="8132"/>
    <cellStyle name="常规 7 2 2 51 4" xfId="8133"/>
    <cellStyle name="常规 10 35" xfId="8134"/>
    <cellStyle name="常规 10 40" xfId="8135"/>
    <cellStyle name="常规 7 2 4 2 35 4 2 2" xfId="8136"/>
    <cellStyle name="常规 7 2 4 2 40 4 2 2" xfId="8137"/>
    <cellStyle name="常规 7 2 2 46 4 2" xfId="8138"/>
    <cellStyle name="常规 7 2 2 51 4 2" xfId="8139"/>
    <cellStyle name="常规 10 35 2" xfId="8140"/>
    <cellStyle name="常规 10 40 2" xfId="8141"/>
    <cellStyle name="常规 13 17 2 3" xfId="8142"/>
    <cellStyle name="常规 13 22 2 3" xfId="8143"/>
    <cellStyle name="常规 10 35 2 2" xfId="8144"/>
    <cellStyle name="常规 10 40 2 2" xfId="8145"/>
    <cellStyle name="常规 23 9 2" xfId="8146"/>
    <cellStyle name="常规 10 35 3" xfId="8147"/>
    <cellStyle name="常规 10 40 3" xfId="8148"/>
    <cellStyle name="常规 7 2 4 2 35 4 3" xfId="8149"/>
    <cellStyle name="常规 7 2 4 2 40 4 3" xfId="8150"/>
    <cellStyle name="常规 7 2 2 46 5" xfId="8151"/>
    <cellStyle name="常规 7 2 2 51 5" xfId="8152"/>
    <cellStyle name="常规 10 36" xfId="8153"/>
    <cellStyle name="常规 10 41" xfId="8154"/>
    <cellStyle name="常规 10 36 2" xfId="8155"/>
    <cellStyle name="常规 10 41 2" xfId="8156"/>
    <cellStyle name="常规 13 18 2 3" xfId="8157"/>
    <cellStyle name="常规 13 23 2 3" xfId="8158"/>
    <cellStyle name="常规 10 36 2 2" xfId="8159"/>
    <cellStyle name="常规 10 41 2 2" xfId="8160"/>
    <cellStyle name="常规 10 36 3" xfId="8161"/>
    <cellStyle name="常规 10 41 3" xfId="8162"/>
    <cellStyle name="常规 10 37" xfId="8163"/>
    <cellStyle name="常规 10 42" xfId="8164"/>
    <cellStyle name="常规 10 37 2" xfId="8165"/>
    <cellStyle name="常规 10 42 2" xfId="8166"/>
    <cellStyle name="常规 13 19 2 3" xfId="8167"/>
    <cellStyle name="常规 13 24 2 3" xfId="8168"/>
    <cellStyle name="常规 10 37 2 2" xfId="8169"/>
    <cellStyle name="常规 10 42 2 2" xfId="8170"/>
    <cellStyle name="常规 10 37 3" xfId="8171"/>
    <cellStyle name="常规 10 42 3" xfId="8172"/>
    <cellStyle name="常规 10 38" xfId="8173"/>
    <cellStyle name="常规 10 43" xfId="8174"/>
    <cellStyle name="输出 3 3 2 2 3" xfId="8175"/>
    <cellStyle name="常规 10 38 2" xfId="8176"/>
    <cellStyle name="常规 10 43 2" xfId="8177"/>
    <cellStyle name="输出 3 3 2 2 3 2" xfId="8178"/>
    <cellStyle name="常规 13 25 2 3" xfId="8179"/>
    <cellStyle name="常规 13 30 2 3" xfId="8180"/>
    <cellStyle name="常规 10 38 2 2" xfId="8181"/>
    <cellStyle name="常规 10 43 2 2" xfId="8182"/>
    <cellStyle name="输出 3 3 2 2 4" xfId="8183"/>
    <cellStyle name="常规 10 38 3" xfId="8184"/>
    <cellStyle name="常规 10 43 3" xfId="8185"/>
    <cellStyle name="常规 10 39" xfId="8186"/>
    <cellStyle name="常规 10 44" xfId="8187"/>
    <cellStyle name="常规 10 39 2" xfId="8188"/>
    <cellStyle name="常规 10 44 2" xfId="8189"/>
    <cellStyle name="常规 13 26 2 3" xfId="8190"/>
    <cellStyle name="常规 13 31 2 3" xfId="8191"/>
    <cellStyle name="常规 10 39 2 2" xfId="8192"/>
    <cellStyle name="常规 10 44 2 2" xfId="8193"/>
    <cellStyle name="常规 10 39 3" xfId="8194"/>
    <cellStyle name="常规 10 44 3" xfId="8195"/>
    <cellStyle name="常规 10 4" xfId="8196"/>
    <cellStyle name="常规 10 4 2" xfId="8197"/>
    <cellStyle name="常规 10 4 2 2" xfId="8198"/>
    <cellStyle name="常规 10 4 2 2 2" xfId="8199"/>
    <cellStyle name="常规 10 4 2 3" xfId="8200"/>
    <cellStyle name="常规 10 4 2 3 2" xfId="8201"/>
    <cellStyle name="常规 10 4 2 4" xfId="8202"/>
    <cellStyle name="常规 10 4 3" xfId="8203"/>
    <cellStyle name="常规 10 4 3 2" xfId="8204"/>
    <cellStyle name="强调文字颜色 1 3 2 4 2" xfId="8205"/>
    <cellStyle name="常规 10 4 4" xfId="8206"/>
    <cellStyle name="强调文字颜色 1 3 2 4 2 2" xfId="8207"/>
    <cellStyle name="常规 10 4 4 2" xfId="8208"/>
    <cellStyle name="强调文字颜色 1 3 2 4 3" xfId="8209"/>
    <cellStyle name="常规 8 57 4 2" xfId="8210"/>
    <cellStyle name="常规 10 4 5" xfId="8211"/>
    <cellStyle name="常规 10 45" xfId="8212"/>
    <cellStyle name="常规 10 50" xfId="8213"/>
    <cellStyle name="常规 10 45 2" xfId="8214"/>
    <cellStyle name="常规 10 50 2" xfId="8215"/>
    <cellStyle name="常规 13 27 2 3" xfId="8216"/>
    <cellStyle name="常规 13 32 2 3" xfId="8217"/>
    <cellStyle name="常规 10 45 2 2" xfId="8218"/>
    <cellStyle name="常规 10 50 2 2" xfId="8219"/>
    <cellStyle name="常规 10 45 3" xfId="8220"/>
    <cellStyle name="常规 10 50 3" xfId="8221"/>
    <cellStyle name="常规 10 46" xfId="8222"/>
    <cellStyle name="常规 10 51" xfId="8223"/>
    <cellStyle name="常规 10 46 2" xfId="8224"/>
    <cellStyle name="常规 10 51 2" xfId="8225"/>
    <cellStyle name="常规 13 28 2 3" xfId="8226"/>
    <cellStyle name="常规 13 33 2 3" xfId="8227"/>
    <cellStyle name="常规 10 46 2 2" xfId="8228"/>
    <cellStyle name="常规 10 51 2 2" xfId="8229"/>
    <cellStyle name="常规 10 46 3" xfId="8230"/>
    <cellStyle name="常规 10 51 3" xfId="8231"/>
    <cellStyle name="常规 10 47" xfId="8232"/>
    <cellStyle name="常规 10 52" xfId="8233"/>
    <cellStyle name="常规 13 29 2 3" xfId="8234"/>
    <cellStyle name="常规 13 34 2 3" xfId="8235"/>
    <cellStyle name="常规 10 47 2 2" xfId="8236"/>
    <cellStyle name="常规 10 52 2 2" xfId="8237"/>
    <cellStyle name="常规 10 47 3" xfId="8238"/>
    <cellStyle name="常规 10 52 3" xfId="8239"/>
    <cellStyle name="强调文字颜色 6 2 3 5 2 2" xfId="8240"/>
    <cellStyle name="常规 10 48" xfId="8241"/>
    <cellStyle name="常规 10 53" xfId="8242"/>
    <cellStyle name="常规 13 35 2 3" xfId="8243"/>
    <cellStyle name="常规 13 40 2 3" xfId="8244"/>
    <cellStyle name="常规 10 48 2 2" xfId="8245"/>
    <cellStyle name="常规 10 53 2 2" xfId="8246"/>
    <cellStyle name="常规 10 48 3" xfId="8247"/>
    <cellStyle name="常规 10 53 3" xfId="8248"/>
    <cellStyle name="常规 10 49" xfId="8249"/>
    <cellStyle name="常规 10 54" xfId="8250"/>
    <cellStyle name="常规 13 36 2 3" xfId="8251"/>
    <cellStyle name="常规 13 41 2 3" xfId="8252"/>
    <cellStyle name="常规 10 49 2 2" xfId="8253"/>
    <cellStyle name="常规 10 54 2 2" xfId="8254"/>
    <cellStyle name="常规 10 49 3" xfId="8255"/>
    <cellStyle name="常规 10 54 3" xfId="8256"/>
    <cellStyle name="常规 10 5" xfId="8257"/>
    <cellStyle name="常规 10 5 2" xfId="8258"/>
    <cellStyle name="常规 10 5 2 2" xfId="8259"/>
    <cellStyle name="常规 10 5 3" xfId="8260"/>
    <cellStyle name="常规 10 5 3 2" xfId="8261"/>
    <cellStyle name="强调文字颜色 1 3 2 5 2" xfId="8262"/>
    <cellStyle name="常规 10 5 4" xfId="8263"/>
    <cellStyle name="强调文字颜色 1 3 2 5 2 2" xfId="8264"/>
    <cellStyle name="常规 10 5 4 2" xfId="8265"/>
    <cellStyle name="强调文字颜色 1 3 2 5 3" xfId="8266"/>
    <cellStyle name="常规 10 5 5" xfId="8267"/>
    <cellStyle name="常规 10 55" xfId="8268"/>
    <cellStyle name="常规 10 60" xfId="8269"/>
    <cellStyle name="常规 10 55 2" xfId="8270"/>
    <cellStyle name="常规 10 60 2" xfId="8271"/>
    <cellStyle name="常规 13 37 2 3" xfId="8272"/>
    <cellStyle name="常规 13 42 2 3" xfId="8273"/>
    <cellStyle name="常规 10 55 2 2" xfId="8274"/>
    <cellStyle name="常规 10 55 3" xfId="8275"/>
    <cellStyle name="常规 10 56" xfId="8276"/>
    <cellStyle name="常规 10 61" xfId="8277"/>
    <cellStyle name="常规 10 56 2" xfId="8278"/>
    <cellStyle name="常规 10 61 2" xfId="8279"/>
    <cellStyle name="常规 13 38 2 3" xfId="8280"/>
    <cellStyle name="常规 13 43 2 3" xfId="8281"/>
    <cellStyle name="常规 10 56 2 2" xfId="8282"/>
    <cellStyle name="常规 10 56 3" xfId="8283"/>
    <cellStyle name="常规 10 57" xfId="8284"/>
    <cellStyle name="常规 10 62" xfId="8285"/>
    <cellStyle name="常规 10 57 2" xfId="8286"/>
    <cellStyle name="常规 13 39 2 3" xfId="8287"/>
    <cellStyle name="常规 13 44 2 3" xfId="8288"/>
    <cellStyle name="常规 10 57 2 2" xfId="8289"/>
    <cellStyle name="常规 10 57 3" xfId="8290"/>
    <cellStyle name="常规 10 58" xfId="8291"/>
    <cellStyle name="常规 10 63" xfId="8292"/>
    <cellStyle name="常规 10 58 2" xfId="8293"/>
    <cellStyle name="常规 13 45 2 3" xfId="8294"/>
    <cellStyle name="常规 13 50 2 3" xfId="8295"/>
    <cellStyle name="常规 10 58 2 2" xfId="8296"/>
    <cellStyle name="常规 10 58 3" xfId="8297"/>
    <cellStyle name="常规 10 59" xfId="8298"/>
    <cellStyle name="强调文字颜色 4 2 3 2 2 3 2" xfId="8299"/>
    <cellStyle name="常规 10 59 2" xfId="8300"/>
    <cellStyle name="常规 10 6" xfId="8301"/>
    <cellStyle name="常规 10 6 2" xfId="8302"/>
    <cellStyle name="常规 10 6 2 2" xfId="8303"/>
    <cellStyle name="常规 10 6 3" xfId="8304"/>
    <cellStyle name="常规 10 6 3 2" xfId="8305"/>
    <cellStyle name="强调文字颜色 1 3 2 6 2" xfId="8306"/>
    <cellStyle name="常规 10 6 4" xfId="8307"/>
    <cellStyle name="强调文字颜色 1 3 2 6 2 2" xfId="8308"/>
    <cellStyle name="常规 10 6 4 2" xfId="8309"/>
    <cellStyle name="强调文字颜色 2 2 2 5 2 2" xfId="8310"/>
    <cellStyle name="强调文字颜色 1 3 2 6 3" xfId="8311"/>
    <cellStyle name="常规 10 6 5" xfId="8312"/>
    <cellStyle name="常规 10 7" xfId="8313"/>
    <cellStyle name="常规 7 2 2 28 2 3" xfId="8314"/>
    <cellStyle name="常规 7 2 2 33 2 3" xfId="8315"/>
    <cellStyle name="常规 10 7 2" xfId="8316"/>
    <cellStyle name="常规 7 2 2 28 2 3 2" xfId="8317"/>
    <cellStyle name="常规 7 2 2 33 2 3 2" xfId="8318"/>
    <cellStyle name="常规 10 7 2 2" xfId="8319"/>
    <cellStyle name="常规 7 2 2 28 2 4" xfId="8320"/>
    <cellStyle name="常规 7 2 2 33 2 4" xfId="8321"/>
    <cellStyle name="常规 10 7 3" xfId="8322"/>
    <cellStyle name="常规 10 8" xfId="8323"/>
    <cellStyle name="常规 10 8 2" xfId="8324"/>
    <cellStyle name="常规 10 8 2 2" xfId="8325"/>
    <cellStyle name="常规 7 2 4 26" xfId="8326"/>
    <cellStyle name="常规 7 2 4 31" xfId="8327"/>
    <cellStyle name="常规 3 25 3" xfId="8328"/>
    <cellStyle name="常规 3 30 3" xfId="8329"/>
    <cellStyle name="常规 7 2 4 2 10 4 2" xfId="8330"/>
    <cellStyle name="常规 10 9" xfId="8331"/>
    <cellStyle name="常规 7 2 4 2 10 4 2 2" xfId="8332"/>
    <cellStyle name="常规 10 9 2" xfId="8333"/>
    <cellStyle name="常规 3 75 3" xfId="8334"/>
    <cellStyle name="常规 10 9 2 2" xfId="8335"/>
    <cellStyle name="常规 102" xfId="8336"/>
    <cellStyle name="常规 4 7" xfId="8337"/>
    <cellStyle name="常规 103" xfId="8338"/>
    <cellStyle name="常规 4 8" xfId="8339"/>
    <cellStyle name="常规 9 8 2 2" xfId="8340"/>
    <cellStyle name="常规 104" xfId="8341"/>
    <cellStyle name="常规 4 9" xfId="8342"/>
    <cellStyle name="常规 105" xfId="8343"/>
    <cellStyle name="常规 110" xfId="8344"/>
    <cellStyle name="常规 106" xfId="8345"/>
    <cellStyle name="常规 111" xfId="8346"/>
    <cellStyle name="常规 107" xfId="8347"/>
    <cellStyle name="常规 112" xfId="8348"/>
    <cellStyle name="好 4 3 5 2 2" xfId="8349"/>
    <cellStyle name="常规 108" xfId="8350"/>
    <cellStyle name="常规 113" xfId="8351"/>
    <cellStyle name="常规 109" xfId="8352"/>
    <cellStyle name="常规 114" xfId="8353"/>
    <cellStyle name="常规 7 19 2 2 3 3 3" xfId="8354"/>
    <cellStyle name="常规 11" xfId="8355"/>
    <cellStyle name="常规 11 10" xfId="8356"/>
    <cellStyle name="适中 3 2 5" xfId="8357"/>
    <cellStyle name="常规 11 10 2" xfId="8358"/>
    <cellStyle name="适中 3 2 5 2" xfId="8359"/>
    <cellStyle name="常规 11 10 2 2" xfId="8360"/>
    <cellStyle name="适中 3 2 6" xfId="8361"/>
    <cellStyle name="常规 11 10 3" xfId="8362"/>
    <cellStyle name="常规 11 11" xfId="8363"/>
    <cellStyle name="适中 3 3 5" xfId="8364"/>
    <cellStyle name="常规 11 11 2" xfId="8365"/>
    <cellStyle name="注释 3 2 2 3" xfId="8366"/>
    <cellStyle name="适中 3 3 5 2" xfId="8367"/>
    <cellStyle name="常规 11 11 2 2" xfId="8368"/>
    <cellStyle name="适中 3 3 6" xfId="8369"/>
    <cellStyle name="常规 11 11 3" xfId="8370"/>
    <cellStyle name="常规 11 12" xfId="8371"/>
    <cellStyle name="适中 3 4 5" xfId="8372"/>
    <cellStyle name="常规 11 12 2" xfId="8373"/>
    <cellStyle name="常规 11 12 2 2" xfId="8374"/>
    <cellStyle name="常规 11 12 3" xfId="8375"/>
    <cellStyle name="适中 3 5 5" xfId="8376"/>
    <cellStyle name="常规 11 13 2" xfId="8377"/>
    <cellStyle name="常规 11 13 2 2" xfId="8378"/>
    <cellStyle name="常规 11 13 3" xfId="8379"/>
    <cellStyle name="常规 11 14" xfId="8380"/>
    <cellStyle name="适中 3 6 5" xfId="8381"/>
    <cellStyle name="常规 11 14 2" xfId="8382"/>
    <cellStyle name="常规 11 14 2 2" xfId="8383"/>
    <cellStyle name="常规 11 14 3" xfId="8384"/>
    <cellStyle name="链接单元格 2 3 4 2 2 2" xfId="8385"/>
    <cellStyle name="常规 11 15 2" xfId="8386"/>
    <cellStyle name="常规 11 20 2" xfId="8387"/>
    <cellStyle name="常规 11 15 2 2" xfId="8388"/>
    <cellStyle name="常规 11 20 2 2" xfId="8389"/>
    <cellStyle name="常规 11 15 3" xfId="8390"/>
    <cellStyle name="常规 11 20 3" xfId="8391"/>
    <cellStyle name="链接单元格 2 3 4 2 3" xfId="8392"/>
    <cellStyle name="常规 11 16" xfId="8393"/>
    <cellStyle name="常规 11 21" xfId="8394"/>
    <cellStyle name="链接单元格 2 3 4 2 3 2" xfId="8395"/>
    <cellStyle name="常规 11 16 2" xfId="8396"/>
    <cellStyle name="常规 11 21 2" xfId="8397"/>
    <cellStyle name="常规 11 16 2 2" xfId="8398"/>
    <cellStyle name="常规 11 21 2 2" xfId="8399"/>
    <cellStyle name="常规 11 16 3" xfId="8400"/>
    <cellStyle name="常规 11 21 3" xfId="8401"/>
    <cellStyle name="链接单元格 2 3 4 2 4" xfId="8402"/>
    <cellStyle name="常规 11 17" xfId="8403"/>
    <cellStyle name="常规 11 22" xfId="8404"/>
    <cellStyle name="汇总 2 8" xfId="8405"/>
    <cellStyle name="常规 11 17 2" xfId="8406"/>
    <cellStyle name="常规 11 22 2" xfId="8407"/>
    <cellStyle name="汇总 2 8 2" xfId="8408"/>
    <cellStyle name="常规 11 17 2 2" xfId="8409"/>
    <cellStyle name="常规 11 22 2 2" xfId="8410"/>
    <cellStyle name="汇总 2 9" xfId="8411"/>
    <cellStyle name="常规 11 17 3" xfId="8412"/>
    <cellStyle name="常规 11 22 3" xfId="8413"/>
    <cellStyle name="常规 11 18" xfId="8414"/>
    <cellStyle name="常规 11 23" xfId="8415"/>
    <cellStyle name="汇总 3 8" xfId="8416"/>
    <cellStyle name="常规 11 18 2" xfId="8417"/>
    <cellStyle name="常规 11 23 2" xfId="8418"/>
    <cellStyle name="汇总 3 8 2" xfId="8419"/>
    <cellStyle name="常规 5 2 2 2 4" xfId="8420"/>
    <cellStyle name="常规 14 10 2 3" xfId="8421"/>
    <cellStyle name="常规 11 18 2 2" xfId="8422"/>
    <cellStyle name="常规 11 23 2 2" xfId="8423"/>
    <cellStyle name="汇总 3 9" xfId="8424"/>
    <cellStyle name="常规 28 2 2" xfId="8425"/>
    <cellStyle name="常规 33 2 2" xfId="8426"/>
    <cellStyle name="常规 11 18 3" xfId="8427"/>
    <cellStyle name="常规 11 23 3" xfId="8428"/>
    <cellStyle name="常规 11 19" xfId="8429"/>
    <cellStyle name="常规 11 24" xfId="8430"/>
    <cellStyle name="常规 11 19 2" xfId="8431"/>
    <cellStyle name="常规 11 24 2" xfId="8432"/>
    <cellStyle name="常规 14 11 2 3" xfId="8433"/>
    <cellStyle name="常规 11 19 2 2" xfId="8434"/>
    <cellStyle name="常规 11 24 2 2" xfId="8435"/>
    <cellStyle name="常规 28 3 2" xfId="8436"/>
    <cellStyle name="常规 33 3 2" xfId="8437"/>
    <cellStyle name="常规 11 19 3" xfId="8438"/>
    <cellStyle name="常规 11 24 3" xfId="8439"/>
    <cellStyle name="常规 6 2 5 3" xfId="8440"/>
    <cellStyle name="常规 7 2 2 2 26 4 3" xfId="8441"/>
    <cellStyle name="常规 7 2 2 2 31 4 3" xfId="8442"/>
    <cellStyle name="常规 11 2" xfId="8443"/>
    <cellStyle name="常规 11 2 2" xfId="8444"/>
    <cellStyle name="常规 11 2 2 2" xfId="8445"/>
    <cellStyle name="常规 11 2 2 2 2" xfId="8446"/>
    <cellStyle name="常规 22 12 3" xfId="8447"/>
    <cellStyle name="常规 11 2 2 2 2 2" xfId="8448"/>
    <cellStyle name="常规 11 2 2 2 2 2 2" xfId="8449"/>
    <cellStyle name="常规 7 19 13 2 3" xfId="8450"/>
    <cellStyle name="常规 36 27" xfId="8451"/>
    <cellStyle name="常规 36 32" xfId="8452"/>
    <cellStyle name="常规 9 39 2 2" xfId="8453"/>
    <cellStyle name="常规 9 44 2 2" xfId="8454"/>
    <cellStyle name="常规 14 25 3 2" xfId="8455"/>
    <cellStyle name="常规 14 30 3 2" xfId="8456"/>
    <cellStyle name="常规 11 2 2 2 2 3" xfId="8457"/>
    <cellStyle name="常规 12 3 3 2" xfId="8458"/>
    <cellStyle name="常规 11 2 2 2 3" xfId="8459"/>
    <cellStyle name="常规 12 3 3 2 2" xfId="8460"/>
    <cellStyle name="好 3 2 2 3 2 4" xfId="8461"/>
    <cellStyle name="常规 11 2 2 2 3 2" xfId="8462"/>
    <cellStyle name="常规 11 2 2 2 4" xfId="8463"/>
    <cellStyle name="常规 8 4 2 5 3 2" xfId="8464"/>
    <cellStyle name="常规 12 3 3 3" xfId="8465"/>
    <cellStyle name="常规 11 2 2 3" xfId="8466"/>
    <cellStyle name="常规 11 2 2 3 2" xfId="8467"/>
    <cellStyle name="常规 22 13 3" xfId="8468"/>
    <cellStyle name="常规 11 2 2 3 2 2" xfId="8469"/>
    <cellStyle name="常规 12 3 4 2" xfId="8470"/>
    <cellStyle name="常规 11 2 2 3 3" xfId="8471"/>
    <cellStyle name="常规 11 2 2 4" xfId="8472"/>
    <cellStyle name="常规 11 2 2 4 2" xfId="8473"/>
    <cellStyle name="常规 22 14 3" xfId="8474"/>
    <cellStyle name="常规 11 2 2 4 2 2" xfId="8475"/>
    <cellStyle name="常规 12 3 5 2" xfId="8476"/>
    <cellStyle name="常规 11 2 2 4 3" xfId="8477"/>
    <cellStyle name="常规 11 2 2 5" xfId="8478"/>
    <cellStyle name="常规 11 2 2 5 2" xfId="8479"/>
    <cellStyle name="常规 22 15 3" xfId="8480"/>
    <cellStyle name="常规 22 20 3" xfId="8481"/>
    <cellStyle name="常规 11 2 2 6" xfId="8482"/>
    <cellStyle name="常规 11 2 2 6 2" xfId="8483"/>
    <cellStyle name="常规 22 16 3" xfId="8484"/>
    <cellStyle name="常规 22 21 3" xfId="8485"/>
    <cellStyle name="常规 11 2 2 7" xfId="8486"/>
    <cellStyle name="常规 11 2 3" xfId="8487"/>
    <cellStyle name="常规 11 2 3 2" xfId="8488"/>
    <cellStyle name="常规 11 2 3 2 2" xfId="8489"/>
    <cellStyle name="常规 22 57 3" xfId="8490"/>
    <cellStyle name="常规 11 2 3 2 2 2" xfId="8491"/>
    <cellStyle name="常规 12 4 3 2" xfId="8492"/>
    <cellStyle name="常规 11 2 3 2 3" xfId="8493"/>
    <cellStyle name="常规 11 2 3 3" xfId="8494"/>
    <cellStyle name="常规 11 2 3 3 2" xfId="8495"/>
    <cellStyle name="常规 22 58 3" xfId="8496"/>
    <cellStyle name="常规 11 2 3 4" xfId="8497"/>
    <cellStyle name="强调文字颜色 1 3 3 2 2" xfId="8498"/>
    <cellStyle name="常规 11 2 4" xfId="8499"/>
    <cellStyle name="强调文字颜色 1 3 3 2 2 2" xfId="8500"/>
    <cellStyle name="常规 11 2 4 2" xfId="8501"/>
    <cellStyle name="强调文字颜色 1 3 3 2 2 2 2" xfId="8502"/>
    <cellStyle name="常规 11 2 4 2 2" xfId="8503"/>
    <cellStyle name="强调文字颜色 1 3 3 2 2 3" xfId="8504"/>
    <cellStyle name="常规 11 2 4 3" xfId="8505"/>
    <cellStyle name="强调文字颜色 1 3 3 2 3" xfId="8506"/>
    <cellStyle name="常规 8 58 2 2" xfId="8507"/>
    <cellStyle name="常规 13 39 3 2" xfId="8508"/>
    <cellStyle name="常规 13 44 3 2" xfId="8509"/>
    <cellStyle name="常规 11 2 5" xfId="8510"/>
    <cellStyle name="强调文字颜色 1 3 3 2 3 2" xfId="8511"/>
    <cellStyle name="常规 8 58 2 2 2" xfId="8512"/>
    <cellStyle name="常规 13 39 3 2 2" xfId="8513"/>
    <cellStyle name="常规 13 44 3 2 2" xfId="8514"/>
    <cellStyle name="常规 11 2 5 2" xfId="8515"/>
    <cellStyle name="常规 11 2 5 2 2" xfId="8516"/>
    <cellStyle name="常规 11 2 5 3" xfId="8517"/>
    <cellStyle name="强调文字颜色 1 3 3 2 4" xfId="8518"/>
    <cellStyle name="常规 8 58 2 3" xfId="8519"/>
    <cellStyle name="常规 13 39 3 3" xfId="8520"/>
    <cellStyle name="常规 13 44 3 3" xfId="8521"/>
    <cellStyle name="常规 11 2 6" xfId="8522"/>
    <cellStyle name="强调文字颜色 1 3 3 2 4 2" xfId="8523"/>
    <cellStyle name="常规 8 58 2 3 2" xfId="8524"/>
    <cellStyle name="常规 11 2 6 2" xfId="8525"/>
    <cellStyle name="强调文字颜色 1 3 3 2 5" xfId="8526"/>
    <cellStyle name="常规 8 58 2 4" xfId="8527"/>
    <cellStyle name="常规 11 2 7" xfId="8528"/>
    <cellStyle name="常规 11 2 7 2" xfId="8529"/>
    <cellStyle name="常规 24 39 2" xfId="8530"/>
    <cellStyle name="常规 24 44 2" xfId="8531"/>
    <cellStyle name="常规 11 2 8" xfId="8532"/>
    <cellStyle name="常规 24 39 3" xfId="8533"/>
    <cellStyle name="常规 24 44 3" xfId="8534"/>
    <cellStyle name="常规 11 2 9" xfId="8535"/>
    <cellStyle name="好 4 4 2 2" xfId="8536"/>
    <cellStyle name="常规 11 25" xfId="8537"/>
    <cellStyle name="常规 11 30" xfId="8538"/>
    <cellStyle name="好 4 4 2 2 2" xfId="8539"/>
    <cellStyle name="常规 7 20 26 2 4" xfId="8540"/>
    <cellStyle name="常规 7 20 31 2 4" xfId="8541"/>
    <cellStyle name="常规 11 25 2" xfId="8542"/>
    <cellStyle name="常规 11 30 2" xfId="8543"/>
    <cellStyle name="常规 14 12 2 3" xfId="8544"/>
    <cellStyle name="常规 11 25 2 2" xfId="8545"/>
    <cellStyle name="常规 11 30 2 2" xfId="8546"/>
    <cellStyle name="常规 28 4 2" xfId="8547"/>
    <cellStyle name="常规 33 4 2" xfId="8548"/>
    <cellStyle name="常规 11 25 3" xfId="8549"/>
    <cellStyle name="常规 11 30 3" xfId="8550"/>
    <cellStyle name="好 4 4 2 3" xfId="8551"/>
    <cellStyle name="常规 7 19 10 2 2" xfId="8552"/>
    <cellStyle name="常规 11 26" xfId="8553"/>
    <cellStyle name="常规 11 31" xfId="8554"/>
    <cellStyle name="好 4 4 2 3 2" xfId="8555"/>
    <cellStyle name="常规 7 19 10 2 2 2" xfId="8556"/>
    <cellStyle name="常规 11 26 2" xfId="8557"/>
    <cellStyle name="常规 11 31 2" xfId="8558"/>
    <cellStyle name="常规 14 13 2 3" xfId="8559"/>
    <cellStyle name="常规 11 26 2 2" xfId="8560"/>
    <cellStyle name="常规 11 31 2 2" xfId="8561"/>
    <cellStyle name="常规 28 5 2" xfId="8562"/>
    <cellStyle name="常规 33 5 2" xfId="8563"/>
    <cellStyle name="常规 11 26 3" xfId="8564"/>
    <cellStyle name="常规 11 31 3" xfId="8565"/>
    <cellStyle name="好 4 4 2 4" xfId="8566"/>
    <cellStyle name="常规 7 19 10 2 3" xfId="8567"/>
    <cellStyle name="常规 11 27" xfId="8568"/>
    <cellStyle name="常规 11 32" xfId="8569"/>
    <cellStyle name="常规 11 27 2" xfId="8570"/>
    <cellStyle name="常规 11 32 2" xfId="8571"/>
    <cellStyle name="常规 14 14 2 3" xfId="8572"/>
    <cellStyle name="常规 11 27 2 2" xfId="8573"/>
    <cellStyle name="常规 11 32 2 2" xfId="8574"/>
    <cellStyle name="常规 28 6 2" xfId="8575"/>
    <cellStyle name="常规 33 6 2" xfId="8576"/>
    <cellStyle name="常规 11 27 3" xfId="8577"/>
    <cellStyle name="常规 11 32 3" xfId="8578"/>
    <cellStyle name="常规 7 2 2 56 2" xfId="8579"/>
    <cellStyle name="常规 7 2 2 61 2" xfId="8580"/>
    <cellStyle name="常规 11 28" xfId="8581"/>
    <cellStyle name="常规 11 33" xfId="8582"/>
    <cellStyle name="常规 7 2 2 56 2 2" xfId="8583"/>
    <cellStyle name="常规 7 2 2 61 2 2" xfId="8584"/>
    <cellStyle name="常规 11 28 2" xfId="8585"/>
    <cellStyle name="常规 11 33 2" xfId="8586"/>
    <cellStyle name="常规 14 15 2 3" xfId="8587"/>
    <cellStyle name="常规 14 20 2 3" xfId="8588"/>
    <cellStyle name="常规 7 20 25 4" xfId="8589"/>
    <cellStyle name="常规 7 20 30 4" xfId="8590"/>
    <cellStyle name="常规 7 2 2 56 2 2 2" xfId="8591"/>
    <cellStyle name="常规 11 28 2 2" xfId="8592"/>
    <cellStyle name="常规 11 33 2 2" xfId="8593"/>
    <cellStyle name="常规 7 2 2 56 2 3" xfId="8594"/>
    <cellStyle name="常规 28 7 2" xfId="8595"/>
    <cellStyle name="常规 33 7 2" xfId="8596"/>
    <cellStyle name="常规 11 28 3" xfId="8597"/>
    <cellStyle name="常规 11 33 3" xfId="8598"/>
    <cellStyle name="注释 2 17 3 2" xfId="8599"/>
    <cellStyle name="注释 2 22 3 2" xfId="8600"/>
    <cellStyle name="常规 7 2 2 56 3" xfId="8601"/>
    <cellStyle name="常规 7 2 2 61 3" xfId="8602"/>
    <cellStyle name="常规 11 29" xfId="8603"/>
    <cellStyle name="常规 11 34" xfId="8604"/>
    <cellStyle name="常规 7 2 2 56 3 2" xfId="8605"/>
    <cellStyle name="常规 11 29 2" xfId="8606"/>
    <cellStyle name="常规 11 34 2" xfId="8607"/>
    <cellStyle name="常规 14 16 2 3" xfId="8608"/>
    <cellStyle name="常规 14 21 2 3" xfId="8609"/>
    <cellStyle name="常规 11 29 2 2" xfId="8610"/>
    <cellStyle name="常规 11 34 2 2" xfId="8611"/>
    <cellStyle name="常规 28 8 2" xfId="8612"/>
    <cellStyle name="常规 33 8 2" xfId="8613"/>
    <cellStyle name="常规 11 29 3" xfId="8614"/>
    <cellStyle name="常规 11 34 3" xfId="8615"/>
    <cellStyle name="常规 11 3" xfId="8616"/>
    <cellStyle name="常规 11 3 2" xfId="8617"/>
    <cellStyle name="常规 7 25 3" xfId="8618"/>
    <cellStyle name="常规 7 30 3" xfId="8619"/>
    <cellStyle name="常规 18" xfId="8620"/>
    <cellStyle name="常规 23" xfId="8621"/>
    <cellStyle name="常规 11 3 2 2" xfId="8622"/>
    <cellStyle name="常规 18 3" xfId="8623"/>
    <cellStyle name="常规 23 3" xfId="8624"/>
    <cellStyle name="常规 13 3 3 2" xfId="8625"/>
    <cellStyle name="常规 11 3 2 2 3" xfId="8626"/>
    <cellStyle name="常规 7 25 4" xfId="8627"/>
    <cellStyle name="常规 7 30 4" xfId="8628"/>
    <cellStyle name="常规 19" xfId="8629"/>
    <cellStyle name="常规 24" xfId="8630"/>
    <cellStyle name="常规 11 3 2 3" xfId="8631"/>
    <cellStyle name="常规 7 25 5" xfId="8632"/>
    <cellStyle name="常规 7 30 5" xfId="8633"/>
    <cellStyle name="常规 25" xfId="8634"/>
    <cellStyle name="常规 30" xfId="8635"/>
    <cellStyle name="常规 11 3 2 4" xfId="8636"/>
    <cellStyle name="常规 25 2" xfId="8637"/>
    <cellStyle name="常规 30 2" xfId="8638"/>
    <cellStyle name="常规 11 3 2 4 2" xfId="8639"/>
    <cellStyle name="常规 26" xfId="8640"/>
    <cellStyle name="常规 31" xfId="8641"/>
    <cellStyle name="常规 11 3 2 5" xfId="8642"/>
    <cellStyle name="常规 11 3 3" xfId="8643"/>
    <cellStyle name="常规 68" xfId="8644"/>
    <cellStyle name="常规 73" xfId="8645"/>
    <cellStyle name="常规 7 26 3" xfId="8646"/>
    <cellStyle name="常规 7 31 3" xfId="8647"/>
    <cellStyle name="常规 11 3 3 2" xfId="8648"/>
    <cellStyle name="常规 68 2" xfId="8649"/>
    <cellStyle name="常规 73 2" xfId="8650"/>
    <cellStyle name="常规 7 26 3 2" xfId="8651"/>
    <cellStyle name="常规 7 31 3 2" xfId="8652"/>
    <cellStyle name="常规 11 3 3 2 2" xfId="8653"/>
    <cellStyle name="常规 69" xfId="8654"/>
    <cellStyle name="常规 74" xfId="8655"/>
    <cellStyle name="常规 7 26 4" xfId="8656"/>
    <cellStyle name="常规 7 31 4" xfId="8657"/>
    <cellStyle name="常规 11 3 3 3" xfId="8658"/>
    <cellStyle name="强调文字颜色 1 3 3 3 2" xfId="8659"/>
    <cellStyle name="常规 11 3 4" xfId="8660"/>
    <cellStyle name="强调文字颜色 1 3 3 3 2 2" xfId="8661"/>
    <cellStyle name="常规 7 27 3" xfId="8662"/>
    <cellStyle name="常规 7 32 3" xfId="8663"/>
    <cellStyle name="常规 11 3 4 2" xfId="8664"/>
    <cellStyle name="强调文字颜色 1 3 3 3 2 2 2" xfId="8665"/>
    <cellStyle name="常规 7 27 3 2" xfId="8666"/>
    <cellStyle name="常规 7 32 3 2" xfId="8667"/>
    <cellStyle name="常规 11 3 4 2 2" xfId="8668"/>
    <cellStyle name="强调文字颜色 1 3 3 3 2 3" xfId="8669"/>
    <cellStyle name="常规 7 27 4" xfId="8670"/>
    <cellStyle name="常规 7 32 4" xfId="8671"/>
    <cellStyle name="常规 11 3 4 3" xfId="8672"/>
    <cellStyle name="强调文字颜色 1 3 3 3 3" xfId="8673"/>
    <cellStyle name="常规 8 58 3 2" xfId="8674"/>
    <cellStyle name="常规 11 3 5" xfId="8675"/>
    <cellStyle name="强调文字颜色 1 3 3 3 3 2" xfId="8676"/>
    <cellStyle name="常规 7 28 3" xfId="8677"/>
    <cellStyle name="常规 7 33 3" xfId="8678"/>
    <cellStyle name="常规 11 3 5 2" xfId="8679"/>
    <cellStyle name="强调文字颜色 1 3 3 3 4" xfId="8680"/>
    <cellStyle name="常规 11 3 6" xfId="8681"/>
    <cellStyle name="强调文字颜色 1 3 3 3 4 2" xfId="8682"/>
    <cellStyle name="常规 7 29 3" xfId="8683"/>
    <cellStyle name="常规 7 34 3" xfId="8684"/>
    <cellStyle name="常规 11 3 6 2" xfId="8685"/>
    <cellStyle name="强调文字颜色 1 3 3 3 5" xfId="8686"/>
    <cellStyle name="常规 11 3 7" xfId="8687"/>
    <cellStyle name="常规 7 2 2 56 4" xfId="8688"/>
    <cellStyle name="常规 11 35" xfId="8689"/>
    <cellStyle name="常规 11 40" xfId="8690"/>
    <cellStyle name="常规 7 2 2 56 4 2" xfId="8691"/>
    <cellStyle name="常规 11 35 2" xfId="8692"/>
    <cellStyle name="常规 11 40 2" xfId="8693"/>
    <cellStyle name="常规 14 17 2 3" xfId="8694"/>
    <cellStyle name="常规 14 22 2 3" xfId="8695"/>
    <cellStyle name="常规 11 35 2 2" xfId="8696"/>
    <cellStyle name="常规 11 40 2 2" xfId="8697"/>
    <cellStyle name="常规 33 9 2" xfId="8698"/>
    <cellStyle name="常规 2 2 3 2 2 2" xfId="8699"/>
    <cellStyle name="常规 11 35 3" xfId="8700"/>
    <cellStyle name="常规 11 40 3" xfId="8701"/>
    <cellStyle name="常规 7 2 2 56 5" xfId="8702"/>
    <cellStyle name="常规 11 36" xfId="8703"/>
    <cellStyle name="常规 11 41" xfId="8704"/>
    <cellStyle name="常规 11 36 2" xfId="8705"/>
    <cellStyle name="常规 11 41 2" xfId="8706"/>
    <cellStyle name="常规 14 18 2 3" xfId="8707"/>
    <cellStyle name="常规 14 23 2 3" xfId="8708"/>
    <cellStyle name="常规 11 36 2 2" xfId="8709"/>
    <cellStyle name="常规 11 41 2 2" xfId="8710"/>
    <cellStyle name="常规 2 2 3 2 3 2" xfId="8711"/>
    <cellStyle name="常规 11 36 3" xfId="8712"/>
    <cellStyle name="常规 11 41 3" xfId="8713"/>
    <cellStyle name="常规 11 37" xfId="8714"/>
    <cellStyle name="常规 11 42" xfId="8715"/>
    <cellStyle name="常规 7 2 4 36 2 2 2" xfId="8716"/>
    <cellStyle name="常规 7 2 4 41 2 2 2" xfId="8717"/>
    <cellStyle name="常规 11 37 2" xfId="8718"/>
    <cellStyle name="常规 11 42 2" xfId="8719"/>
    <cellStyle name="常规 14 19 2 3" xfId="8720"/>
    <cellStyle name="常规 14 24 2 3" xfId="8721"/>
    <cellStyle name="常规 11 37 2 2" xfId="8722"/>
    <cellStyle name="常规 11 42 2 2" xfId="8723"/>
    <cellStyle name="常规 11 37 3" xfId="8724"/>
    <cellStyle name="常规 11 42 3" xfId="8725"/>
    <cellStyle name="常规 11 38" xfId="8726"/>
    <cellStyle name="常规 11 43" xfId="8727"/>
    <cellStyle name="常规 3 2 5 2 3" xfId="8728"/>
    <cellStyle name="常规 11 38 2" xfId="8729"/>
    <cellStyle name="常规 11 43 2" xfId="8730"/>
    <cellStyle name="常规 3 2 5 2 3 2" xfId="8731"/>
    <cellStyle name="常规 14 25 2 3" xfId="8732"/>
    <cellStyle name="常规 14 30 2 3" xfId="8733"/>
    <cellStyle name="常规 11 38 2 2" xfId="8734"/>
    <cellStyle name="常规 11 43 2 2" xfId="8735"/>
    <cellStyle name="好 4 2 2 3 2 2" xfId="8736"/>
    <cellStyle name="常规 3 2 5 2 4" xfId="8737"/>
    <cellStyle name="常规 11 38 3" xfId="8738"/>
    <cellStyle name="常规 11 43 3" xfId="8739"/>
    <cellStyle name="常规 34 5 4 2" xfId="8740"/>
    <cellStyle name="常规 11 39" xfId="8741"/>
    <cellStyle name="常规 11 44" xfId="8742"/>
    <cellStyle name="常规 11 39 2" xfId="8743"/>
    <cellStyle name="常规 11 44 2" xfId="8744"/>
    <cellStyle name="常规 14 26 2 3" xfId="8745"/>
    <cellStyle name="常规 14 31 2 3" xfId="8746"/>
    <cellStyle name="常规 11 39 2 2" xfId="8747"/>
    <cellStyle name="常规 11 44 2 2" xfId="8748"/>
    <cellStyle name="好 4 2 2 3 3 2" xfId="8749"/>
    <cellStyle name="常规 11 39 3" xfId="8750"/>
    <cellStyle name="常规 11 44 3" xfId="8751"/>
    <cellStyle name="常规 11 4" xfId="8752"/>
    <cellStyle name="常规 11 4 2" xfId="8753"/>
    <cellStyle name="常规 7 75 3" xfId="8754"/>
    <cellStyle name="常规 11 4 2 2" xfId="8755"/>
    <cellStyle name="常规 7 75 3 2" xfId="8756"/>
    <cellStyle name="常规 11 4 2 2 2" xfId="8757"/>
    <cellStyle name="常规 37 12 3" xfId="8758"/>
    <cellStyle name="常规 7 75 4" xfId="8759"/>
    <cellStyle name="常规 11 4 2 3" xfId="8760"/>
    <cellStyle name="常规 7 75 4 2" xfId="8761"/>
    <cellStyle name="常规 11 4 2 3 2" xfId="8762"/>
    <cellStyle name="常规 37 13 3" xfId="8763"/>
    <cellStyle name="常规 7 75 5" xfId="8764"/>
    <cellStyle name="常规 11 4 2 4" xfId="8765"/>
    <cellStyle name="常规 11 4 3" xfId="8766"/>
    <cellStyle name="常规 7 76 3" xfId="8767"/>
    <cellStyle name="常规 11 4 3 2" xfId="8768"/>
    <cellStyle name="强调文字颜色 1 3 3 4 2" xfId="8769"/>
    <cellStyle name="常规 11 4 4" xfId="8770"/>
    <cellStyle name="强调文字颜色 1 3 3 4 2 2" xfId="8771"/>
    <cellStyle name="常规 7 77 3" xfId="8772"/>
    <cellStyle name="常规 11 4 4 2" xfId="8773"/>
    <cellStyle name="强调文字颜色 1 3 3 4 3" xfId="8774"/>
    <cellStyle name="常规 8 58 4 2" xfId="8775"/>
    <cellStyle name="常规 11 4 5" xfId="8776"/>
    <cellStyle name="常规 11 45" xfId="8777"/>
    <cellStyle name="常规 11 50" xfId="8778"/>
    <cellStyle name="常规 11 45 2" xfId="8779"/>
    <cellStyle name="常规 11 50 2" xfId="8780"/>
    <cellStyle name="常规 14 27 2 3" xfId="8781"/>
    <cellStyle name="常规 14 32 2 3" xfId="8782"/>
    <cellStyle name="常规 11 45 2 2" xfId="8783"/>
    <cellStyle name="常规 11 50 2 2" xfId="8784"/>
    <cellStyle name="好 4 2 2 3 4 2" xfId="8785"/>
    <cellStyle name="常规 11 45 3" xfId="8786"/>
    <cellStyle name="常规 11 50 3" xfId="8787"/>
    <cellStyle name="常规 11 46" xfId="8788"/>
    <cellStyle name="常规 11 51" xfId="8789"/>
    <cellStyle name="常规 11 46 2" xfId="8790"/>
    <cellStyle name="常规 11 51 2" xfId="8791"/>
    <cellStyle name="常规 11 46 2 2" xfId="8792"/>
    <cellStyle name="常规 11 51 2 2" xfId="8793"/>
    <cellStyle name="常规 4 13" xfId="8794"/>
    <cellStyle name="常规 14 28 2 3" xfId="8795"/>
    <cellStyle name="常规 14 33 2 3" xfId="8796"/>
    <cellStyle name="常规 11 46 3" xfId="8797"/>
    <cellStyle name="常规 11 51 3" xfId="8798"/>
    <cellStyle name="常规 11 47" xfId="8799"/>
    <cellStyle name="常规 11 52" xfId="8800"/>
    <cellStyle name="常规 11 47 2" xfId="8801"/>
    <cellStyle name="常规 11 52 2" xfId="8802"/>
    <cellStyle name="常规 11 47 2 2" xfId="8803"/>
    <cellStyle name="常规 11 52 2 2" xfId="8804"/>
    <cellStyle name="常规 9 13" xfId="8805"/>
    <cellStyle name="常规 14 29 2 3" xfId="8806"/>
    <cellStyle name="常规 14 34 2 3" xfId="8807"/>
    <cellStyle name="常规 11 47 3" xfId="8808"/>
    <cellStyle name="常规 11 52 3" xfId="8809"/>
    <cellStyle name="常规 11 48" xfId="8810"/>
    <cellStyle name="常规 11 53" xfId="8811"/>
    <cellStyle name="计算 2 2 8" xfId="8812"/>
    <cellStyle name="常规 11 48 2" xfId="8813"/>
    <cellStyle name="常规 11 53 2" xfId="8814"/>
    <cellStyle name="计算 2 2 8 2" xfId="8815"/>
    <cellStyle name="常规 14 35 2 3" xfId="8816"/>
    <cellStyle name="常规 14 40 2 3" xfId="8817"/>
    <cellStyle name="常规 11 48 2 2" xfId="8818"/>
    <cellStyle name="常规 11 53 2 2" xfId="8819"/>
    <cellStyle name="计算 2 2 9" xfId="8820"/>
    <cellStyle name="常规 11 48 3" xfId="8821"/>
    <cellStyle name="常规 11 53 3" xfId="8822"/>
    <cellStyle name="常规 11 49" xfId="8823"/>
    <cellStyle name="常规 11 54" xfId="8824"/>
    <cellStyle name="计算 2 3 8" xfId="8825"/>
    <cellStyle name="常规 11 49 2" xfId="8826"/>
    <cellStyle name="常规 11 54 2" xfId="8827"/>
    <cellStyle name="常规 14 36 2 3" xfId="8828"/>
    <cellStyle name="常规 14 41 2 3" xfId="8829"/>
    <cellStyle name="常规 11 49 2 2" xfId="8830"/>
    <cellStyle name="常规 11 54 2 2" xfId="8831"/>
    <cellStyle name="常规 11 49 3" xfId="8832"/>
    <cellStyle name="常规 11 54 3" xfId="8833"/>
    <cellStyle name="常规 11 5" xfId="8834"/>
    <cellStyle name="常规 11 5 2" xfId="8835"/>
    <cellStyle name="常规 11 5 2 2" xfId="8836"/>
    <cellStyle name="常规 11 5 3" xfId="8837"/>
    <cellStyle name="常规 11 5 3 2" xfId="8838"/>
    <cellStyle name="强调文字颜色 1 3 3 5 2" xfId="8839"/>
    <cellStyle name="常规 11 5 4" xfId="8840"/>
    <cellStyle name="强调文字颜色 1 3 3 5 2 2" xfId="8841"/>
    <cellStyle name="常规 11 5 4 2" xfId="8842"/>
    <cellStyle name="强调文字颜色 1 3 3 5 3" xfId="8843"/>
    <cellStyle name="常规 11 5 5" xfId="8844"/>
    <cellStyle name="常规 11 55" xfId="8845"/>
    <cellStyle name="常规 11 60" xfId="8846"/>
    <cellStyle name="常规 11 55 2" xfId="8847"/>
    <cellStyle name="常规 11 60 2" xfId="8848"/>
    <cellStyle name="常规 14 37 2 3" xfId="8849"/>
    <cellStyle name="常规 14 42 2 3" xfId="8850"/>
    <cellStyle name="常规 11 55 2 2" xfId="8851"/>
    <cellStyle name="常规 11 55 3" xfId="8852"/>
    <cellStyle name="常规 11 56" xfId="8853"/>
    <cellStyle name="常规 11 61" xfId="8854"/>
    <cellStyle name="常规 11 56 2" xfId="8855"/>
    <cellStyle name="常规 11 61 2" xfId="8856"/>
    <cellStyle name="常规 14 38 2 3" xfId="8857"/>
    <cellStyle name="常规 14 43 2 3" xfId="8858"/>
    <cellStyle name="常规 11 56 2 2" xfId="8859"/>
    <cellStyle name="常规 11 56 3" xfId="8860"/>
    <cellStyle name="常规 11 57" xfId="8861"/>
    <cellStyle name="常规 11 62" xfId="8862"/>
    <cellStyle name="常规 11 57 2" xfId="8863"/>
    <cellStyle name="常规 14 39 2 3" xfId="8864"/>
    <cellStyle name="常规 14 44 2 3" xfId="8865"/>
    <cellStyle name="常规 11 57 2 2" xfId="8866"/>
    <cellStyle name="常规 11 57 3" xfId="8867"/>
    <cellStyle name="常规 7 20 2 2 4 2" xfId="8868"/>
    <cellStyle name="常规 11 58" xfId="8869"/>
    <cellStyle name="常规 11 63" xfId="8870"/>
    <cellStyle name="常规 11 58 2" xfId="8871"/>
    <cellStyle name="常规 11 58 2 2" xfId="8872"/>
    <cellStyle name="常规 11 58 3" xfId="8873"/>
    <cellStyle name="常规 11 59" xfId="8874"/>
    <cellStyle name="常规 11 59 2" xfId="8875"/>
    <cellStyle name="常规 11 6 2" xfId="8876"/>
    <cellStyle name="常规 11 6 2 2" xfId="8877"/>
    <cellStyle name="常规 11 6 3" xfId="8878"/>
    <cellStyle name="常规 11 6 3 2" xfId="8879"/>
    <cellStyle name="强调文字颜色 1 3 3 6 2" xfId="8880"/>
    <cellStyle name="常规 11 6 4" xfId="8881"/>
    <cellStyle name="常规 11 6 4 2" xfId="8882"/>
    <cellStyle name="强调文字颜色 2 2 2 6 2 2" xfId="8883"/>
    <cellStyle name="常规 11 6 5" xfId="8884"/>
    <cellStyle name="常规 11 7" xfId="8885"/>
    <cellStyle name="常规 7 2 2 29 2 3" xfId="8886"/>
    <cellStyle name="常规 7 2 2 34 2 3" xfId="8887"/>
    <cellStyle name="常规 11 7 2" xfId="8888"/>
    <cellStyle name="常规 7 2 2 29 2 4" xfId="8889"/>
    <cellStyle name="常规 7 2 2 34 2 4" xfId="8890"/>
    <cellStyle name="常规 11 7 3" xfId="8891"/>
    <cellStyle name="常规 11 7 3 2" xfId="8892"/>
    <cellStyle name="强调文字颜色 1 3 3 7 2" xfId="8893"/>
    <cellStyle name="常规 11 7 4" xfId="8894"/>
    <cellStyle name="常规 11 7 4 2" xfId="8895"/>
    <cellStyle name="强调文字颜色 2 2 2 6 3 2" xfId="8896"/>
    <cellStyle name="常规 11 7 5" xfId="8897"/>
    <cellStyle name="常规 11 8" xfId="8898"/>
    <cellStyle name="常规 11 8 2" xfId="8899"/>
    <cellStyle name="常规 8 25 3" xfId="8900"/>
    <cellStyle name="常规 8 30 3" xfId="8901"/>
    <cellStyle name="常规 13 11 4" xfId="8902"/>
    <cellStyle name="常规 11 8 2 2" xfId="8903"/>
    <cellStyle name="常规 11 9" xfId="8904"/>
    <cellStyle name="常规 11 9 2" xfId="8905"/>
    <cellStyle name="常规 13 56 4" xfId="8906"/>
    <cellStyle name="常规 11 9 2 2" xfId="8907"/>
    <cellStyle name="常规 115" xfId="8908"/>
    <cellStyle name="常规 120" xfId="8909"/>
    <cellStyle name="常规 116" xfId="8910"/>
    <cellStyle name="常规 121" xfId="8911"/>
    <cellStyle name="常规 8 38 4 2" xfId="8912"/>
    <cellStyle name="常规 8 43 4 2" xfId="8913"/>
    <cellStyle name="常规 117" xfId="8914"/>
    <cellStyle name="常规 122" xfId="8915"/>
    <cellStyle name="常规 8 38 4 3" xfId="8916"/>
    <cellStyle name="常规 8 43 4 3" xfId="8917"/>
    <cellStyle name="常规 118" xfId="8918"/>
    <cellStyle name="常规 123" xfId="8919"/>
    <cellStyle name="常规 119" xfId="8920"/>
    <cellStyle name="常规 124" xfId="8921"/>
    <cellStyle name="输入 3 3 2 2 3 2" xfId="8922"/>
    <cellStyle name="解释性文本 3 2 5 2 2 2" xfId="8923"/>
    <cellStyle name="常规 12" xfId="8924"/>
    <cellStyle name="注释 6 2 2" xfId="8925"/>
    <cellStyle name="常规 12 10" xfId="8926"/>
    <cellStyle name="常规 12 11" xfId="8927"/>
    <cellStyle name="常规 16" xfId="8928"/>
    <cellStyle name="常规 21" xfId="8929"/>
    <cellStyle name="常规 12 11 2" xfId="8930"/>
    <cellStyle name="常规 16 2" xfId="8931"/>
    <cellStyle name="常规 21 2" xfId="8932"/>
    <cellStyle name="常规 12 11 2 2" xfId="8933"/>
    <cellStyle name="常规 7 25 2" xfId="8934"/>
    <cellStyle name="常规 7 30 2" xfId="8935"/>
    <cellStyle name="常规 17" xfId="8936"/>
    <cellStyle name="常规 22" xfId="8937"/>
    <cellStyle name="常规 12 11 3" xfId="8938"/>
    <cellStyle name="常规 12 12" xfId="8939"/>
    <cellStyle name="常规 66" xfId="8940"/>
    <cellStyle name="常规 71" xfId="8941"/>
    <cellStyle name="常规 12 12 2" xfId="8942"/>
    <cellStyle name="常规 66 2" xfId="8943"/>
    <cellStyle name="常规 71 2" xfId="8944"/>
    <cellStyle name="常规 12 12 2 2" xfId="8945"/>
    <cellStyle name="常规 67" xfId="8946"/>
    <cellStyle name="常规 72" xfId="8947"/>
    <cellStyle name="常规 7 26 2" xfId="8948"/>
    <cellStyle name="常规 7 31 2" xfId="8949"/>
    <cellStyle name="常规 12 12 3" xfId="8950"/>
    <cellStyle name="常规 7 19 24 4 2 2" xfId="8951"/>
    <cellStyle name="常规 14 2 2 4 2" xfId="8952"/>
    <cellStyle name="常规 12 13" xfId="8953"/>
    <cellStyle name="常规 14 2 2 4 2 2" xfId="8954"/>
    <cellStyle name="常规 12 13 2" xfId="8955"/>
    <cellStyle name="常规 12 13 2 2" xfId="8956"/>
    <cellStyle name="常规 7 27 2" xfId="8957"/>
    <cellStyle name="常规 7 32 2" xfId="8958"/>
    <cellStyle name="常规 12 13 3" xfId="8959"/>
    <cellStyle name="注释 2 4 4 2 2" xfId="8960"/>
    <cellStyle name="常规 14 2 2 4 3" xfId="8961"/>
    <cellStyle name="常规 12 14" xfId="8962"/>
    <cellStyle name="注释 2 4 4 2 2 2" xfId="8963"/>
    <cellStyle name="输入 2 2 4 2 4" xfId="8964"/>
    <cellStyle name="常规 12 14 2" xfId="8965"/>
    <cellStyle name="常规 12 14 2 2" xfId="8966"/>
    <cellStyle name="常规 7 28 2" xfId="8967"/>
    <cellStyle name="常规 7 33 2" xfId="8968"/>
    <cellStyle name="常规 12 14 3" xfId="8969"/>
    <cellStyle name="注释 2 4 4 2 3" xfId="8970"/>
    <cellStyle name="常规 12 15" xfId="8971"/>
    <cellStyle name="常规 12 20" xfId="8972"/>
    <cellStyle name="注释 2 4 4 2 3 2" xfId="8973"/>
    <cellStyle name="常规 12 15 2" xfId="8974"/>
    <cellStyle name="常规 12 20 2" xfId="8975"/>
    <cellStyle name="常规 12 15 2 2" xfId="8976"/>
    <cellStyle name="常规 12 20 2 2" xfId="8977"/>
    <cellStyle name="常规 7 29 2" xfId="8978"/>
    <cellStyle name="常规 7 34 2" xfId="8979"/>
    <cellStyle name="常规 12 15 3" xfId="8980"/>
    <cellStyle name="常规 12 20 3" xfId="8981"/>
    <cellStyle name="注释 2 4 4 2 4" xfId="8982"/>
    <cellStyle name="常规 12 16" xfId="8983"/>
    <cellStyle name="常规 12 21" xfId="8984"/>
    <cellStyle name="常规 12 16 2" xfId="8985"/>
    <cellStyle name="常规 12 21 2" xfId="8986"/>
    <cellStyle name="常规 33 10 3" xfId="8987"/>
    <cellStyle name="常规 12 16 2 2" xfId="8988"/>
    <cellStyle name="常规 12 21 2 2" xfId="8989"/>
    <cellStyle name="常规 7 35 2" xfId="8990"/>
    <cellStyle name="常规 7 40 2" xfId="8991"/>
    <cellStyle name="常规 12 16 3" xfId="8992"/>
    <cellStyle name="常规 12 21 3" xfId="8993"/>
    <cellStyle name="常规 35 14 2" xfId="8994"/>
    <cellStyle name="常规 36 2 2 2 2 2" xfId="8995"/>
    <cellStyle name="常规 41 2 2 2 2 2" xfId="8996"/>
    <cellStyle name="常规 12 17" xfId="8997"/>
    <cellStyle name="常规 12 22" xfId="8998"/>
    <cellStyle name="常规 35 14 2 2" xfId="8999"/>
    <cellStyle name="常规 36 2 2 2 2 2 2" xfId="9000"/>
    <cellStyle name="常规 41 2 2 2 2 2 2" xfId="9001"/>
    <cellStyle name="常规 12 17 2" xfId="9002"/>
    <cellStyle name="常规 12 22 2" xfId="9003"/>
    <cellStyle name="常规 12 17 2 2" xfId="9004"/>
    <cellStyle name="常规 12 22 2 2" xfId="9005"/>
    <cellStyle name="常规 7 36 2" xfId="9006"/>
    <cellStyle name="常规 7 41 2" xfId="9007"/>
    <cellStyle name="常规 12 17 3" xfId="9008"/>
    <cellStyle name="常规 12 22 3" xfId="9009"/>
    <cellStyle name="强调文字颜色 4 2 5 2 4" xfId="9010"/>
    <cellStyle name="常规 12 18 2" xfId="9011"/>
    <cellStyle name="常规 12 23 2" xfId="9012"/>
    <cellStyle name="常规 12 18 2 2" xfId="9013"/>
    <cellStyle name="常规 12 23 2 2" xfId="9014"/>
    <cellStyle name="常规 7 19 2 2 29" xfId="9015"/>
    <cellStyle name="常规 7 19 2 2 34" xfId="9016"/>
    <cellStyle name="常规 38 2 2" xfId="9017"/>
    <cellStyle name="常规 43 2 2" xfId="9018"/>
    <cellStyle name="常规 7 37 2" xfId="9019"/>
    <cellStyle name="常规 7 42 2" xfId="9020"/>
    <cellStyle name="常规 12 18 3" xfId="9021"/>
    <cellStyle name="常规 12 23 3" xfId="9022"/>
    <cellStyle name="常规 12 19" xfId="9023"/>
    <cellStyle name="常规 12 24" xfId="9024"/>
    <cellStyle name="常规 12 2" xfId="9025"/>
    <cellStyle name="常规 12 2 2" xfId="9026"/>
    <cellStyle name="常规 12 2 2 2" xfId="9027"/>
    <cellStyle name="常规 12 2 2 2 2" xfId="9028"/>
    <cellStyle name="常规 12 2 2 2 2 2" xfId="9029"/>
    <cellStyle name="常规 12 2 2 2 2 2 2" xfId="9030"/>
    <cellStyle name="常规 12 2 2 2 2 3" xfId="9031"/>
    <cellStyle name="常规 12 2 2 2 3" xfId="9032"/>
    <cellStyle name="好 4 2 2 3 2 4" xfId="9033"/>
    <cellStyle name="常规 12 2 2 2 3 2" xfId="9034"/>
    <cellStyle name="常规 12 2 2 2 4" xfId="9035"/>
    <cellStyle name="常规 8 4 2 4 2 2" xfId="9036"/>
    <cellStyle name="常规 12 2 2 3" xfId="9037"/>
    <cellStyle name="常规 8 4 2 4 2 2 2" xfId="9038"/>
    <cellStyle name="常规 12 2 2 3 2" xfId="9039"/>
    <cellStyle name="常规 12 2 2 3 2 2" xfId="9040"/>
    <cellStyle name="常规 12 2 2 3 3" xfId="9041"/>
    <cellStyle name="常规 8 4 2 4 2 3" xfId="9042"/>
    <cellStyle name="常规 12 2 2 4" xfId="9043"/>
    <cellStyle name="常规 8 4 2 4 2 3 2" xfId="9044"/>
    <cellStyle name="常规 12 2 2 4 2" xfId="9045"/>
    <cellStyle name="常规 12 2 2 4 2 2" xfId="9046"/>
    <cellStyle name="常规 12 2 2 4 3" xfId="9047"/>
    <cellStyle name="常规 8 4 2 4 2 4" xfId="9048"/>
    <cellStyle name="常规 12 2 2 5" xfId="9049"/>
    <cellStyle name="常规 12 2 2 5 2" xfId="9050"/>
    <cellStyle name="常规 12 2 2 6" xfId="9051"/>
    <cellStyle name="常规 12 2 2 6 2" xfId="9052"/>
    <cellStyle name="常规 12 2 2 7" xfId="9053"/>
    <cellStyle name="常规 12 2 3" xfId="9054"/>
    <cellStyle name="常规 12 2 3 2" xfId="9055"/>
    <cellStyle name="常规 12 2 3 2 2" xfId="9056"/>
    <cellStyle name="常规 12 2 3 2 2 2" xfId="9057"/>
    <cellStyle name="常规 12 2 3 2 3" xfId="9058"/>
    <cellStyle name="常规 8 4 2 4 3 2" xfId="9059"/>
    <cellStyle name="常规 12 2 3 3" xfId="9060"/>
    <cellStyle name="常规 12 2 3 3 2" xfId="9061"/>
    <cellStyle name="常规 12 2 3 4" xfId="9062"/>
    <cellStyle name="强调文字颜色 1 3 4 2 2" xfId="9063"/>
    <cellStyle name="常规 12 2 4" xfId="9064"/>
    <cellStyle name="强调文字颜色 1 3 4 2 2 2" xfId="9065"/>
    <cellStyle name="常规 12 2 4 2" xfId="9066"/>
    <cellStyle name="常规 12 2 4 2 2" xfId="9067"/>
    <cellStyle name="常规 8 4 2 4 4 2" xfId="9068"/>
    <cellStyle name="常规 12 2 4 3" xfId="9069"/>
    <cellStyle name="强调文字颜色 1 3 4 2 3" xfId="9070"/>
    <cellStyle name="常规 8 59 2 2" xfId="9071"/>
    <cellStyle name="常规 13 45 3 2" xfId="9072"/>
    <cellStyle name="常规 13 50 3 2" xfId="9073"/>
    <cellStyle name="常规 12 2 5" xfId="9074"/>
    <cellStyle name="强调文字颜色 1 3 4 2 3 2" xfId="9075"/>
    <cellStyle name="常规 8 59 2 2 2" xfId="9076"/>
    <cellStyle name="常规 13 45 3 2 2" xfId="9077"/>
    <cellStyle name="常规 13 50 3 2 2" xfId="9078"/>
    <cellStyle name="常规 12 2 5 2" xfId="9079"/>
    <cellStyle name="常规 12 2 5 2 2" xfId="9080"/>
    <cellStyle name="常规 12 2 5 3" xfId="9081"/>
    <cellStyle name="强调文字颜色 1 3 4 2 4" xfId="9082"/>
    <cellStyle name="常规 8 59 2 3" xfId="9083"/>
    <cellStyle name="常规 13 45 3 3" xfId="9084"/>
    <cellStyle name="常规 13 50 3 3" xfId="9085"/>
    <cellStyle name="常规 12 2 6" xfId="9086"/>
    <cellStyle name="常规 8 59 2 3 2" xfId="9087"/>
    <cellStyle name="常规 12 2 6 2" xfId="9088"/>
    <cellStyle name="常规 8 59 2 4" xfId="9089"/>
    <cellStyle name="常规 12 2 7" xfId="9090"/>
    <cellStyle name="常规 12 2 7 2" xfId="9091"/>
    <cellStyle name="常规 12 2 8" xfId="9092"/>
    <cellStyle name="常规 12 2 9" xfId="9093"/>
    <cellStyle name="常规 12 25" xfId="9094"/>
    <cellStyle name="常规 12 30" xfId="9095"/>
    <cellStyle name="常规 13 17 2 2 2" xfId="9096"/>
    <cellStyle name="常规 13 22 2 2 2" xfId="9097"/>
    <cellStyle name="常规 12 26" xfId="9098"/>
    <cellStyle name="常规 12 31" xfId="9099"/>
    <cellStyle name="常规 12 26 2" xfId="9100"/>
    <cellStyle name="常规 12 31 2" xfId="9101"/>
    <cellStyle name="常规 38 5 2" xfId="9102"/>
    <cellStyle name="常规 7 45 2" xfId="9103"/>
    <cellStyle name="常规 7 50 2" xfId="9104"/>
    <cellStyle name="常规 12 26 3" xfId="9105"/>
    <cellStyle name="常规 12 31 3" xfId="9106"/>
    <cellStyle name="常规 12 27" xfId="9107"/>
    <cellStyle name="常规 12 32" xfId="9108"/>
    <cellStyle name="常规 12 27 2" xfId="9109"/>
    <cellStyle name="常规 12 32 2" xfId="9110"/>
    <cellStyle name="常规 12 28" xfId="9111"/>
    <cellStyle name="常规 12 33" xfId="9112"/>
    <cellStyle name="常规 12 28 2" xfId="9113"/>
    <cellStyle name="常规 12 33 2" xfId="9114"/>
    <cellStyle name="常规 38 7 2" xfId="9115"/>
    <cellStyle name="常规 7 47 2" xfId="9116"/>
    <cellStyle name="常规 7 52 2" xfId="9117"/>
    <cellStyle name="常规 12 28 3" xfId="9118"/>
    <cellStyle name="常规 12 33 3" xfId="9119"/>
    <cellStyle name="常规 38 8 2" xfId="9120"/>
    <cellStyle name="常规 7 48 2" xfId="9121"/>
    <cellStyle name="常规 7 53 2" xfId="9122"/>
    <cellStyle name="常规 12 29 3" xfId="9123"/>
    <cellStyle name="常规 12 34 3" xfId="9124"/>
    <cellStyle name="常规 12 3" xfId="9125"/>
    <cellStyle name="强调文字颜色 6 2 2 2 2 5" xfId="9126"/>
    <cellStyle name="常规 12 3 2" xfId="9127"/>
    <cellStyle name="常规 12 3 2 2" xfId="9128"/>
    <cellStyle name="常规 12 3 2 2 3" xfId="9129"/>
    <cellStyle name="常规 8 4 2 5 2 2" xfId="9130"/>
    <cellStyle name="常规 12 3 2 3" xfId="9131"/>
    <cellStyle name="常规 8 4 2 5 2 3" xfId="9132"/>
    <cellStyle name="常规 12 3 2 4" xfId="9133"/>
    <cellStyle name="常规 8 4 2 5 2 3 2" xfId="9134"/>
    <cellStyle name="常规 12 3 2 4 2" xfId="9135"/>
    <cellStyle name="常规 8 4 2 5 2 4" xfId="9136"/>
    <cellStyle name="常规 12 3 2 5" xfId="9137"/>
    <cellStyle name="常规 12 3 3" xfId="9138"/>
    <cellStyle name="强调文字颜色 1 3 4 3 2" xfId="9139"/>
    <cellStyle name="常规 12 3 4" xfId="9140"/>
    <cellStyle name="常规 12 3 4 2 2" xfId="9141"/>
    <cellStyle name="好 3 2 2 4 2 4" xfId="9142"/>
    <cellStyle name="常规 8 4 2 5 4 2" xfId="9143"/>
    <cellStyle name="常规 12 3 4 3" xfId="9144"/>
    <cellStyle name="常规 8 59 3 2" xfId="9145"/>
    <cellStyle name="常规 12 3 5" xfId="9146"/>
    <cellStyle name="常规 12 3 6" xfId="9147"/>
    <cellStyle name="常规 12 3 6 2" xfId="9148"/>
    <cellStyle name="常规 12 3 7" xfId="9149"/>
    <cellStyle name="常规 2 7 2 2 3 3 2 2" xfId="9150"/>
    <cellStyle name="常规 12 35" xfId="9151"/>
    <cellStyle name="常规 12 40" xfId="9152"/>
    <cellStyle name="常规 12 35 2" xfId="9153"/>
    <cellStyle name="常规 12 40 2" xfId="9154"/>
    <cellStyle name="常规 12 35 2 2" xfId="9155"/>
    <cellStyle name="常规 12 40 2 2" xfId="9156"/>
    <cellStyle name="常规 7 49 2" xfId="9157"/>
    <cellStyle name="常规 7 54 2" xfId="9158"/>
    <cellStyle name="常规 12 35 3" xfId="9159"/>
    <cellStyle name="常规 12 40 3" xfId="9160"/>
    <cellStyle name="常规 12 36" xfId="9161"/>
    <cellStyle name="常规 12 41" xfId="9162"/>
    <cellStyle name="常规 12 36 2" xfId="9163"/>
    <cellStyle name="常规 12 41 2" xfId="9164"/>
    <cellStyle name="常规 35 10 3" xfId="9165"/>
    <cellStyle name="常规 12 36 2 2" xfId="9166"/>
    <cellStyle name="常规 12 41 2 2" xfId="9167"/>
    <cellStyle name="常规 7 55 2" xfId="9168"/>
    <cellStyle name="常规 7 60 2" xfId="9169"/>
    <cellStyle name="常规 12 36 3" xfId="9170"/>
    <cellStyle name="常规 12 41 3" xfId="9171"/>
    <cellStyle name="常规 12 37" xfId="9172"/>
    <cellStyle name="常规 12 42" xfId="9173"/>
    <cellStyle name="常规 4 3 2" xfId="9174"/>
    <cellStyle name="常规 12 37 2" xfId="9175"/>
    <cellStyle name="常规 12 42 2" xfId="9176"/>
    <cellStyle name="常规 4 3 2 2" xfId="9177"/>
    <cellStyle name="常规 12 37 2 2" xfId="9178"/>
    <cellStyle name="常规 12 42 2 2" xfId="9179"/>
    <cellStyle name="常规 4 3 2 2 2" xfId="9180"/>
    <cellStyle name="常规 7 56 2" xfId="9181"/>
    <cellStyle name="常规 7 61 2" xfId="9182"/>
    <cellStyle name="常规 12 37 3" xfId="9183"/>
    <cellStyle name="常规 12 42 3" xfId="9184"/>
    <cellStyle name="常规 4 3 2 3" xfId="9185"/>
    <cellStyle name="常规 12 38" xfId="9186"/>
    <cellStyle name="常规 12 43" xfId="9187"/>
    <cellStyle name="常规 4 3 3" xfId="9188"/>
    <cellStyle name="常规 12 38 2" xfId="9189"/>
    <cellStyle name="常规 12 43 2" xfId="9190"/>
    <cellStyle name="常规 4 3 3 2" xfId="9191"/>
    <cellStyle name="常规 12 38 2 2" xfId="9192"/>
    <cellStyle name="常规 12 43 2 2" xfId="9193"/>
    <cellStyle name="常规 4 3 3 2 2" xfId="9194"/>
    <cellStyle name="常规 7 57 2" xfId="9195"/>
    <cellStyle name="常规 7 62 2" xfId="9196"/>
    <cellStyle name="常规 12 38 3" xfId="9197"/>
    <cellStyle name="常规 12 43 3" xfId="9198"/>
    <cellStyle name="常规 4 3 3 3" xfId="9199"/>
    <cellStyle name="常规 12 4" xfId="9200"/>
    <cellStyle name="强调文字颜色 6 2 2 2 3 5" xfId="9201"/>
    <cellStyle name="常规 12 4 2" xfId="9202"/>
    <cellStyle name="常规 12 4 2 2" xfId="9203"/>
    <cellStyle name="常规 12 4 2 2 2" xfId="9204"/>
    <cellStyle name="常规 8 4 2 6 2 2" xfId="9205"/>
    <cellStyle name="常规 12 4 2 3" xfId="9206"/>
    <cellStyle name="常规 8 4 2 6 2 2 2" xfId="9207"/>
    <cellStyle name="常规 12 4 2 3 2" xfId="9208"/>
    <cellStyle name="常规 8 4 2 6 2 3" xfId="9209"/>
    <cellStyle name="常规 12 4 2 4" xfId="9210"/>
    <cellStyle name="常规 12 4 3" xfId="9211"/>
    <cellStyle name="强调文字颜色 1 3 4 4 2" xfId="9212"/>
    <cellStyle name="常规 12 4 4" xfId="9213"/>
    <cellStyle name="常规 12 4 4 2" xfId="9214"/>
    <cellStyle name="常规 8 59 4 2" xfId="9215"/>
    <cellStyle name="常规 12 4 5" xfId="9216"/>
    <cellStyle name="常规 7 67 2" xfId="9217"/>
    <cellStyle name="常规 7 72 2" xfId="9218"/>
    <cellStyle name="常规 12 48 3" xfId="9219"/>
    <cellStyle name="常规 12 53 3" xfId="9220"/>
    <cellStyle name="常规 12 49 2 2" xfId="9221"/>
    <cellStyle name="常规 12 54 2 2" xfId="9222"/>
    <cellStyle name="常规 7 68 2" xfId="9223"/>
    <cellStyle name="常规 7 73 2" xfId="9224"/>
    <cellStyle name="常规 12 49 3" xfId="9225"/>
    <cellStyle name="常规 12 54 3" xfId="9226"/>
    <cellStyle name="常规 12 5" xfId="9227"/>
    <cellStyle name="强调文字颜色 6 2 2 2 4 5" xfId="9228"/>
    <cellStyle name="常规 12 5 2" xfId="9229"/>
    <cellStyle name="常规 12 5 2 2" xfId="9230"/>
    <cellStyle name="常规 12 5 3" xfId="9231"/>
    <cellStyle name="常规 12 5 3 2" xfId="9232"/>
    <cellStyle name="常规 12 5 4" xfId="9233"/>
    <cellStyle name="常规 12 5 4 2" xfId="9234"/>
    <cellStyle name="常规 12 5 5" xfId="9235"/>
    <cellStyle name="常规 12 55" xfId="9236"/>
    <cellStyle name="常规 12 60" xfId="9237"/>
    <cellStyle name="常规 12 55 2" xfId="9238"/>
    <cellStyle name="常规 12 60 2" xfId="9239"/>
    <cellStyle name="常规 12 55 2 2" xfId="9240"/>
    <cellStyle name="常规 7 69 2" xfId="9241"/>
    <cellStyle name="常规 7 74 2" xfId="9242"/>
    <cellStyle name="常规 12 55 3" xfId="9243"/>
    <cellStyle name="常规 12 56" xfId="9244"/>
    <cellStyle name="常规 12 61" xfId="9245"/>
    <cellStyle name="常规 12 56 2" xfId="9246"/>
    <cellStyle name="常规 12 61 2" xfId="9247"/>
    <cellStyle name="常规 37 10 3" xfId="9248"/>
    <cellStyle name="常规 12 56 2 2" xfId="9249"/>
    <cellStyle name="常规 7 75 2" xfId="9250"/>
    <cellStyle name="常规 12 56 3" xfId="9251"/>
    <cellStyle name="常规 12 57" xfId="9252"/>
    <cellStyle name="常规 12 62" xfId="9253"/>
    <cellStyle name="常规 12 57 2" xfId="9254"/>
    <cellStyle name="常规 12 57 2 2" xfId="9255"/>
    <cellStyle name="常规 7 76 2" xfId="9256"/>
    <cellStyle name="常规 12 57 3" xfId="9257"/>
    <cellStyle name="常规 14 2 2 5 2" xfId="9258"/>
    <cellStyle name="常规 12 58" xfId="9259"/>
    <cellStyle name="常规 12 63" xfId="9260"/>
    <cellStyle name="常规 12 58 2" xfId="9261"/>
    <cellStyle name="常规 12 58 2 2" xfId="9262"/>
    <cellStyle name="常规 7 77 2" xfId="9263"/>
    <cellStyle name="常规 12 58 3" xfId="9264"/>
    <cellStyle name="注释 2 4 4 3 2" xfId="9265"/>
    <cellStyle name="常规 12 59" xfId="9266"/>
    <cellStyle name="输入 2 2 5 2 4" xfId="9267"/>
    <cellStyle name="常规 12 59 2" xfId="9268"/>
    <cellStyle name="常规 12 6" xfId="9269"/>
    <cellStyle name="常规 12 6 2" xfId="9270"/>
    <cellStyle name="注释 3 2 2 2 2 3 3" xfId="9271"/>
    <cellStyle name="常规 12 6 2 2" xfId="9272"/>
    <cellStyle name="常规 12 6 3" xfId="9273"/>
    <cellStyle name="常规 12 6 3 2" xfId="9274"/>
    <cellStyle name="常规 12 6 4" xfId="9275"/>
    <cellStyle name="常规 12 6 4 2" xfId="9276"/>
    <cellStyle name="常规 12 6 5" xfId="9277"/>
    <cellStyle name="常规 12 7" xfId="9278"/>
    <cellStyle name="常规 7 2 2 35 2 3" xfId="9279"/>
    <cellStyle name="常规 7 2 2 40 2 3" xfId="9280"/>
    <cellStyle name="常规 12 7 2" xfId="9281"/>
    <cellStyle name="常规 7 2 2 35 2 3 2" xfId="9282"/>
    <cellStyle name="常规 7 2 2 40 2 3 2" xfId="9283"/>
    <cellStyle name="常规 12 7 2 2" xfId="9284"/>
    <cellStyle name="常规 7 2 2 35 2 4" xfId="9285"/>
    <cellStyle name="常规 7 2 2 40 2 4" xfId="9286"/>
    <cellStyle name="常规 12 7 3" xfId="9287"/>
    <cellStyle name="常规 12 8" xfId="9288"/>
    <cellStyle name="常规 12 8 2" xfId="9289"/>
    <cellStyle name="常规 12 8 2 2" xfId="9290"/>
    <cellStyle name="常规 12 9" xfId="9291"/>
    <cellStyle name="常规 12 9 2" xfId="9292"/>
    <cellStyle name="常规 7 2 2 2 2 10 4" xfId="9293"/>
    <cellStyle name="常规 12 9 2 2" xfId="9294"/>
    <cellStyle name="常规 12 9 3" xfId="9295"/>
    <cellStyle name="常规 127" xfId="9296"/>
    <cellStyle name="常规 132" xfId="9297"/>
    <cellStyle name="常规 128" xfId="9298"/>
    <cellStyle name="常规 133" xfId="9299"/>
    <cellStyle name="常规 7 2 4 36 3 2" xfId="9300"/>
    <cellStyle name="常规 7 2 4 41 3 2" xfId="9301"/>
    <cellStyle name="常规 129" xfId="9302"/>
    <cellStyle name="常规 134" xfId="9303"/>
    <cellStyle name="常规 13" xfId="9304"/>
    <cellStyle name="常规 8 2 7" xfId="9305"/>
    <cellStyle name="常规 13 10 2 2" xfId="9306"/>
    <cellStyle name="常规 8 2 7 2" xfId="9307"/>
    <cellStyle name="常规 13 10 2 2 2" xfId="9308"/>
    <cellStyle name="输入 2 2 2 4 4 2" xfId="9309"/>
    <cellStyle name="常规 8 19 2" xfId="9310"/>
    <cellStyle name="常规 8 24 2" xfId="9311"/>
    <cellStyle name="常规 13 10 3" xfId="9312"/>
    <cellStyle name="常规 8 3 7" xfId="9313"/>
    <cellStyle name="常规 8 19 2 2" xfId="9314"/>
    <cellStyle name="常规 8 24 2 2" xfId="9315"/>
    <cellStyle name="常规 7 19 2 2 5" xfId="9316"/>
    <cellStyle name="常规 13 10 3 2" xfId="9317"/>
    <cellStyle name="常规 8 19 2 2 2" xfId="9318"/>
    <cellStyle name="常规 8 24 2 2 2" xfId="9319"/>
    <cellStyle name="常规 7 19 2 2 5 2" xfId="9320"/>
    <cellStyle name="常规 13 10 3 2 2" xfId="9321"/>
    <cellStyle name="常规 8 3 8" xfId="9322"/>
    <cellStyle name="常规 8 19 2 3" xfId="9323"/>
    <cellStyle name="常规 8 24 2 3" xfId="9324"/>
    <cellStyle name="常规 7 19 2 2 6" xfId="9325"/>
    <cellStyle name="常规 18 2 2 2" xfId="9326"/>
    <cellStyle name="常规 23 2 2 2" xfId="9327"/>
    <cellStyle name="常规 13 10 3 3" xfId="9328"/>
    <cellStyle name="常规 8 19 3" xfId="9329"/>
    <cellStyle name="常规 8 24 3" xfId="9330"/>
    <cellStyle name="常规 13 10 4" xfId="9331"/>
    <cellStyle name="常规 13 11" xfId="9332"/>
    <cellStyle name="常规 13 11 2" xfId="9333"/>
    <cellStyle name="常规 9 2 7" xfId="9334"/>
    <cellStyle name="常规 13 11 2 2" xfId="9335"/>
    <cellStyle name="常规 9 2 7 2" xfId="9336"/>
    <cellStyle name="常规 13 11 2 2 2" xfId="9337"/>
    <cellStyle name="常规 8 25 2" xfId="9338"/>
    <cellStyle name="常规 8 30 2" xfId="9339"/>
    <cellStyle name="常规 13 11 3" xfId="9340"/>
    <cellStyle name="常规 9 3 7" xfId="9341"/>
    <cellStyle name="常规 8 25 2 2" xfId="9342"/>
    <cellStyle name="常规 8 30 2 2" xfId="9343"/>
    <cellStyle name="常规 13 11 3 2" xfId="9344"/>
    <cellStyle name="常规 8 25 2 2 2" xfId="9345"/>
    <cellStyle name="常规 8 30 2 2 2" xfId="9346"/>
    <cellStyle name="常规 13 11 3 2 2" xfId="9347"/>
    <cellStyle name="常规 9 3 8" xfId="9348"/>
    <cellStyle name="常规 8 25 2 3" xfId="9349"/>
    <cellStyle name="常规 8 30 2 3" xfId="9350"/>
    <cellStyle name="常规 18 3 2 2" xfId="9351"/>
    <cellStyle name="常规 23 3 2 2" xfId="9352"/>
    <cellStyle name="常规 13 11 3 3" xfId="9353"/>
    <cellStyle name="常规 13 12" xfId="9354"/>
    <cellStyle name="常规 13 12 2" xfId="9355"/>
    <cellStyle name="常规 13 12 2 2" xfId="9356"/>
    <cellStyle name="常规 13 12 2 2 2" xfId="9357"/>
    <cellStyle name="常规 8 26 2" xfId="9358"/>
    <cellStyle name="常规 8 31 2" xfId="9359"/>
    <cellStyle name="常规 13 12 3" xfId="9360"/>
    <cellStyle name="常规 8 26 2 2" xfId="9361"/>
    <cellStyle name="常规 8 31 2 2" xfId="9362"/>
    <cellStyle name="常规 13 12 3 2" xfId="9363"/>
    <cellStyle name="常规 8 26 2 2 2" xfId="9364"/>
    <cellStyle name="常规 8 31 2 2 2" xfId="9365"/>
    <cellStyle name="常规 13 12 3 2 2" xfId="9366"/>
    <cellStyle name="常规 8 26 2 3" xfId="9367"/>
    <cellStyle name="常规 8 31 2 3" xfId="9368"/>
    <cellStyle name="常规 18 4 2 2" xfId="9369"/>
    <cellStyle name="常规 23 4 2 2" xfId="9370"/>
    <cellStyle name="常规 13 12 3 3" xfId="9371"/>
    <cellStyle name="常规 13 13" xfId="9372"/>
    <cellStyle name="常规 13 13 2" xfId="9373"/>
    <cellStyle name="常规 13 13 2 2" xfId="9374"/>
    <cellStyle name="常规 13 13 2 2 2" xfId="9375"/>
    <cellStyle name="常规 8 27 2" xfId="9376"/>
    <cellStyle name="常规 8 32 2" xfId="9377"/>
    <cellStyle name="常规 13 13 3" xfId="9378"/>
    <cellStyle name="常规 8 27 2 2" xfId="9379"/>
    <cellStyle name="常规 8 32 2 2" xfId="9380"/>
    <cellStyle name="常规 13 13 3 2" xfId="9381"/>
    <cellStyle name="常规 8 27 2 2 2" xfId="9382"/>
    <cellStyle name="常规 8 32 2 2 2" xfId="9383"/>
    <cellStyle name="常规 13 13 3 2 2" xfId="9384"/>
    <cellStyle name="常规 8 27 2 3" xfId="9385"/>
    <cellStyle name="常规 8 32 2 3" xfId="9386"/>
    <cellStyle name="常规 18 5 2 2" xfId="9387"/>
    <cellStyle name="常规 23 5 2 2" xfId="9388"/>
    <cellStyle name="常规 13 13 3 3" xfId="9389"/>
    <cellStyle name="常规 8 27 3" xfId="9390"/>
    <cellStyle name="常规 8 32 3" xfId="9391"/>
    <cellStyle name="常规 13 13 4" xfId="9392"/>
    <cellStyle name="常规 13 14" xfId="9393"/>
    <cellStyle name="常规 13 14 2" xfId="9394"/>
    <cellStyle name="常规 13 14 2 2" xfId="9395"/>
    <cellStyle name="常规 13 14 2 2 2" xfId="9396"/>
    <cellStyle name="常规 8 28 2" xfId="9397"/>
    <cellStyle name="常规 8 33 2" xfId="9398"/>
    <cellStyle name="常规 13 14 3" xfId="9399"/>
    <cellStyle name="常规 8 28 2 2" xfId="9400"/>
    <cellStyle name="常规 8 33 2 2" xfId="9401"/>
    <cellStyle name="常规 13 14 3 2" xfId="9402"/>
    <cellStyle name="常规 8 28 2 2 2" xfId="9403"/>
    <cellStyle name="常规 8 33 2 2 2" xfId="9404"/>
    <cellStyle name="常规 13 14 3 2 2" xfId="9405"/>
    <cellStyle name="常规 8 28 2 3" xfId="9406"/>
    <cellStyle name="常规 8 33 2 3" xfId="9407"/>
    <cellStyle name="常规 18 6 2 2" xfId="9408"/>
    <cellStyle name="常规 23 6 2 2" xfId="9409"/>
    <cellStyle name="常规 8 2 2 2 25 2" xfId="9410"/>
    <cellStyle name="常规 8 2 2 2 30 2" xfId="9411"/>
    <cellStyle name="常规 13 14 3 3" xfId="9412"/>
    <cellStyle name="常规 8 28 3" xfId="9413"/>
    <cellStyle name="常规 8 33 3" xfId="9414"/>
    <cellStyle name="常规 13 14 4" xfId="9415"/>
    <cellStyle name="常规 13 15" xfId="9416"/>
    <cellStyle name="常规 13 20" xfId="9417"/>
    <cellStyle name="常规 13 15 2" xfId="9418"/>
    <cellStyle name="常规 13 20 2" xfId="9419"/>
    <cellStyle name="常规 13 15 2 2" xfId="9420"/>
    <cellStyle name="常规 13 20 2 2" xfId="9421"/>
    <cellStyle name="常规 13 15 2 2 2" xfId="9422"/>
    <cellStyle name="常规 13 20 2 2 2" xfId="9423"/>
    <cellStyle name="常规 8 29 2" xfId="9424"/>
    <cellStyle name="常规 8 34 2" xfId="9425"/>
    <cellStyle name="常规 13 15 3" xfId="9426"/>
    <cellStyle name="常规 13 20 3" xfId="9427"/>
    <cellStyle name="常规 8 29 2 2" xfId="9428"/>
    <cellStyle name="常规 8 34 2 2" xfId="9429"/>
    <cellStyle name="常规 13 15 3 2" xfId="9430"/>
    <cellStyle name="常规 13 20 3 2" xfId="9431"/>
    <cellStyle name="常规 8 29 2 2 2" xfId="9432"/>
    <cellStyle name="常规 8 34 2 2 2" xfId="9433"/>
    <cellStyle name="常规 13 15 3 2 2" xfId="9434"/>
    <cellStyle name="常规 13 20 3 2 2" xfId="9435"/>
    <cellStyle name="常规 8 29 2 3" xfId="9436"/>
    <cellStyle name="常规 8 34 2 3" xfId="9437"/>
    <cellStyle name="常规 7 2 2 46 2 3 2" xfId="9438"/>
    <cellStyle name="常规 7 2 2 51 2 3 2" xfId="9439"/>
    <cellStyle name="常规 23 7 2 2" xfId="9440"/>
    <cellStyle name="常规 13 15 3 3" xfId="9441"/>
    <cellStyle name="常规 13 20 3 3" xfId="9442"/>
    <cellStyle name="常规 8 29 3" xfId="9443"/>
    <cellStyle name="常规 8 34 3" xfId="9444"/>
    <cellStyle name="常规 13 15 4" xfId="9445"/>
    <cellStyle name="常规 13 20 4" xfId="9446"/>
    <cellStyle name="常规 13 16" xfId="9447"/>
    <cellStyle name="常规 13 21" xfId="9448"/>
    <cellStyle name="常规 13 16 2" xfId="9449"/>
    <cellStyle name="常规 13 21 2" xfId="9450"/>
    <cellStyle name="常规 13 16 2 2" xfId="9451"/>
    <cellStyle name="常规 13 21 2 2" xfId="9452"/>
    <cellStyle name="常规 13 16 2 2 2" xfId="9453"/>
    <cellStyle name="常规 13 21 2 2 2" xfId="9454"/>
    <cellStyle name="常规 8 35 2" xfId="9455"/>
    <cellStyle name="常规 8 40 2" xfId="9456"/>
    <cellStyle name="常规 13 16 3" xfId="9457"/>
    <cellStyle name="常规 13 21 3" xfId="9458"/>
    <cellStyle name="常规 8 35 2 2" xfId="9459"/>
    <cellStyle name="常规 8 40 2 2" xfId="9460"/>
    <cellStyle name="常规 13 16 3 2" xfId="9461"/>
    <cellStyle name="常规 13 21 3 2" xfId="9462"/>
    <cellStyle name="常规 8 35 2 2 2" xfId="9463"/>
    <cellStyle name="常规 8 40 2 2 2" xfId="9464"/>
    <cellStyle name="常规 7 20 2 25" xfId="9465"/>
    <cellStyle name="常规 7 20 2 30" xfId="9466"/>
    <cellStyle name="常规 13 16 3 2 2" xfId="9467"/>
    <cellStyle name="常规 13 21 3 2 2" xfId="9468"/>
    <cellStyle name="常规 8 35 2 3" xfId="9469"/>
    <cellStyle name="常规 8 40 2 3" xfId="9470"/>
    <cellStyle name="常规 23 8 2 2" xfId="9471"/>
    <cellStyle name="常规 13 16 3 3" xfId="9472"/>
    <cellStyle name="常规 13 21 3 3" xfId="9473"/>
    <cellStyle name="常规 8 35 3" xfId="9474"/>
    <cellStyle name="常规 8 40 3" xfId="9475"/>
    <cellStyle name="常规 13 16 4" xfId="9476"/>
    <cellStyle name="常规 13 21 4" xfId="9477"/>
    <cellStyle name="常规 35 19 2" xfId="9478"/>
    <cellStyle name="常规 35 24 2" xfId="9479"/>
    <cellStyle name="常规 13 17" xfId="9480"/>
    <cellStyle name="常规 13 22" xfId="9481"/>
    <cellStyle name="常规 35 19 2 2" xfId="9482"/>
    <cellStyle name="常规 35 24 2 2" xfId="9483"/>
    <cellStyle name="常规 13 17 2" xfId="9484"/>
    <cellStyle name="常规 13 22 2" xfId="9485"/>
    <cellStyle name="常规 13 17 2 2" xfId="9486"/>
    <cellStyle name="常规 13 22 2 2" xfId="9487"/>
    <cellStyle name="常规 8 36 2" xfId="9488"/>
    <cellStyle name="常规 8 41 2" xfId="9489"/>
    <cellStyle name="常规 6 3 2 2 2" xfId="9490"/>
    <cellStyle name="常规 13 17 3" xfId="9491"/>
    <cellStyle name="常规 13 22 3" xfId="9492"/>
    <cellStyle name="常规 8 36 2 2" xfId="9493"/>
    <cellStyle name="常规 8 41 2 2" xfId="9494"/>
    <cellStyle name="常规 6 3 2 2 2 2" xfId="9495"/>
    <cellStyle name="常规 13 17 3 2" xfId="9496"/>
    <cellStyle name="常规 13 22 3 2" xfId="9497"/>
    <cellStyle name="常规 8 36 2 2 2" xfId="9498"/>
    <cellStyle name="常规 8 41 2 2 2" xfId="9499"/>
    <cellStyle name="常规 13 17 3 2 2" xfId="9500"/>
    <cellStyle name="常规 13 22 3 2 2" xfId="9501"/>
    <cellStyle name="常规 22 25" xfId="9502"/>
    <cellStyle name="常规 22 30" xfId="9503"/>
    <cellStyle name="常规 8 36 2 3" xfId="9504"/>
    <cellStyle name="常规 8 41 2 3" xfId="9505"/>
    <cellStyle name="常规 23 9 2 2" xfId="9506"/>
    <cellStyle name="常规 13 17 3 3" xfId="9507"/>
    <cellStyle name="常规 13 22 3 3" xfId="9508"/>
    <cellStyle name="常规 8 36 3" xfId="9509"/>
    <cellStyle name="常规 8 41 3" xfId="9510"/>
    <cellStyle name="常规 6 3 2 2 3" xfId="9511"/>
    <cellStyle name="常规 13 17 4" xfId="9512"/>
    <cellStyle name="常规 13 22 4" xfId="9513"/>
    <cellStyle name="常规 35 19 3" xfId="9514"/>
    <cellStyle name="常规 35 24 3" xfId="9515"/>
    <cellStyle name="常规 13 6 3 2 2" xfId="9516"/>
    <cellStyle name="常规 13 18" xfId="9517"/>
    <cellStyle name="常规 13 23" xfId="9518"/>
    <cellStyle name="常规 13 18 2" xfId="9519"/>
    <cellStyle name="常规 13 23 2" xfId="9520"/>
    <cellStyle name="常规 13 18 2 2" xfId="9521"/>
    <cellStyle name="常规 13 23 2 2" xfId="9522"/>
    <cellStyle name="常规 13 18 2 2 2" xfId="9523"/>
    <cellStyle name="常规 13 23 2 2 2" xfId="9524"/>
    <cellStyle name="常规 48 2 2" xfId="9525"/>
    <cellStyle name="常规 53 2 2" xfId="9526"/>
    <cellStyle name="常规 8 37 2" xfId="9527"/>
    <cellStyle name="常规 8 42 2" xfId="9528"/>
    <cellStyle name="常规 6 3 2 3 2" xfId="9529"/>
    <cellStyle name="常规 13 18 3" xfId="9530"/>
    <cellStyle name="常规 13 23 3" xfId="9531"/>
    <cellStyle name="常规 48 2 2 2" xfId="9532"/>
    <cellStyle name="常规 8 37 2 2" xfId="9533"/>
    <cellStyle name="常规 8 42 2 2" xfId="9534"/>
    <cellStyle name="常规 13 18 3 2" xfId="9535"/>
    <cellStyle name="常规 13 23 3 2" xfId="9536"/>
    <cellStyle name="常规 48 2 2 2 2" xfId="9537"/>
    <cellStyle name="常规 8 37 2 2 2" xfId="9538"/>
    <cellStyle name="常规 8 42 2 2 2" xfId="9539"/>
    <cellStyle name="常规 13 18 3 2 2" xfId="9540"/>
    <cellStyle name="常规 13 23 3 2 2" xfId="9541"/>
    <cellStyle name="常规 48 2 2 3" xfId="9542"/>
    <cellStyle name="常规 8 37 2 3" xfId="9543"/>
    <cellStyle name="常规 8 42 2 3" xfId="9544"/>
    <cellStyle name="常规 13 18 3 3" xfId="9545"/>
    <cellStyle name="常规 13 23 3 3" xfId="9546"/>
    <cellStyle name="常规 48 2 3" xfId="9547"/>
    <cellStyle name="常规 8 37 3" xfId="9548"/>
    <cellStyle name="常规 8 42 3" xfId="9549"/>
    <cellStyle name="常规 13 18 4" xfId="9550"/>
    <cellStyle name="常规 13 23 4" xfId="9551"/>
    <cellStyle name="常规 13 19" xfId="9552"/>
    <cellStyle name="常规 13 24" xfId="9553"/>
    <cellStyle name="常规 13 19 2" xfId="9554"/>
    <cellStyle name="常规 13 24 2" xfId="9555"/>
    <cellStyle name="常规 13 19 2 2" xfId="9556"/>
    <cellStyle name="常规 13 24 2 2" xfId="9557"/>
    <cellStyle name="常规 13 19 2 2 2" xfId="9558"/>
    <cellStyle name="常规 13 24 2 2 2" xfId="9559"/>
    <cellStyle name="常规 48 3 2" xfId="9560"/>
    <cellStyle name="常规 8 38 2" xfId="9561"/>
    <cellStyle name="常规 8 43 2" xfId="9562"/>
    <cellStyle name="常规 13 19 3" xfId="9563"/>
    <cellStyle name="常规 13 24 3" xfId="9564"/>
    <cellStyle name="常规 48 3 2 2" xfId="9565"/>
    <cellStyle name="常规 8 38 2 2" xfId="9566"/>
    <cellStyle name="常规 8 43 2 2" xfId="9567"/>
    <cellStyle name="常规 13 19 3 2" xfId="9568"/>
    <cellStyle name="常规 13 24 3 2" xfId="9569"/>
    <cellStyle name="常规 8 38 2 2 2" xfId="9570"/>
    <cellStyle name="常规 8 43 2 2 2" xfId="9571"/>
    <cellStyle name="常规 13 19 3 2 2" xfId="9572"/>
    <cellStyle name="常规 13 24 3 2 2" xfId="9573"/>
    <cellStyle name="常规 8 38 2 3" xfId="9574"/>
    <cellStyle name="常规 8 43 2 3" xfId="9575"/>
    <cellStyle name="常规 13 19 3 3" xfId="9576"/>
    <cellStyle name="常规 13 24 3 3" xfId="9577"/>
    <cellStyle name="常规 48 3 3" xfId="9578"/>
    <cellStyle name="常规 8 38 3" xfId="9579"/>
    <cellStyle name="常规 8 43 3" xfId="9580"/>
    <cellStyle name="常规 13 19 4" xfId="9581"/>
    <cellStyle name="常规 13 24 4" xfId="9582"/>
    <cellStyle name="常规 13 2" xfId="9583"/>
    <cellStyle name="常规 13 2 2" xfId="9584"/>
    <cellStyle name="常规 7 19 2 3" xfId="9585"/>
    <cellStyle name="常规 7 24 2 3" xfId="9586"/>
    <cellStyle name="常规 13 2 2 2" xfId="9587"/>
    <cellStyle name="常规 8 4 4" xfId="9588"/>
    <cellStyle name="常规 7 19 2 3 2" xfId="9589"/>
    <cellStyle name="常规 7 24 2 3 2" xfId="9590"/>
    <cellStyle name="常规 13 2 2 2 2" xfId="9591"/>
    <cellStyle name="常规 8 4 4 2" xfId="9592"/>
    <cellStyle name="常规 7 19 2 3 2 2" xfId="9593"/>
    <cellStyle name="常规 13 2 2 2 2 2" xfId="9594"/>
    <cellStyle name="常规 8 4 4 2 2" xfId="9595"/>
    <cellStyle name="常规 7 19 2 3 2 2 2" xfId="9596"/>
    <cellStyle name="常规 13 2 2 2 2 2 2" xfId="9597"/>
    <cellStyle name="输出 2 3 4 3 2" xfId="9598"/>
    <cellStyle name="常规 8 4 4 3" xfId="9599"/>
    <cellStyle name="常规 7 19 2 3 2 3" xfId="9600"/>
    <cellStyle name="常规 13 2 2 2 2 3" xfId="9601"/>
    <cellStyle name="常规 2 2 2 3 2" xfId="9602"/>
    <cellStyle name="常规 8 4 5" xfId="9603"/>
    <cellStyle name="常规 7 19 2 3 3" xfId="9604"/>
    <cellStyle name="常规 13 2 2 2 3" xfId="9605"/>
    <cellStyle name="常规 8 4 5 2" xfId="9606"/>
    <cellStyle name="常规 7 19 2 3 3 2" xfId="9607"/>
    <cellStyle name="常规 13 2 2 2 3 2" xfId="9608"/>
    <cellStyle name="常规 8 4 6" xfId="9609"/>
    <cellStyle name="常规 7 19 2 3 4" xfId="9610"/>
    <cellStyle name="常规 13 2 2 2 4" xfId="9611"/>
    <cellStyle name="常规 8 4 6 2" xfId="9612"/>
    <cellStyle name="常规 13 2 2 2 4 2" xfId="9613"/>
    <cellStyle name="常规 8 4 7" xfId="9614"/>
    <cellStyle name="常规 8 19 3 2" xfId="9615"/>
    <cellStyle name="常规 8 24 3 2" xfId="9616"/>
    <cellStyle name="常规 13 2 2 2 5" xfId="9617"/>
    <cellStyle name="常规 7 19 2 4" xfId="9618"/>
    <cellStyle name="常规 7 24 2 4" xfId="9619"/>
    <cellStyle name="常规 2 2 2 2 3 2 2" xfId="9620"/>
    <cellStyle name="常规 13 2 2 3" xfId="9621"/>
    <cellStyle name="常规 2 2 2 2 3 2 2 2" xfId="9622"/>
    <cellStyle name="常规 8 5 4" xfId="9623"/>
    <cellStyle name="常规 7 19 2 4 2" xfId="9624"/>
    <cellStyle name="常规 13 2 2 3 2" xfId="9625"/>
    <cellStyle name="常规 8 5 4 2" xfId="9626"/>
    <cellStyle name="常规 7 19 2 4 2 2" xfId="9627"/>
    <cellStyle name="常规 29 8" xfId="9628"/>
    <cellStyle name="常规 34 8" xfId="9629"/>
    <cellStyle name="常规 13 2 2 3 2 2" xfId="9630"/>
    <cellStyle name="常规 8 5 5" xfId="9631"/>
    <cellStyle name="常规 7 19 2 4 3" xfId="9632"/>
    <cellStyle name="常规 13 2 2 3 3" xfId="9633"/>
    <cellStyle name="常规 7 19 2 5" xfId="9634"/>
    <cellStyle name="常规 2 2 2 2 3 2 3" xfId="9635"/>
    <cellStyle name="常规 13 2 2 4" xfId="9636"/>
    <cellStyle name="常规 8 6 4" xfId="9637"/>
    <cellStyle name="常规 7 19 2 5 2" xfId="9638"/>
    <cellStyle name="常规 13 2 2 4 2" xfId="9639"/>
    <cellStyle name="常规 8 6 4 2" xfId="9640"/>
    <cellStyle name="常规 7 19 2 5 2 2" xfId="9641"/>
    <cellStyle name="常规 13 2 2 4 2 2" xfId="9642"/>
    <cellStyle name="常规 8 6 5" xfId="9643"/>
    <cellStyle name="常规 7 19 2 5 3" xfId="9644"/>
    <cellStyle name="常规 13 2 2 4 3" xfId="9645"/>
    <cellStyle name="常规 7 19 2 6" xfId="9646"/>
    <cellStyle name="常规 13 2 2 5" xfId="9647"/>
    <cellStyle name="常规 8 7 4" xfId="9648"/>
    <cellStyle name="常规 7 19 2 6 2" xfId="9649"/>
    <cellStyle name="常规 13 2 2 5 2" xfId="9650"/>
    <cellStyle name="常规 8 4 2 25 3 2" xfId="9651"/>
    <cellStyle name="常规 8 4 2 30 3 2" xfId="9652"/>
    <cellStyle name="常规 7 19 2 7" xfId="9653"/>
    <cellStyle name="常规 13 2 2 6" xfId="9654"/>
    <cellStyle name="常规 8 8 4" xfId="9655"/>
    <cellStyle name="常规 7 19 2 7 2" xfId="9656"/>
    <cellStyle name="常规 13 2 2 6 2" xfId="9657"/>
    <cellStyle name="常规 7 19 2 8" xfId="9658"/>
    <cellStyle name="常规 13 2 2 7" xfId="9659"/>
    <cellStyle name="常规 13 2 3" xfId="9660"/>
    <cellStyle name="常规 7 19 3 3" xfId="9661"/>
    <cellStyle name="常规 13 2 3 2" xfId="9662"/>
    <cellStyle name="常规 9 4 4" xfId="9663"/>
    <cellStyle name="常规 7 19 3 3 2" xfId="9664"/>
    <cellStyle name="常规 13 2 3 2 2" xfId="9665"/>
    <cellStyle name="常规 9 4 4 2" xfId="9666"/>
    <cellStyle name="常规 13 2 3 2 2 2" xfId="9667"/>
    <cellStyle name="常规 7 2 4 25 3" xfId="9668"/>
    <cellStyle name="常规 7 2 4 30 3" xfId="9669"/>
    <cellStyle name="常规 3 25 2 3" xfId="9670"/>
    <cellStyle name="常规 3 30 2 3" xfId="9671"/>
    <cellStyle name="常规 9 4 5" xfId="9672"/>
    <cellStyle name="常规 13 2 3 2 3" xfId="9673"/>
    <cellStyle name="常规 13 2 3 2 3 2" xfId="9674"/>
    <cellStyle name="常规 7 2 4 26 3" xfId="9675"/>
    <cellStyle name="常规 7 2 4 31 3" xfId="9676"/>
    <cellStyle name="常规 13 2 3 2 4" xfId="9677"/>
    <cellStyle name="常规 7 19 3 4" xfId="9678"/>
    <cellStyle name="常规 2 2 2 2 3 3 2" xfId="9679"/>
    <cellStyle name="常规 13 2 3 3" xfId="9680"/>
    <cellStyle name="常规 9 5 4" xfId="9681"/>
    <cellStyle name="常规 7 19 3 4 2" xfId="9682"/>
    <cellStyle name="常规 13 2 3 3 2" xfId="9683"/>
    <cellStyle name="常规 7 19 3 5" xfId="9684"/>
    <cellStyle name="常规 13 2 3 4" xfId="9685"/>
    <cellStyle name="常规 9 6 4" xfId="9686"/>
    <cellStyle name="常规 13 2 3 4 2" xfId="9687"/>
    <cellStyle name="常规 13 2 3 5" xfId="9688"/>
    <cellStyle name="强调文字颜色 1 3 5 2 2" xfId="9689"/>
    <cellStyle name="常规 13 2 4" xfId="9690"/>
    <cellStyle name="强调文字颜色 1 3 5 2 2 2" xfId="9691"/>
    <cellStyle name="常规 7 19 4 3" xfId="9692"/>
    <cellStyle name="常规 13 2 4 2" xfId="9693"/>
    <cellStyle name="常规 7 19 4 3 2" xfId="9694"/>
    <cellStyle name="常规 13 2 4 2 2" xfId="9695"/>
    <cellStyle name="常规 7 19 4 4" xfId="9696"/>
    <cellStyle name="常规 13 2 4 3" xfId="9697"/>
    <cellStyle name="强调文字颜色 1 3 5 2 3" xfId="9698"/>
    <cellStyle name="常规 13 46 3 2" xfId="9699"/>
    <cellStyle name="常规 13 51 3 2" xfId="9700"/>
    <cellStyle name="常规 13 2 5" xfId="9701"/>
    <cellStyle name="强调文字颜色 1 3 5 2 3 2" xfId="9702"/>
    <cellStyle name="常规 13 46 3 2 2" xfId="9703"/>
    <cellStyle name="常规 13 51 3 2 2" xfId="9704"/>
    <cellStyle name="常规 7 19 5 3" xfId="9705"/>
    <cellStyle name="常规 13 2 5 2" xfId="9706"/>
    <cellStyle name="常规 7 19 5 3 2" xfId="9707"/>
    <cellStyle name="常规 13 2 5 2 2" xfId="9708"/>
    <cellStyle name="常规 7 19 5 4" xfId="9709"/>
    <cellStyle name="常规 13 2 5 3" xfId="9710"/>
    <cellStyle name="强调文字颜色 1 3 5 2 4" xfId="9711"/>
    <cellStyle name="常规 13 46 3 3" xfId="9712"/>
    <cellStyle name="常规 13 51 3 3" xfId="9713"/>
    <cellStyle name="常规 13 2 6" xfId="9714"/>
    <cellStyle name="常规 7 19 6 3" xfId="9715"/>
    <cellStyle name="常规 13 2 6 2" xfId="9716"/>
    <cellStyle name="常规 13 2 7" xfId="9717"/>
    <cellStyle name="常规 7 19 7 3" xfId="9718"/>
    <cellStyle name="常规 13 2 7 2" xfId="9719"/>
    <cellStyle name="常规 13 2 8" xfId="9720"/>
    <cellStyle name="常规 13 2 9" xfId="9721"/>
    <cellStyle name="常规 13 25" xfId="9722"/>
    <cellStyle name="常规 13 30" xfId="9723"/>
    <cellStyle name="常规 13 25 2" xfId="9724"/>
    <cellStyle name="常规 13 30 2" xfId="9725"/>
    <cellStyle name="常规 13 25 2 2" xfId="9726"/>
    <cellStyle name="常规 13 30 2 2" xfId="9727"/>
    <cellStyle name="常规 13 25 2 2 2" xfId="9728"/>
    <cellStyle name="常规 13 30 2 2 2" xfId="9729"/>
    <cellStyle name="常规 48 4 2" xfId="9730"/>
    <cellStyle name="常规 8 39 2" xfId="9731"/>
    <cellStyle name="常规 8 44 2" xfId="9732"/>
    <cellStyle name="常规 13 25 3" xfId="9733"/>
    <cellStyle name="常规 13 30 3" xfId="9734"/>
    <cellStyle name="常规 48 4 2 2" xfId="9735"/>
    <cellStyle name="常规 8 39 2 2" xfId="9736"/>
    <cellStyle name="常规 8 44 2 2" xfId="9737"/>
    <cellStyle name="常规 13 25 3 2" xfId="9738"/>
    <cellStyle name="常规 13 30 3 2" xfId="9739"/>
    <cellStyle name="常规 8 39 2 2 2" xfId="9740"/>
    <cellStyle name="常规 8 44 2 2 2" xfId="9741"/>
    <cellStyle name="常规 13 25 3 2 2" xfId="9742"/>
    <cellStyle name="常规 13 30 3 2 2" xfId="9743"/>
    <cellStyle name="常规 8 39 2 3" xfId="9744"/>
    <cellStyle name="常规 8 44 2 3" xfId="9745"/>
    <cellStyle name="常规 13 25 3 3" xfId="9746"/>
    <cellStyle name="常规 13 30 3 3" xfId="9747"/>
    <cellStyle name="常规 48 4 3" xfId="9748"/>
    <cellStyle name="常规 8 39 3" xfId="9749"/>
    <cellStyle name="常规 8 44 3" xfId="9750"/>
    <cellStyle name="常规 13 25 4" xfId="9751"/>
    <cellStyle name="常规 13 30 4" xfId="9752"/>
    <cellStyle name="常规 36 4 2 3 2" xfId="9753"/>
    <cellStyle name="常规 13 26" xfId="9754"/>
    <cellStyle name="常规 13 31" xfId="9755"/>
    <cellStyle name="常规 13 26 2" xfId="9756"/>
    <cellStyle name="常规 13 31 2" xfId="9757"/>
    <cellStyle name="常规 13 26 2 2" xfId="9758"/>
    <cellStyle name="常规 13 31 2 2" xfId="9759"/>
    <cellStyle name="常规 13 26 2 2 2" xfId="9760"/>
    <cellStyle name="常规 13 31 2 2 2" xfId="9761"/>
    <cellStyle name="常规 48 5 2" xfId="9762"/>
    <cellStyle name="常规 8 45 2" xfId="9763"/>
    <cellStyle name="常规 8 50 2" xfId="9764"/>
    <cellStyle name="常规 13 26 3" xfId="9765"/>
    <cellStyle name="常规 13 31 3" xfId="9766"/>
    <cellStyle name="常规 8 45 2 2" xfId="9767"/>
    <cellStyle name="常规 8 50 2 2" xfId="9768"/>
    <cellStyle name="常规 13 26 3 2" xfId="9769"/>
    <cellStyle name="常规 13 31 3 2" xfId="9770"/>
    <cellStyle name="常规 8 45 2 2 2" xfId="9771"/>
    <cellStyle name="常规 8 50 2 2 2" xfId="9772"/>
    <cellStyle name="常规 13 26 3 2 2" xfId="9773"/>
    <cellStyle name="常规 13 31 3 2 2" xfId="9774"/>
    <cellStyle name="常规 8 45 2 3" xfId="9775"/>
    <cellStyle name="常规 8 50 2 3" xfId="9776"/>
    <cellStyle name="常规 13 26 3 3" xfId="9777"/>
    <cellStyle name="常规 13 31 3 3" xfId="9778"/>
    <cellStyle name="常规 8 45 3" xfId="9779"/>
    <cellStyle name="常规 8 50 3" xfId="9780"/>
    <cellStyle name="常规 13 26 4" xfId="9781"/>
    <cellStyle name="常规 13 31 4" xfId="9782"/>
    <cellStyle name="常规 27 3 3 2" xfId="9783"/>
    <cellStyle name="常规 32 3 3 2" xfId="9784"/>
    <cellStyle name="常规 13 27" xfId="9785"/>
    <cellStyle name="常规 13 32" xfId="9786"/>
    <cellStyle name="常规 27 3 3 2 2" xfId="9787"/>
    <cellStyle name="常规 32 3 3 2 2" xfId="9788"/>
    <cellStyle name="常规 13 27 2" xfId="9789"/>
    <cellStyle name="常规 13 32 2" xfId="9790"/>
    <cellStyle name="常规 13 27 2 2" xfId="9791"/>
    <cellStyle name="常规 13 32 2 2" xfId="9792"/>
    <cellStyle name="常规 13 27 2 2 2" xfId="9793"/>
    <cellStyle name="常规 13 32 2 2 2" xfId="9794"/>
    <cellStyle name="常规 48 6 2" xfId="9795"/>
    <cellStyle name="常规 8 46 2" xfId="9796"/>
    <cellStyle name="常规 8 51 2" xfId="9797"/>
    <cellStyle name="常规 13 27 3" xfId="9798"/>
    <cellStyle name="常规 13 32 3" xfId="9799"/>
    <cellStyle name="常规 8 46 2 2" xfId="9800"/>
    <cellStyle name="常规 8 51 2 2" xfId="9801"/>
    <cellStyle name="常规 13 27 3 2" xfId="9802"/>
    <cellStyle name="常规 13 32 3 2" xfId="9803"/>
    <cellStyle name="常规 8 46 2 2 2" xfId="9804"/>
    <cellStyle name="常规 8 51 2 2 2" xfId="9805"/>
    <cellStyle name="常规 13 27 3 2 2" xfId="9806"/>
    <cellStyle name="常规 13 32 3 2 2" xfId="9807"/>
    <cellStyle name="常规 8 46 2 3" xfId="9808"/>
    <cellStyle name="常规 8 51 2 3" xfId="9809"/>
    <cellStyle name="常规 13 27 3 3" xfId="9810"/>
    <cellStyle name="常规 13 32 3 3" xfId="9811"/>
    <cellStyle name="常规 8 46 3" xfId="9812"/>
    <cellStyle name="常规 8 51 3" xfId="9813"/>
    <cellStyle name="常规 13 27 4" xfId="9814"/>
    <cellStyle name="常规 13 32 4" xfId="9815"/>
    <cellStyle name="常规 27 3 3 3" xfId="9816"/>
    <cellStyle name="常规 32 3 3 3" xfId="9817"/>
    <cellStyle name="常规 3 11 3 2" xfId="9818"/>
    <cellStyle name="常规 13 28" xfId="9819"/>
    <cellStyle name="常规 13 33" xfId="9820"/>
    <cellStyle name="常规 13 28 2" xfId="9821"/>
    <cellStyle name="常规 13 33 2" xfId="9822"/>
    <cellStyle name="常规 13 28 2 2" xfId="9823"/>
    <cellStyle name="常规 13 33 2 2" xfId="9824"/>
    <cellStyle name="常规 13 28 2 2 2" xfId="9825"/>
    <cellStyle name="常规 13 33 2 2 2" xfId="9826"/>
    <cellStyle name="常规 8 47 2" xfId="9827"/>
    <cellStyle name="常规 8 52 2" xfId="9828"/>
    <cellStyle name="常规 13 28 3" xfId="9829"/>
    <cellStyle name="常规 13 33 3" xfId="9830"/>
    <cellStyle name="常规 8 47 2 2" xfId="9831"/>
    <cellStyle name="常规 8 52 2 2" xfId="9832"/>
    <cellStyle name="常规 13 28 3 2" xfId="9833"/>
    <cellStyle name="常规 13 33 3 2" xfId="9834"/>
    <cellStyle name="常规 8 47 2 2 2" xfId="9835"/>
    <cellStyle name="常规 8 52 2 2 2" xfId="9836"/>
    <cellStyle name="常规 13 28 3 2 2" xfId="9837"/>
    <cellStyle name="常规 13 33 3 2 2" xfId="9838"/>
    <cellStyle name="常规 8 47 2 3" xfId="9839"/>
    <cellStyle name="常规 8 52 2 3" xfId="9840"/>
    <cellStyle name="常规 13 28 3 3" xfId="9841"/>
    <cellStyle name="常规 13 33 3 3" xfId="9842"/>
    <cellStyle name="注释 3 3 4 2 2 2" xfId="9843"/>
    <cellStyle name="常规 8 47 3" xfId="9844"/>
    <cellStyle name="常规 8 52 3" xfId="9845"/>
    <cellStyle name="常规 13 28 4" xfId="9846"/>
    <cellStyle name="常规 13 33 4" xfId="9847"/>
    <cellStyle name="常规 13 29" xfId="9848"/>
    <cellStyle name="常规 13 34" xfId="9849"/>
    <cellStyle name="常规 13 29 2" xfId="9850"/>
    <cellStyle name="常规 13 34 2" xfId="9851"/>
    <cellStyle name="常规 13 29 2 2" xfId="9852"/>
    <cellStyle name="常规 13 34 2 2" xfId="9853"/>
    <cellStyle name="常规 13 29 2 2 2" xfId="9854"/>
    <cellStyle name="常规 13 34 2 2 2" xfId="9855"/>
    <cellStyle name="常规 8 48 2" xfId="9856"/>
    <cellStyle name="常规 8 53 2" xfId="9857"/>
    <cellStyle name="常规 13 29 3" xfId="9858"/>
    <cellStyle name="常规 13 34 3" xfId="9859"/>
    <cellStyle name="常规 8 48 2 2" xfId="9860"/>
    <cellStyle name="常规 8 53 2 2" xfId="9861"/>
    <cellStyle name="常规 13 29 3 2" xfId="9862"/>
    <cellStyle name="常规 13 34 3 2" xfId="9863"/>
    <cellStyle name="常规 8 48 2 2 2" xfId="9864"/>
    <cellStyle name="常规 8 53 2 2 2" xfId="9865"/>
    <cellStyle name="常规 13 29 3 2 2" xfId="9866"/>
    <cellStyle name="常规 13 34 3 2 2" xfId="9867"/>
    <cellStyle name="常规 8 48 2 3" xfId="9868"/>
    <cellStyle name="常规 8 53 2 3" xfId="9869"/>
    <cellStyle name="常规 13 29 3 3" xfId="9870"/>
    <cellStyle name="常规 13 34 3 3" xfId="9871"/>
    <cellStyle name="注释 3 3 4 2 3 2" xfId="9872"/>
    <cellStyle name="常规 8 48 3" xfId="9873"/>
    <cellStyle name="常规 8 53 3" xfId="9874"/>
    <cellStyle name="常规 13 29 4" xfId="9875"/>
    <cellStyle name="常规 13 34 4" xfId="9876"/>
    <cellStyle name="常规 13 3" xfId="9877"/>
    <cellStyle name="常规 13 3 2" xfId="9878"/>
    <cellStyle name="常规 7 25 2 3" xfId="9879"/>
    <cellStyle name="常规 7 30 2 3" xfId="9880"/>
    <cellStyle name="常规 17 3" xfId="9881"/>
    <cellStyle name="常规 22 3" xfId="9882"/>
    <cellStyle name="常规 13 3 2 2" xfId="9883"/>
    <cellStyle name="常规 7 25 2 3 2" xfId="9884"/>
    <cellStyle name="常规 7 30 2 3 2" xfId="9885"/>
    <cellStyle name="常规 17 3 2" xfId="9886"/>
    <cellStyle name="常规 22 3 2" xfId="9887"/>
    <cellStyle name="常规 13 3 2 2 2" xfId="9888"/>
    <cellStyle name="常规 17 3 2 2" xfId="9889"/>
    <cellStyle name="常规 22 3 2 2" xfId="9890"/>
    <cellStyle name="常规 13 3 2 2 2 2" xfId="9891"/>
    <cellStyle name="常规 17 3 3" xfId="9892"/>
    <cellStyle name="常规 22 3 3" xfId="9893"/>
    <cellStyle name="常规 13 3 2 2 3" xfId="9894"/>
    <cellStyle name="常规 17 3 3 2" xfId="9895"/>
    <cellStyle name="常规 22 3 3 2" xfId="9896"/>
    <cellStyle name="好 3" xfId="9897"/>
    <cellStyle name="常规 13 3 2 2 3 2" xfId="9898"/>
    <cellStyle name="常规 17 3 4" xfId="9899"/>
    <cellStyle name="常规 22 3 4" xfId="9900"/>
    <cellStyle name="常规 13 3 2 2 4" xfId="9901"/>
    <cellStyle name="常规 7 25 2 4" xfId="9902"/>
    <cellStyle name="常规 7 30 2 4" xfId="9903"/>
    <cellStyle name="常规 17 4" xfId="9904"/>
    <cellStyle name="常规 22 4" xfId="9905"/>
    <cellStyle name="常规 2 2 2 2 4 2 2" xfId="9906"/>
    <cellStyle name="常规 13 3 2 3" xfId="9907"/>
    <cellStyle name="常规 17 4 2" xfId="9908"/>
    <cellStyle name="常规 22 4 2" xfId="9909"/>
    <cellStyle name="常规 13 3 2 3 2" xfId="9910"/>
    <cellStyle name="常规 17 5" xfId="9911"/>
    <cellStyle name="常规 22 5" xfId="9912"/>
    <cellStyle name="常规 13 3 2 4" xfId="9913"/>
    <cellStyle name="常规 17 5 2" xfId="9914"/>
    <cellStyle name="常规 22 5 2" xfId="9915"/>
    <cellStyle name="常规 13 3 2 4 2" xfId="9916"/>
    <cellStyle name="常规 17 6" xfId="9917"/>
    <cellStyle name="常规 22 6" xfId="9918"/>
    <cellStyle name="常规 13 3 2 5" xfId="9919"/>
    <cellStyle name="常规 13 3 3" xfId="9920"/>
    <cellStyle name="常规 18 4" xfId="9921"/>
    <cellStyle name="常规 23 4" xfId="9922"/>
    <cellStyle name="常规 13 3 3 3" xfId="9923"/>
    <cellStyle name="常规 18 5" xfId="9924"/>
    <cellStyle name="常规 23 5" xfId="9925"/>
    <cellStyle name="常规 13 3 3 4" xfId="9926"/>
    <cellStyle name="常规 7 2 57 2 2 2" xfId="9927"/>
    <cellStyle name="常规 18 6" xfId="9928"/>
    <cellStyle name="常规 23 6" xfId="9929"/>
    <cellStyle name="常规 13 3 3 5" xfId="9930"/>
    <cellStyle name="强调文字颜色 1 3 5 3 2" xfId="9931"/>
    <cellStyle name="常规 13 3 4" xfId="9932"/>
    <cellStyle name="常规 19 3" xfId="9933"/>
    <cellStyle name="常规 24 3" xfId="9934"/>
    <cellStyle name="常规 13 3 4 2" xfId="9935"/>
    <cellStyle name="常规 19 3 2" xfId="9936"/>
    <cellStyle name="常规 24 3 2" xfId="9937"/>
    <cellStyle name="常规 13 3 4 2 2" xfId="9938"/>
    <cellStyle name="常规 19 4" xfId="9939"/>
    <cellStyle name="常规 24 4" xfId="9940"/>
    <cellStyle name="常规 13 3 4 3" xfId="9941"/>
    <cellStyle name="常规 13 3 5" xfId="9942"/>
    <cellStyle name="常规 25 3" xfId="9943"/>
    <cellStyle name="常规 30 3" xfId="9944"/>
    <cellStyle name="常规 13 3 5 2" xfId="9945"/>
    <cellStyle name="常规 13 3 6" xfId="9946"/>
    <cellStyle name="常规 26 3" xfId="9947"/>
    <cellStyle name="常规 31 3" xfId="9948"/>
    <cellStyle name="常规 13 3 6 2" xfId="9949"/>
    <cellStyle name="常规 13 3 7" xfId="9950"/>
    <cellStyle name="常规 13 3 8" xfId="9951"/>
    <cellStyle name="常规 13 35" xfId="9952"/>
    <cellStyle name="常规 13 40" xfId="9953"/>
    <cellStyle name="常规 13 35 2" xfId="9954"/>
    <cellStyle name="常规 13 40 2" xfId="9955"/>
    <cellStyle name="常规 13 35 2 2" xfId="9956"/>
    <cellStyle name="常规 13 40 2 2" xfId="9957"/>
    <cellStyle name="常规 13 35 2 2 2" xfId="9958"/>
    <cellStyle name="常规 13 40 2 2 2" xfId="9959"/>
    <cellStyle name="常规 8 49 2" xfId="9960"/>
    <cellStyle name="常规 8 54 2" xfId="9961"/>
    <cellStyle name="常规 7 2 4 2 11 2 2 2" xfId="9962"/>
    <cellStyle name="常规 13 35 3" xfId="9963"/>
    <cellStyle name="常规 13 40 3" xfId="9964"/>
    <cellStyle name="常规 8 49 2 2" xfId="9965"/>
    <cellStyle name="常规 8 54 2 2" xfId="9966"/>
    <cellStyle name="常规 13 35 3 2" xfId="9967"/>
    <cellStyle name="常规 13 40 3 2" xfId="9968"/>
    <cellStyle name="常规 8 49 2 2 2" xfId="9969"/>
    <cellStyle name="常规 8 54 2 2 2" xfId="9970"/>
    <cellStyle name="常规 13 35 3 2 2" xfId="9971"/>
    <cellStyle name="常规 13 40 3 2 2" xfId="9972"/>
    <cellStyle name="常规 8 49 2 3" xfId="9973"/>
    <cellStyle name="常规 8 54 2 3" xfId="9974"/>
    <cellStyle name="常规 13 35 3 3" xfId="9975"/>
    <cellStyle name="常规 13 40 3 3" xfId="9976"/>
    <cellStyle name="常规 8 49 3" xfId="9977"/>
    <cellStyle name="常规 8 54 3" xfId="9978"/>
    <cellStyle name="常规 13 35 4" xfId="9979"/>
    <cellStyle name="常规 13 40 4" xfId="9980"/>
    <cellStyle name="常规 13 36" xfId="9981"/>
    <cellStyle name="常规 13 41" xfId="9982"/>
    <cellStyle name="常规 13 36 2" xfId="9983"/>
    <cellStyle name="常规 13 41 2" xfId="9984"/>
    <cellStyle name="常规 13 36 2 2" xfId="9985"/>
    <cellStyle name="常规 13 41 2 2" xfId="9986"/>
    <cellStyle name="常规 13 36 2 2 2" xfId="9987"/>
    <cellStyle name="常规 13 41 2 2 2" xfId="9988"/>
    <cellStyle name="常规 8 55 2" xfId="9989"/>
    <cellStyle name="常规 8 60 2" xfId="9990"/>
    <cellStyle name="常规 7 2 4 2 11 2 3 2" xfId="9991"/>
    <cellStyle name="常规 13 36 3" xfId="9992"/>
    <cellStyle name="常规 13 41 3" xfId="9993"/>
    <cellStyle name="常规 8 55 2 2" xfId="9994"/>
    <cellStyle name="常规 13 36 3 2" xfId="9995"/>
    <cellStyle name="常规 13 41 3 2" xfId="9996"/>
    <cellStyle name="常规 8 55 2 2 2" xfId="9997"/>
    <cellStyle name="常规 13 36 3 2 2" xfId="9998"/>
    <cellStyle name="常规 13 41 3 2 2" xfId="9999"/>
    <cellStyle name="常规 8 55 2 3" xfId="10000"/>
    <cellStyle name="常规 13 36 3 3" xfId="10001"/>
    <cellStyle name="常规 13 41 3 3" xfId="10002"/>
    <cellStyle name="常规 8 55 3" xfId="10003"/>
    <cellStyle name="常规 13 36 4" xfId="10004"/>
    <cellStyle name="常规 13 41 4" xfId="10005"/>
    <cellStyle name="常规 13 37" xfId="10006"/>
    <cellStyle name="常规 13 42" xfId="10007"/>
    <cellStyle name="常规 4 8 2" xfId="10008"/>
    <cellStyle name="常规 13 37 2" xfId="10009"/>
    <cellStyle name="常规 13 42 2" xfId="10010"/>
    <cellStyle name="常规 4 8 2 2" xfId="10011"/>
    <cellStyle name="常规 13 37 2 2" xfId="10012"/>
    <cellStyle name="常规 13 42 2 2" xfId="10013"/>
    <cellStyle name="常规 4 8 2 2 2" xfId="10014"/>
    <cellStyle name="常规 13 37 2 2 2" xfId="10015"/>
    <cellStyle name="常规 13 42 2 2 2" xfId="10016"/>
    <cellStyle name="常规 8 56 2" xfId="10017"/>
    <cellStyle name="常规 8 61 2" xfId="10018"/>
    <cellStyle name="常规 13 37 3" xfId="10019"/>
    <cellStyle name="常规 13 42 3" xfId="10020"/>
    <cellStyle name="常规 4 8 2 3" xfId="10021"/>
    <cellStyle name="常规 8 56 2 2" xfId="10022"/>
    <cellStyle name="常规 13 37 3 2" xfId="10023"/>
    <cellStyle name="常规 13 42 3 2" xfId="10024"/>
    <cellStyle name="常规 8 56 2 2 2" xfId="10025"/>
    <cellStyle name="常规 13 37 3 2 2" xfId="10026"/>
    <cellStyle name="常规 13 42 3 2 2" xfId="10027"/>
    <cellStyle name="常规 8 56 2 3" xfId="10028"/>
    <cellStyle name="常规 13 37 3 3" xfId="10029"/>
    <cellStyle name="常规 13 42 3 3" xfId="10030"/>
    <cellStyle name="常规 8 56 3" xfId="10031"/>
    <cellStyle name="常规 13 37 4" xfId="10032"/>
    <cellStyle name="常规 13 42 4" xfId="10033"/>
    <cellStyle name="常规 13 38" xfId="10034"/>
    <cellStyle name="常规 13 43" xfId="10035"/>
    <cellStyle name="常规 4 8 3" xfId="10036"/>
    <cellStyle name="常规 13 38 2" xfId="10037"/>
    <cellStyle name="常规 13 43 2" xfId="10038"/>
    <cellStyle name="常规 4 8 3 2" xfId="10039"/>
    <cellStyle name="常规 13 38 2 2" xfId="10040"/>
    <cellStyle name="常规 13 43 2 2" xfId="10041"/>
    <cellStyle name="常规 13 38 2 2 2" xfId="10042"/>
    <cellStyle name="常规 13 43 2 2 2" xfId="10043"/>
    <cellStyle name="常规 8 57 2" xfId="10044"/>
    <cellStyle name="常规 8 62 2" xfId="10045"/>
    <cellStyle name="常规 13 38 3" xfId="10046"/>
    <cellStyle name="常规 13 43 3" xfId="10047"/>
    <cellStyle name="常规 8 57 3" xfId="10048"/>
    <cellStyle name="常规 13 38 4" xfId="10049"/>
    <cellStyle name="常规 13 43 4" xfId="10050"/>
    <cellStyle name="常规 13 39 2 2" xfId="10051"/>
    <cellStyle name="常规 13 44 2 2" xfId="10052"/>
    <cellStyle name="常规 13 39 2 2 2" xfId="10053"/>
    <cellStyle name="常规 13 44 2 2 2" xfId="10054"/>
    <cellStyle name="常规 8 58 2" xfId="10055"/>
    <cellStyle name="常规 13 39 3" xfId="10056"/>
    <cellStyle name="常规 13 44 3" xfId="10057"/>
    <cellStyle name="常规 8 58 3" xfId="10058"/>
    <cellStyle name="常规 13 39 4" xfId="10059"/>
    <cellStyle name="常规 13 44 4" xfId="10060"/>
    <cellStyle name="常规 13 4" xfId="10061"/>
    <cellStyle name="常规 13 4 2" xfId="10062"/>
    <cellStyle name="常规 67 3" xfId="10063"/>
    <cellStyle name="常规 72 3" xfId="10064"/>
    <cellStyle name="常规 7 26 2 3" xfId="10065"/>
    <cellStyle name="常规 7 31 2 3" xfId="10066"/>
    <cellStyle name="常规 13 4 2 2" xfId="10067"/>
    <cellStyle name="常规 7 26 2 3 2" xfId="10068"/>
    <cellStyle name="常规 7 31 2 3 2" xfId="10069"/>
    <cellStyle name="常规 13 4 2 2 2" xfId="10070"/>
    <cellStyle name="常规 67 4" xfId="10071"/>
    <cellStyle name="常规 72 4" xfId="10072"/>
    <cellStyle name="常规 7 26 2 4" xfId="10073"/>
    <cellStyle name="常规 7 31 2 4" xfId="10074"/>
    <cellStyle name="常规 2 2 2 2 5 2 2" xfId="10075"/>
    <cellStyle name="常规 13 4 2 3" xfId="10076"/>
    <cellStyle name="常规 13 4 2 3 2" xfId="10077"/>
    <cellStyle name="常规 13 4 2 4" xfId="10078"/>
    <cellStyle name="常规 13 4 2 4 2" xfId="10079"/>
    <cellStyle name="常规 13 4 2 5" xfId="10080"/>
    <cellStyle name="常规 13 4 3" xfId="10081"/>
    <cellStyle name="常规 68 3" xfId="10082"/>
    <cellStyle name="常规 73 3" xfId="10083"/>
    <cellStyle name="常规 13 4 3 2" xfId="10084"/>
    <cellStyle name="常规 20 19 3" xfId="10085"/>
    <cellStyle name="常规 20 24 3" xfId="10086"/>
    <cellStyle name="常规 13 4 3 2 2" xfId="10087"/>
    <cellStyle name="常规 68 4" xfId="10088"/>
    <cellStyle name="常规 73 4" xfId="10089"/>
    <cellStyle name="常规 13 4 3 3" xfId="10090"/>
    <cellStyle name="强调文字颜色 1 3 5 4 2" xfId="10091"/>
    <cellStyle name="常规 13 4 4" xfId="10092"/>
    <cellStyle name="常规 69 3" xfId="10093"/>
    <cellStyle name="常规 74 3" xfId="10094"/>
    <cellStyle name="常规 13 4 4 2" xfId="10095"/>
    <cellStyle name="常规 13 4 5" xfId="10096"/>
    <cellStyle name="常规 13 4 5 2" xfId="10097"/>
    <cellStyle name="常规 13 4 6" xfId="10098"/>
    <cellStyle name="常规 13 4 7" xfId="10099"/>
    <cellStyle name="常规 13 45" xfId="10100"/>
    <cellStyle name="常规 13 50" xfId="10101"/>
    <cellStyle name="常规 4 8 5" xfId="10102"/>
    <cellStyle name="常规 13 45 2" xfId="10103"/>
    <cellStyle name="常规 13 50 2" xfId="10104"/>
    <cellStyle name="常规 13 45 2 2" xfId="10105"/>
    <cellStyle name="常规 13 50 2 2" xfId="10106"/>
    <cellStyle name="强调文字颜色 1 5" xfId="10107"/>
    <cellStyle name="常规 13 45 2 2 2" xfId="10108"/>
    <cellStyle name="常规 13 50 2 2 2" xfId="10109"/>
    <cellStyle name="常规 8 59 2" xfId="10110"/>
    <cellStyle name="常规 13 45 3" xfId="10111"/>
    <cellStyle name="常规 13 50 3" xfId="10112"/>
    <cellStyle name="常规 8 59 3" xfId="10113"/>
    <cellStyle name="常规 13 45 4" xfId="10114"/>
    <cellStyle name="常规 13 50 4" xfId="10115"/>
    <cellStyle name="常规 13 46" xfId="10116"/>
    <cellStyle name="常规 13 51" xfId="10117"/>
    <cellStyle name="检查单元格 3 2 4 2 4" xfId="10118"/>
    <cellStyle name="常规 13 46 2" xfId="10119"/>
    <cellStyle name="常规 13 51 2" xfId="10120"/>
    <cellStyle name="常规 13 46 2 2" xfId="10121"/>
    <cellStyle name="常规 13 51 2 2" xfId="10122"/>
    <cellStyle name="常规 13 46 2 2 2" xfId="10123"/>
    <cellStyle name="常规 13 51 2 2 2" xfId="10124"/>
    <cellStyle name="常规 13 46 2 3" xfId="10125"/>
    <cellStyle name="常规 13 51 2 3" xfId="10126"/>
    <cellStyle name="常规 13 46 3" xfId="10127"/>
    <cellStyle name="常规 13 51 3" xfId="10128"/>
    <cellStyle name="常规 13 46 4" xfId="10129"/>
    <cellStyle name="常规 13 51 4" xfId="10130"/>
    <cellStyle name="常规 13 47" xfId="10131"/>
    <cellStyle name="常规 13 52" xfId="10132"/>
    <cellStyle name="常规 13 47 2" xfId="10133"/>
    <cellStyle name="常规 13 52 2" xfId="10134"/>
    <cellStyle name="常规 13 47 2 2" xfId="10135"/>
    <cellStyle name="常规 13 52 2 2" xfId="10136"/>
    <cellStyle name="常规 13 47 2 2 2" xfId="10137"/>
    <cellStyle name="常规 13 52 2 2 2" xfId="10138"/>
    <cellStyle name="常规 13 47 2 3" xfId="10139"/>
    <cellStyle name="常规 13 52 2 3" xfId="10140"/>
    <cellStyle name="常规 13 47 3" xfId="10141"/>
    <cellStyle name="常规 13 52 3" xfId="10142"/>
    <cellStyle name="强调文字颜色 1 3 6 2 3" xfId="10143"/>
    <cellStyle name="常规 14 2 5" xfId="10144"/>
    <cellStyle name="常规 13 47 3 2" xfId="10145"/>
    <cellStyle name="常规 13 52 3 2" xfId="10146"/>
    <cellStyle name="强调文字颜色 1 3 6 2 3 2" xfId="10147"/>
    <cellStyle name="常规 14 2 5 2" xfId="10148"/>
    <cellStyle name="常规 13 47 3 2 2" xfId="10149"/>
    <cellStyle name="常规 13 52 3 2 2" xfId="10150"/>
    <cellStyle name="强调文字颜色 1 3 6 2 4" xfId="10151"/>
    <cellStyle name="常规 14 2 6" xfId="10152"/>
    <cellStyle name="常规 13 47 3 3" xfId="10153"/>
    <cellStyle name="常规 13 52 3 3" xfId="10154"/>
    <cellStyle name="常规 13 47 4" xfId="10155"/>
    <cellStyle name="常规 13 52 4" xfId="10156"/>
    <cellStyle name="常规 13 48" xfId="10157"/>
    <cellStyle name="常规 13 53" xfId="10158"/>
    <cellStyle name="常规 13 48 2" xfId="10159"/>
    <cellStyle name="常规 13 53 2" xfId="10160"/>
    <cellStyle name="常规 13 48 2 2" xfId="10161"/>
    <cellStyle name="常规 13 53 2 2" xfId="10162"/>
    <cellStyle name="常规 13 48 2 2 2" xfId="10163"/>
    <cellStyle name="常规 13 53 2 2 2" xfId="10164"/>
    <cellStyle name="常规 13 48 2 3" xfId="10165"/>
    <cellStyle name="常规 13 53 2 3" xfId="10166"/>
    <cellStyle name="输入 2 2 2 5 2 2" xfId="10167"/>
    <cellStyle name="常规 13 48 3" xfId="10168"/>
    <cellStyle name="常规 13 53 3" xfId="10169"/>
    <cellStyle name="常规 15 2 5" xfId="10170"/>
    <cellStyle name="常规 20 2 5" xfId="10171"/>
    <cellStyle name="常规 13 48 3 2" xfId="10172"/>
    <cellStyle name="常规 13 53 3 2" xfId="10173"/>
    <cellStyle name="常规 15 2 5 2" xfId="10174"/>
    <cellStyle name="常规 20 2 5 2" xfId="10175"/>
    <cellStyle name="常规 13 48 3 2 2" xfId="10176"/>
    <cellStyle name="常规 13 53 3 2 2" xfId="10177"/>
    <cellStyle name="常规 15 2 6" xfId="10178"/>
    <cellStyle name="常规 20 2 6" xfId="10179"/>
    <cellStyle name="常规 13 48 3 3" xfId="10180"/>
    <cellStyle name="常规 13 53 3 3" xfId="10181"/>
    <cellStyle name="常规 13 48 4" xfId="10182"/>
    <cellStyle name="常规 13 53 4" xfId="10183"/>
    <cellStyle name="常规 13 49" xfId="10184"/>
    <cellStyle name="常规 13 54" xfId="10185"/>
    <cellStyle name="常规 13 49 2" xfId="10186"/>
    <cellStyle name="常规 13 54 2" xfId="10187"/>
    <cellStyle name="常规 13 49 2 2" xfId="10188"/>
    <cellStyle name="常规 13 54 2 2" xfId="10189"/>
    <cellStyle name="常规 13 49 2 2 2" xfId="10190"/>
    <cellStyle name="常规 13 54 2 2 2" xfId="10191"/>
    <cellStyle name="常规 13 49 2 3" xfId="10192"/>
    <cellStyle name="常规 13 54 2 3" xfId="10193"/>
    <cellStyle name="输入 2 2 2 5 3 2" xfId="10194"/>
    <cellStyle name="常规 13 49 3" xfId="10195"/>
    <cellStyle name="常规 13 54 3" xfId="10196"/>
    <cellStyle name="常规 16 2 5" xfId="10197"/>
    <cellStyle name="常规 21 2 5" xfId="10198"/>
    <cellStyle name="常规 13 49 3 2" xfId="10199"/>
    <cellStyle name="常规 13 54 3 2" xfId="10200"/>
    <cellStyle name="常规 16 2 5 2" xfId="10201"/>
    <cellStyle name="常规 21 2 5 2" xfId="10202"/>
    <cellStyle name="常规 13 49 3 2 2" xfId="10203"/>
    <cellStyle name="常规 13 54 3 2 2" xfId="10204"/>
    <cellStyle name="常规 13 49 4" xfId="10205"/>
    <cellStyle name="常规 13 54 4" xfId="10206"/>
    <cellStyle name="常规 13 5" xfId="10207"/>
    <cellStyle name="常规 13 5 2" xfId="10208"/>
    <cellStyle name="常规 7 27 2 3" xfId="10209"/>
    <cellStyle name="常规 7 32 2 3" xfId="10210"/>
    <cellStyle name="常规 13 5 2 2" xfId="10211"/>
    <cellStyle name="常规 7 27 2 3 2" xfId="10212"/>
    <cellStyle name="常规 7 32 2 3 2" xfId="10213"/>
    <cellStyle name="常规 13 5 2 2 2" xfId="10214"/>
    <cellStyle name="常规 7 27 2 4" xfId="10215"/>
    <cellStyle name="常规 7 32 2 4" xfId="10216"/>
    <cellStyle name="常规 13 5 2 3" xfId="10217"/>
    <cellStyle name="常规 13 5 3" xfId="10218"/>
    <cellStyle name="常规 13 5 3 2" xfId="10219"/>
    <cellStyle name="常规 25 19 3" xfId="10220"/>
    <cellStyle name="常规 25 24 3" xfId="10221"/>
    <cellStyle name="常规 30 19 3" xfId="10222"/>
    <cellStyle name="常规 30 24 3" xfId="10223"/>
    <cellStyle name="常规 13 5 3 2 2" xfId="10224"/>
    <cellStyle name="常规 13 5 3 3" xfId="10225"/>
    <cellStyle name="常规 13 5 4" xfId="10226"/>
    <cellStyle name="常规 13 5 4 2" xfId="10227"/>
    <cellStyle name="常规 13 5 5" xfId="10228"/>
    <cellStyle name="常规 7 19 2 2 35 2 2 2" xfId="10229"/>
    <cellStyle name="常规 7 19 2 2 40 2 2 2" xfId="10230"/>
    <cellStyle name="常规 13 5 6" xfId="10231"/>
    <cellStyle name="常规 13 5 7" xfId="10232"/>
    <cellStyle name="注释 2 2 2 4 4 2 2" xfId="10233"/>
    <cellStyle name="常规 13 55 2" xfId="10234"/>
    <cellStyle name="常规 13 60 2" xfId="10235"/>
    <cellStyle name="常规 13 55 2 2" xfId="10236"/>
    <cellStyle name="常规 13 55 2 2 2" xfId="10237"/>
    <cellStyle name="常规 13 55 2 3" xfId="10238"/>
    <cellStyle name="常规 13 55 3" xfId="10239"/>
    <cellStyle name="常规 17 2 5" xfId="10240"/>
    <cellStyle name="常规 22 2 5" xfId="10241"/>
    <cellStyle name="常规 13 55 3 2" xfId="10242"/>
    <cellStyle name="常规 17 2 5 2" xfId="10243"/>
    <cellStyle name="常规 22 2 5 2" xfId="10244"/>
    <cellStyle name="常规 13 55 3 2 2" xfId="10245"/>
    <cellStyle name="常规 19 2 2 2" xfId="10246"/>
    <cellStyle name="常规 24 2 2 2" xfId="10247"/>
    <cellStyle name="常规 17 2 6" xfId="10248"/>
    <cellStyle name="常规 22 2 6" xfId="10249"/>
    <cellStyle name="常规 13 55 3 3" xfId="10250"/>
    <cellStyle name="常规 13 55 4" xfId="10251"/>
    <cellStyle name="注释 2 2 2 4 4 3" xfId="10252"/>
    <cellStyle name="常规 13 56" xfId="10253"/>
    <cellStyle name="常规 13 61" xfId="10254"/>
    <cellStyle name="常规 13 56 2" xfId="10255"/>
    <cellStyle name="常规 13 61 2" xfId="10256"/>
    <cellStyle name="常规 13 56 2 2" xfId="10257"/>
    <cellStyle name="常规 13 61 2 2" xfId="10258"/>
    <cellStyle name="常规 13 56 2 2 2" xfId="10259"/>
    <cellStyle name="常规 13 56 2 3" xfId="10260"/>
    <cellStyle name="常规 13 56 3" xfId="10261"/>
    <cellStyle name="常规 13 61 3" xfId="10262"/>
    <cellStyle name="常规 18 2 5" xfId="10263"/>
    <cellStyle name="常规 23 2 5" xfId="10264"/>
    <cellStyle name="常规 13 56 3 2" xfId="10265"/>
    <cellStyle name="常规 18 2 5 2" xfId="10266"/>
    <cellStyle name="常规 23 2 5 2" xfId="10267"/>
    <cellStyle name="常规 13 56 3 2 2" xfId="10268"/>
    <cellStyle name="常规 19 3 2 2" xfId="10269"/>
    <cellStyle name="常规 24 3 2 2" xfId="10270"/>
    <cellStyle name="常规 18 2 6" xfId="10271"/>
    <cellStyle name="常规 23 2 6" xfId="10272"/>
    <cellStyle name="常规 13 56 3 3" xfId="10273"/>
    <cellStyle name="常规 13 57" xfId="10274"/>
    <cellStyle name="常规 13 62" xfId="10275"/>
    <cellStyle name="常规 13 57 2" xfId="10276"/>
    <cellStyle name="常规 13 62 2" xfId="10277"/>
    <cellStyle name="常规 13 57 2 2" xfId="10278"/>
    <cellStyle name="常规 13 57 2 2 2" xfId="10279"/>
    <cellStyle name="常规 13 57 2 3" xfId="10280"/>
    <cellStyle name="常规 13 57 3" xfId="10281"/>
    <cellStyle name="常规 19 2 5" xfId="10282"/>
    <cellStyle name="常规 24 2 5" xfId="10283"/>
    <cellStyle name="常规 13 57 3 2" xfId="10284"/>
    <cellStyle name="常规 19 2 5 2" xfId="10285"/>
    <cellStyle name="常规 24 2 5 2" xfId="10286"/>
    <cellStyle name="常规 13 57 3 2 2" xfId="10287"/>
    <cellStyle name="常规 19 4 2 2" xfId="10288"/>
    <cellStyle name="常规 24 4 2 2" xfId="10289"/>
    <cellStyle name="常规 19 2 6" xfId="10290"/>
    <cellStyle name="常规 24 2 6" xfId="10291"/>
    <cellStyle name="常规 13 57 3 3" xfId="10292"/>
    <cellStyle name="常规 13 57 4" xfId="10293"/>
    <cellStyle name="好 2 2 2 2" xfId="10294"/>
    <cellStyle name="常规 13 58" xfId="10295"/>
    <cellStyle name="常规 13 63" xfId="10296"/>
    <cellStyle name="好 2 2 2 2 2" xfId="10297"/>
    <cellStyle name="常规 13 58 2" xfId="10298"/>
    <cellStyle name="常规 13 63 2" xfId="10299"/>
    <cellStyle name="好 2 2 2 2 2 2" xfId="10300"/>
    <cellStyle name="常规 13 58 2 2" xfId="10301"/>
    <cellStyle name="好 2 2 2 2 2 2 2" xfId="10302"/>
    <cellStyle name="常规 13 58 2 2 2" xfId="10303"/>
    <cellStyle name="好 2 2 2 2 3" xfId="10304"/>
    <cellStyle name="常规 13 58 3" xfId="10305"/>
    <cellStyle name="常规 25 2 5" xfId="10306"/>
    <cellStyle name="常规 30 2 5" xfId="10307"/>
    <cellStyle name="好 2 2 2 2 3 2" xfId="10308"/>
    <cellStyle name="常规 13 58 3 2" xfId="10309"/>
    <cellStyle name="常规 25 2 5 2" xfId="10310"/>
    <cellStyle name="常规 30 2 5 2" xfId="10311"/>
    <cellStyle name="常规 13 58 3 2 2" xfId="10312"/>
    <cellStyle name="好 2 2 2 2 4" xfId="10313"/>
    <cellStyle name="常规 13 58 4" xfId="10314"/>
    <cellStyle name="好 2 2 2 3" xfId="10315"/>
    <cellStyle name="常规 13 59" xfId="10316"/>
    <cellStyle name="常规 13 64" xfId="10317"/>
    <cellStyle name="好 2 2 2 3 2" xfId="10318"/>
    <cellStyle name="常规 13 59 2" xfId="10319"/>
    <cellStyle name="好 2 2 2 3 2 2" xfId="10320"/>
    <cellStyle name="常规 13 59 2 2" xfId="10321"/>
    <cellStyle name="好 2 2 2 3 3" xfId="10322"/>
    <cellStyle name="常规 13 59 3" xfId="10323"/>
    <cellStyle name="常规 13 6" xfId="10324"/>
    <cellStyle name="常规 13 6 2" xfId="10325"/>
    <cellStyle name="常规 7 28 2 3" xfId="10326"/>
    <cellStyle name="常规 7 33 2 3" xfId="10327"/>
    <cellStyle name="常规 13 6 2 2" xfId="10328"/>
    <cellStyle name="常规 7 28 2 3 2" xfId="10329"/>
    <cellStyle name="常规 7 33 2 3 2" xfId="10330"/>
    <cellStyle name="常规 13 6 2 2 2" xfId="10331"/>
    <cellStyle name="常规 7 28 2 4" xfId="10332"/>
    <cellStyle name="常规 7 33 2 4" xfId="10333"/>
    <cellStyle name="常规 13 6 2 3" xfId="10334"/>
    <cellStyle name="常规 13 6 3" xfId="10335"/>
    <cellStyle name="常规 13 6 3 2" xfId="10336"/>
    <cellStyle name="常规 13 6 3 3" xfId="10337"/>
    <cellStyle name="常规 13 6 4" xfId="10338"/>
    <cellStyle name="常规 13 6 4 2" xfId="10339"/>
    <cellStyle name="常规 13 6 5" xfId="10340"/>
    <cellStyle name="常规 13 6 5 2" xfId="10341"/>
    <cellStyle name="常规 13 6 6" xfId="10342"/>
    <cellStyle name="常规 13 6 7" xfId="10343"/>
    <cellStyle name="好 2 2 2 4" xfId="10344"/>
    <cellStyle name="常规 13 65" xfId="10345"/>
    <cellStyle name="常规 7 29 2 3" xfId="10346"/>
    <cellStyle name="常规 7 34 2 3" xfId="10347"/>
    <cellStyle name="常规 7 2 2 36 2 3 2" xfId="10348"/>
    <cellStyle name="常规 7 2 2 41 2 3 2" xfId="10349"/>
    <cellStyle name="常规 13 7 2 2" xfId="10350"/>
    <cellStyle name="常规 7 29 2 3 2" xfId="10351"/>
    <cellStyle name="常规 7 34 2 3 2" xfId="10352"/>
    <cellStyle name="常规 13 7 2 2 2" xfId="10353"/>
    <cellStyle name="常规 7 29 2 4" xfId="10354"/>
    <cellStyle name="常规 7 34 2 4" xfId="10355"/>
    <cellStyle name="常规 13 7 2 3" xfId="10356"/>
    <cellStyle name="常规 13 7 3 2" xfId="10357"/>
    <cellStyle name="常规 13 7 3 2 2" xfId="10358"/>
    <cellStyle name="常规 13 7 3 3" xfId="10359"/>
    <cellStyle name="常规 13 7 4" xfId="10360"/>
    <cellStyle name="常规 13 8 2" xfId="10361"/>
    <cellStyle name="常规 7 35 2 3" xfId="10362"/>
    <cellStyle name="常规 7 40 2 3" xfId="10363"/>
    <cellStyle name="常规 13 8 2 2" xfId="10364"/>
    <cellStyle name="注释 2 14 2 3" xfId="10365"/>
    <cellStyle name="常规 7 35 2 3 2" xfId="10366"/>
    <cellStyle name="常规 7 40 2 3 2" xfId="10367"/>
    <cellStyle name="常规 13 8 2 2 2" xfId="10368"/>
    <cellStyle name="常规 7 35 2 4" xfId="10369"/>
    <cellStyle name="常规 7 40 2 4" xfId="10370"/>
    <cellStyle name="常规 13 8 2 3" xfId="10371"/>
    <cellStyle name="常规 13 8 3" xfId="10372"/>
    <cellStyle name="常规 13 8 3 2" xfId="10373"/>
    <cellStyle name="注释 2 15 2 3" xfId="10374"/>
    <cellStyle name="注释 2 20 2 3" xfId="10375"/>
    <cellStyle name="常规 13 8 3 2 2" xfId="10376"/>
    <cellStyle name="常规 13 8 3 3" xfId="10377"/>
    <cellStyle name="常规 13 8 4" xfId="10378"/>
    <cellStyle name="常规 13 9" xfId="10379"/>
    <cellStyle name="常规 13 9 2" xfId="10380"/>
    <cellStyle name="常规 7 36 2 3" xfId="10381"/>
    <cellStyle name="常规 7 41 2 3" xfId="10382"/>
    <cellStyle name="常规 13 9 2 2" xfId="10383"/>
    <cellStyle name="注释 2 59 2 3" xfId="10384"/>
    <cellStyle name="注释 2 64 2 3" xfId="10385"/>
    <cellStyle name="常规 7 36 2 3 2" xfId="10386"/>
    <cellStyle name="常规 7 41 2 3 2" xfId="10387"/>
    <cellStyle name="常规 13 9 2 2 2" xfId="10388"/>
    <cellStyle name="常规 7 36 2 4" xfId="10389"/>
    <cellStyle name="常规 7 41 2 4" xfId="10390"/>
    <cellStyle name="常规 13 9 2 3" xfId="10391"/>
    <cellStyle name="常规 13 9 3" xfId="10392"/>
    <cellStyle name="常规 13 9 3 2" xfId="10393"/>
    <cellStyle name="注释 2 65 2 3" xfId="10394"/>
    <cellStyle name="注释 2 70 2 3" xfId="10395"/>
    <cellStyle name="常规 13 9 3 2 2" xfId="10396"/>
    <cellStyle name="常规 13 9 3 3" xfId="10397"/>
    <cellStyle name="常规 13 9 4" xfId="10398"/>
    <cellStyle name="常规 136" xfId="10399"/>
    <cellStyle name="常规 141" xfId="10400"/>
    <cellStyle name="常规 137" xfId="10401"/>
    <cellStyle name="常规 142" xfId="10402"/>
    <cellStyle name="常规 5 2" xfId="10403"/>
    <cellStyle name="常规 138" xfId="10404"/>
    <cellStyle name="常规 143" xfId="10405"/>
    <cellStyle name="常规 5 3" xfId="10406"/>
    <cellStyle name="常规 4 2 3 4 2 2" xfId="10407"/>
    <cellStyle name="常规 14" xfId="10408"/>
    <cellStyle name="常规 14 10" xfId="10409"/>
    <cellStyle name="常规 14 10 2" xfId="10410"/>
    <cellStyle name="常规 5 2 2 2 3" xfId="10411"/>
    <cellStyle name="常规 14 10 2 2" xfId="10412"/>
    <cellStyle name="常规 5 2 2 2 3 2" xfId="10413"/>
    <cellStyle name="常规 14 10 2 2 2" xfId="10414"/>
    <cellStyle name="注释 3 9 3" xfId="10415"/>
    <cellStyle name="常规 9 19 2" xfId="10416"/>
    <cellStyle name="常规 9 24 2" xfId="10417"/>
    <cellStyle name="常规 14 10 3" xfId="10418"/>
    <cellStyle name="注释 3 9 3 2" xfId="10419"/>
    <cellStyle name="常规 9 19 2 2" xfId="10420"/>
    <cellStyle name="常规 9 24 2 2" xfId="10421"/>
    <cellStyle name="常规 5 2 2 3 3" xfId="10422"/>
    <cellStyle name="常规 14 10 3 2" xfId="10423"/>
    <cellStyle name="常规 14 10 3 2 2" xfId="10424"/>
    <cellStyle name="汇总 3 9 2" xfId="10425"/>
    <cellStyle name="常规 28 2 2 2" xfId="10426"/>
    <cellStyle name="常规 33 2 2 2" xfId="10427"/>
    <cellStyle name="常规 14 10 3 3" xfId="10428"/>
    <cellStyle name="注释 3 9 4" xfId="10429"/>
    <cellStyle name="常规 9 19 3" xfId="10430"/>
    <cellStyle name="常规 9 24 3" xfId="10431"/>
    <cellStyle name="常规 14 10 4" xfId="10432"/>
    <cellStyle name="常规 14 11" xfId="10433"/>
    <cellStyle name="常规 14 11 2" xfId="10434"/>
    <cellStyle name="常规 5 2 3 2 3" xfId="10435"/>
    <cellStyle name="常规 14 11 2 2" xfId="10436"/>
    <cellStyle name="常规 7 2 2 2 28 2 4" xfId="10437"/>
    <cellStyle name="常规 7 2 2 2 33 2 4" xfId="10438"/>
    <cellStyle name="常规 14 11 2 2 2" xfId="10439"/>
    <cellStyle name="常规 9 25 2" xfId="10440"/>
    <cellStyle name="常规 9 30 2" xfId="10441"/>
    <cellStyle name="常规 36 5 2 2" xfId="10442"/>
    <cellStyle name="常规 41 5 2 2" xfId="10443"/>
    <cellStyle name="常规 14 11 3" xfId="10444"/>
    <cellStyle name="常规 9 25 2 2" xfId="10445"/>
    <cellStyle name="常规 9 30 2 2" xfId="10446"/>
    <cellStyle name="常规 14 11 3 2" xfId="10447"/>
    <cellStyle name="常规 7 2 2 2 29 2 4" xfId="10448"/>
    <cellStyle name="常规 7 2 2 2 34 2 4" xfId="10449"/>
    <cellStyle name="常规 14 11 3 2 2" xfId="10450"/>
    <cellStyle name="常规 28 3 2 2" xfId="10451"/>
    <cellStyle name="常规 33 3 2 2" xfId="10452"/>
    <cellStyle name="常规 14 11 3 3" xfId="10453"/>
    <cellStyle name="常规 9 25 3" xfId="10454"/>
    <cellStyle name="常规 9 30 3" xfId="10455"/>
    <cellStyle name="常规 14 11 4" xfId="10456"/>
    <cellStyle name="输出 2 2 4 2 3" xfId="10457"/>
    <cellStyle name="常规 14 12 2 2 2" xfId="10458"/>
    <cellStyle name="常规 9 26 2" xfId="10459"/>
    <cellStyle name="常规 9 31 2" xfId="10460"/>
    <cellStyle name="常规 36 5 3 2" xfId="10461"/>
    <cellStyle name="常规 14 12 3" xfId="10462"/>
    <cellStyle name="常规 9 26 2 2" xfId="10463"/>
    <cellStyle name="常规 9 31 2 2" xfId="10464"/>
    <cellStyle name="常规 14 12 3 2" xfId="10465"/>
    <cellStyle name="输出 2 2 5 2 3" xfId="10466"/>
    <cellStyle name="常规 14 12 3 2 2" xfId="10467"/>
    <cellStyle name="常规 28 4 2 2" xfId="10468"/>
    <cellStyle name="常规 33 4 2 2" xfId="10469"/>
    <cellStyle name="常规 14 12 3 3" xfId="10470"/>
    <cellStyle name="常规 9 26 3" xfId="10471"/>
    <cellStyle name="常规 9 31 3" xfId="10472"/>
    <cellStyle name="常规 14 12 4" xfId="10473"/>
    <cellStyle name="常规 14 13 2 2" xfId="10474"/>
    <cellStyle name="输出 2 3 4 2 3" xfId="10475"/>
    <cellStyle name="常规 2 2 2 2 3" xfId="10476"/>
    <cellStyle name="常规 14 13 2 2 2" xfId="10477"/>
    <cellStyle name="常规 9 27 2" xfId="10478"/>
    <cellStyle name="常规 9 32 2" xfId="10479"/>
    <cellStyle name="常规 36 5 4 2" xfId="10480"/>
    <cellStyle name="常规 14 13 3" xfId="10481"/>
    <cellStyle name="常规 9 27 2 2" xfId="10482"/>
    <cellStyle name="常规 9 32 2 2" xfId="10483"/>
    <cellStyle name="常规 14 13 3 2" xfId="10484"/>
    <cellStyle name="常规 2 2 3 2 3" xfId="10485"/>
    <cellStyle name="常规 14 13 3 2 2" xfId="10486"/>
    <cellStyle name="常规 28 5 2 2" xfId="10487"/>
    <cellStyle name="常规 33 5 2 2" xfId="10488"/>
    <cellStyle name="常规 14 13 3 3" xfId="10489"/>
    <cellStyle name="常规 9 27 3" xfId="10490"/>
    <cellStyle name="常规 9 32 3" xfId="10491"/>
    <cellStyle name="常规 14 13 4" xfId="10492"/>
    <cellStyle name="好 2 2 6 3" xfId="10493"/>
    <cellStyle name="常规 14 14" xfId="10494"/>
    <cellStyle name="好 2 2 6 3 2" xfId="10495"/>
    <cellStyle name="常规 14 14 2" xfId="10496"/>
    <cellStyle name="常规 14 14 2 2" xfId="10497"/>
    <cellStyle name="常规 2 3 2 2 3" xfId="10498"/>
    <cellStyle name="常规 7 2 4 19 5" xfId="10499"/>
    <cellStyle name="常规 7 2 4 24 5" xfId="10500"/>
    <cellStyle name="常规 14 14 2 2 2" xfId="10501"/>
    <cellStyle name="常规 9 28 2" xfId="10502"/>
    <cellStyle name="常规 9 33 2" xfId="10503"/>
    <cellStyle name="常规 14 14 3" xfId="10504"/>
    <cellStyle name="常规 9 28 2 2" xfId="10505"/>
    <cellStyle name="常规 9 33 2 2" xfId="10506"/>
    <cellStyle name="常规 14 14 3 2" xfId="10507"/>
    <cellStyle name="常规 2 3 3 2 3" xfId="10508"/>
    <cellStyle name="常规 14 14 3 2 2" xfId="10509"/>
    <cellStyle name="常规 28 6 2 2" xfId="10510"/>
    <cellStyle name="常规 33 6 2 2" xfId="10511"/>
    <cellStyle name="常规 14 14 3 3" xfId="10512"/>
    <cellStyle name="常规 9 28 3" xfId="10513"/>
    <cellStyle name="常规 9 33 3" xfId="10514"/>
    <cellStyle name="常规 14 14 4" xfId="10515"/>
    <cellStyle name="好 2 2 6 4" xfId="10516"/>
    <cellStyle name="常规 14 15" xfId="10517"/>
    <cellStyle name="常规 14 20" xfId="10518"/>
    <cellStyle name="常规 14 15 2" xfId="10519"/>
    <cellStyle name="常规 14 20 2" xfId="10520"/>
    <cellStyle name="常规 14 15 2 2" xfId="10521"/>
    <cellStyle name="常规 14 20 2 2" xfId="10522"/>
    <cellStyle name="常规 7 20 25 3" xfId="10523"/>
    <cellStyle name="常规 7 20 30 3" xfId="10524"/>
    <cellStyle name="常规 14 15 2 2 2" xfId="10525"/>
    <cellStyle name="常规 14 20 2 2 2" xfId="10526"/>
    <cellStyle name="常规 7 20 25 3 2" xfId="10527"/>
    <cellStyle name="常规 7 20 30 3 2" xfId="10528"/>
    <cellStyle name="常规 2 4 2 2 3" xfId="10529"/>
    <cellStyle name="常规 9 29 2" xfId="10530"/>
    <cellStyle name="常规 9 34 2" xfId="10531"/>
    <cellStyle name="常规 14 15 3" xfId="10532"/>
    <cellStyle name="常规 14 20 3" xfId="10533"/>
    <cellStyle name="常规 9 29 2 2" xfId="10534"/>
    <cellStyle name="常规 9 34 2 2" xfId="10535"/>
    <cellStyle name="常规 14 15 3 2" xfId="10536"/>
    <cellStyle name="常规 14 20 3 2" xfId="10537"/>
    <cellStyle name="常规 7 20 26 3" xfId="10538"/>
    <cellStyle name="常规 7 20 31 3" xfId="10539"/>
    <cellStyle name="常规 14 15 3 2 2" xfId="10540"/>
    <cellStyle name="常规 14 20 3 2 2" xfId="10541"/>
    <cellStyle name="常规 7 20 26 3 2" xfId="10542"/>
    <cellStyle name="常规 7 20 31 3 2" xfId="10543"/>
    <cellStyle name="常规 2 4 3 2 3" xfId="10544"/>
    <cellStyle name="常规 14 15 3 3" xfId="10545"/>
    <cellStyle name="常规 14 20 3 3" xfId="10546"/>
    <cellStyle name="常规 7 20 26 4" xfId="10547"/>
    <cellStyle name="常规 7 20 31 4" xfId="10548"/>
    <cellStyle name="常规 7 2 2 56 2 3 2" xfId="10549"/>
    <cellStyle name="常规 33 7 2 2" xfId="10550"/>
    <cellStyle name="常规 9 29 3" xfId="10551"/>
    <cellStyle name="常规 9 34 3" xfId="10552"/>
    <cellStyle name="常规 14 15 4" xfId="10553"/>
    <cellStyle name="常规 14 20 4" xfId="10554"/>
    <cellStyle name="常规 14 16" xfId="10555"/>
    <cellStyle name="常规 14 21" xfId="10556"/>
    <cellStyle name="强调文字颜色 2 3 2 2 3 2 3" xfId="10557"/>
    <cellStyle name="常规 14 16 2" xfId="10558"/>
    <cellStyle name="常规 14 21 2" xfId="10559"/>
    <cellStyle name="强调文字颜色 2 3 2 2 3 2 3 2" xfId="10560"/>
    <cellStyle name="常规 14 16 2 2" xfId="10561"/>
    <cellStyle name="常规 14 21 2 2" xfId="10562"/>
    <cellStyle name="常规 2 5 2 2 3" xfId="10563"/>
    <cellStyle name="常规 14 16 2 2 2" xfId="10564"/>
    <cellStyle name="常规 14 21 2 2 2" xfId="10565"/>
    <cellStyle name="强调文字颜色 2 3 2 2 3 2 4" xfId="10566"/>
    <cellStyle name="常规 9 35 2" xfId="10567"/>
    <cellStyle name="常规 9 40 2" xfId="10568"/>
    <cellStyle name="常规 14 16 3" xfId="10569"/>
    <cellStyle name="常规 14 21 3" xfId="10570"/>
    <cellStyle name="常规 9 35 2 2" xfId="10571"/>
    <cellStyle name="常规 9 40 2 2" xfId="10572"/>
    <cellStyle name="常规 8 2 2 2 12" xfId="10573"/>
    <cellStyle name="常规 14 16 3 2" xfId="10574"/>
    <cellStyle name="常规 14 21 3 2" xfId="10575"/>
    <cellStyle name="常规 8 2 2 2 12 2" xfId="10576"/>
    <cellStyle name="常规 14 16 3 2 2" xfId="10577"/>
    <cellStyle name="常规 14 21 3 2 2" xfId="10578"/>
    <cellStyle name="常规 8 2 2 2 13" xfId="10579"/>
    <cellStyle name="常规 33 8 2 2" xfId="10580"/>
    <cellStyle name="常规 14 16 3 3" xfId="10581"/>
    <cellStyle name="常规 14 21 3 3" xfId="10582"/>
    <cellStyle name="常规 9 35 3" xfId="10583"/>
    <cellStyle name="常规 9 40 3" xfId="10584"/>
    <cellStyle name="常规 14 16 4" xfId="10585"/>
    <cellStyle name="常规 14 21 4" xfId="10586"/>
    <cellStyle name="常规 35 29 2" xfId="10587"/>
    <cellStyle name="常规 35 34 2" xfId="10588"/>
    <cellStyle name="常规 14 17" xfId="10589"/>
    <cellStyle name="常规 14 22" xfId="10590"/>
    <cellStyle name="常规 35 29 2 2" xfId="10591"/>
    <cellStyle name="常规 35 34 2 2" xfId="10592"/>
    <cellStyle name="常规 14 17 2" xfId="10593"/>
    <cellStyle name="常规 14 22 2" xfId="10594"/>
    <cellStyle name="常规 14 17 2 2" xfId="10595"/>
    <cellStyle name="常规 14 22 2 2" xfId="10596"/>
    <cellStyle name="常规 2 6 2 2 3" xfId="10597"/>
    <cellStyle name="常规 14 17 2 2 2" xfId="10598"/>
    <cellStyle name="常规 14 22 2 2 2" xfId="10599"/>
    <cellStyle name="常规 9 36 2" xfId="10600"/>
    <cellStyle name="常规 9 41 2" xfId="10601"/>
    <cellStyle name="常规 14 17 3" xfId="10602"/>
    <cellStyle name="常规 14 22 3" xfId="10603"/>
    <cellStyle name="常规 9 36 2 2" xfId="10604"/>
    <cellStyle name="常规 9 41 2 2" xfId="10605"/>
    <cellStyle name="常规 14 17 3 2" xfId="10606"/>
    <cellStyle name="常规 14 22 3 2" xfId="10607"/>
    <cellStyle name="常规 14 17 3 2 2" xfId="10608"/>
    <cellStyle name="常规 14 22 3 2 2" xfId="10609"/>
    <cellStyle name="常规 33 9 2 2" xfId="10610"/>
    <cellStyle name="常规 2 2 3 2 2 2 2" xfId="10611"/>
    <cellStyle name="常规 14 17 3 3" xfId="10612"/>
    <cellStyle name="常规 14 22 3 3" xfId="10613"/>
    <cellStyle name="常规 9 36 3" xfId="10614"/>
    <cellStyle name="常规 9 41 3" xfId="10615"/>
    <cellStyle name="常规 14 17 4" xfId="10616"/>
    <cellStyle name="常规 14 22 4" xfId="10617"/>
    <cellStyle name="常规 35 29 3" xfId="10618"/>
    <cellStyle name="常规 35 34 3" xfId="10619"/>
    <cellStyle name="常规 14 18" xfId="10620"/>
    <cellStyle name="常规 14 23" xfId="10621"/>
    <cellStyle name="常规 14 18 2" xfId="10622"/>
    <cellStyle name="常规 14 23 2" xfId="10623"/>
    <cellStyle name="常规 14 18 2 2" xfId="10624"/>
    <cellStyle name="常规 14 23 2 2" xfId="10625"/>
    <cellStyle name="警告文本 3 3 7" xfId="10626"/>
    <cellStyle name="常规 2 7 2 2 3" xfId="10627"/>
    <cellStyle name="常规 14 18 2 2 2" xfId="10628"/>
    <cellStyle name="常规 14 23 2 2 2" xfId="10629"/>
    <cellStyle name="常规 58 2 2" xfId="10630"/>
    <cellStyle name="常规 63 2 2" xfId="10631"/>
    <cellStyle name="常规 9 37 2" xfId="10632"/>
    <cellStyle name="常规 9 42 2" xfId="10633"/>
    <cellStyle name="常规 14 18 3" xfId="10634"/>
    <cellStyle name="常规 14 23 3" xfId="10635"/>
    <cellStyle name="常规 9 37 2 2" xfId="10636"/>
    <cellStyle name="常规 9 42 2 2" xfId="10637"/>
    <cellStyle name="常规 14 18 3 2" xfId="10638"/>
    <cellStyle name="常规 14 23 3 2" xfId="10639"/>
    <cellStyle name="常规 14 18 3 2 2" xfId="10640"/>
    <cellStyle name="常规 14 23 3 2 2" xfId="10641"/>
    <cellStyle name="常规 14 18 3 3" xfId="10642"/>
    <cellStyle name="常规 14 23 3 3" xfId="10643"/>
    <cellStyle name="常规 9 37 3" xfId="10644"/>
    <cellStyle name="常规 9 42 3" xfId="10645"/>
    <cellStyle name="常规 14 18 4" xfId="10646"/>
    <cellStyle name="常规 14 23 4" xfId="10647"/>
    <cellStyle name="常规 14 19" xfId="10648"/>
    <cellStyle name="常规 14 24" xfId="10649"/>
    <cellStyle name="强调文字颜色 6 2 3 3 2 4" xfId="10650"/>
    <cellStyle name="常规 14 19 2" xfId="10651"/>
    <cellStyle name="常规 14 24 2" xfId="10652"/>
    <cellStyle name="常规 14 19 2 2" xfId="10653"/>
    <cellStyle name="常规 14 24 2 2" xfId="10654"/>
    <cellStyle name="输入 2 2 2 3" xfId="10655"/>
    <cellStyle name="常规 4 2 3 2 6" xfId="10656"/>
    <cellStyle name="常规 2 8 2 2 3" xfId="10657"/>
    <cellStyle name="常规 14 19 2 2 2" xfId="10658"/>
    <cellStyle name="常规 14 24 2 2 2" xfId="10659"/>
    <cellStyle name="常规 9 38 2" xfId="10660"/>
    <cellStyle name="常规 9 43 2" xfId="10661"/>
    <cellStyle name="常规 14 19 3" xfId="10662"/>
    <cellStyle name="常规 14 24 3" xfId="10663"/>
    <cellStyle name="常规 9 38 2 2" xfId="10664"/>
    <cellStyle name="常规 9 43 2 2" xfId="10665"/>
    <cellStyle name="常规 14 19 3 2" xfId="10666"/>
    <cellStyle name="常规 14 24 3 2" xfId="10667"/>
    <cellStyle name="输入 2 3 2 3" xfId="10668"/>
    <cellStyle name="常规 4 2 4 2 6" xfId="10669"/>
    <cellStyle name="常规 14 19 3 2 2" xfId="10670"/>
    <cellStyle name="常规 14 24 3 2 2" xfId="10671"/>
    <cellStyle name="常规 14 19 3 3" xfId="10672"/>
    <cellStyle name="常规 14 24 3 3" xfId="10673"/>
    <cellStyle name="常规 9 38 3" xfId="10674"/>
    <cellStyle name="常规 9 43 3" xfId="10675"/>
    <cellStyle name="常规 14 19 4" xfId="10676"/>
    <cellStyle name="常规 14 24 4" xfId="10677"/>
    <cellStyle name="常规 14 2" xfId="10678"/>
    <cellStyle name="常规 14 2 2" xfId="10679"/>
    <cellStyle name="常规 7 69 2 3" xfId="10680"/>
    <cellStyle name="常规 7 74 2 3" xfId="10681"/>
    <cellStyle name="常规 14 2 2 2" xfId="10682"/>
    <cellStyle name="常规 7 69 2 3 2" xfId="10683"/>
    <cellStyle name="常规 7 74 2 3 2" xfId="10684"/>
    <cellStyle name="常规 14 2 2 2 2" xfId="10685"/>
    <cellStyle name="常规 14 2 2 2 2 2" xfId="10686"/>
    <cellStyle name="常规 14 2 2 2 2 2 2" xfId="10687"/>
    <cellStyle name="常规 14 2 2 2 2 3" xfId="10688"/>
    <cellStyle name="常规 14 2 2 2 3" xfId="10689"/>
    <cellStyle name="输入 2 2 2 2 4" xfId="10690"/>
    <cellStyle name="常规 14 2 2 2 3 2" xfId="10691"/>
    <cellStyle name="常规 14 2 2 2 4" xfId="10692"/>
    <cellStyle name="输入 2 2 2 3 4" xfId="10693"/>
    <cellStyle name="常规 14 2 2 2 4 2" xfId="10694"/>
    <cellStyle name="常规 14 2 2 2 5" xfId="10695"/>
    <cellStyle name="常规 7 69 2 4" xfId="10696"/>
    <cellStyle name="常规 7 74 2 4" xfId="10697"/>
    <cellStyle name="常规 14 2 2 3" xfId="10698"/>
    <cellStyle name="常规 14 2 2 3 2" xfId="10699"/>
    <cellStyle name="常规 14 2 2 3 2 2" xfId="10700"/>
    <cellStyle name="常规 14 2 2 3 3" xfId="10701"/>
    <cellStyle name="常规 7 19 24 4 2" xfId="10702"/>
    <cellStyle name="常规 14 2 2 4" xfId="10703"/>
    <cellStyle name="常规 7 19 24 4 3" xfId="10704"/>
    <cellStyle name="常规 14 2 2 5" xfId="10705"/>
    <cellStyle name="常规 7 2 4 13 2" xfId="10706"/>
    <cellStyle name="常规 14 2 2 6" xfId="10707"/>
    <cellStyle name="常规 7 2 4 13 2 2" xfId="10708"/>
    <cellStyle name="常规 14 2 2 6 2" xfId="10709"/>
    <cellStyle name="常规 7 2 4 13 3" xfId="10710"/>
    <cellStyle name="常规 14 2 2 7" xfId="10711"/>
    <cellStyle name="常规 14 2 3" xfId="10712"/>
    <cellStyle name="常规 14 2 3 2" xfId="10713"/>
    <cellStyle name="常规 14 2 3 2 2" xfId="10714"/>
    <cellStyle name="常规 14 2 3 2 2 2" xfId="10715"/>
    <cellStyle name="常规 14 2 3 2 3" xfId="10716"/>
    <cellStyle name="输入 2 3 2 2 4" xfId="10717"/>
    <cellStyle name="解释性文本 2 2 5 2 3" xfId="10718"/>
    <cellStyle name="强调文字颜色 1 3" xfId="10719"/>
    <cellStyle name="常规 14 2 3 2 3 2" xfId="10720"/>
    <cellStyle name="常规 14 2 3 2 4" xfId="10721"/>
    <cellStyle name="常规 14 2 3 3" xfId="10722"/>
    <cellStyle name="常规 14 2 3 3 2" xfId="10723"/>
    <cellStyle name="常规 14 2 3 4" xfId="10724"/>
    <cellStyle name="常规 22 13" xfId="10725"/>
    <cellStyle name="常规 14 2 3 4 2" xfId="10726"/>
    <cellStyle name="常规 14 2 3 5" xfId="10727"/>
    <cellStyle name="强调文字颜色 1 3 6 2 2" xfId="10728"/>
    <cellStyle name="常规 14 2 4" xfId="10729"/>
    <cellStyle name="强调文字颜色 1 3 6 2 2 2" xfId="10730"/>
    <cellStyle name="常规 14 2 4 2" xfId="10731"/>
    <cellStyle name="常规 14 2 4 2 2" xfId="10732"/>
    <cellStyle name="常规 14 2 4 3" xfId="10733"/>
    <cellStyle name="常规 14 2 5 2 2" xfId="10734"/>
    <cellStyle name="常规 14 2 5 3" xfId="10735"/>
    <cellStyle name="常规 14 2 6 2" xfId="10736"/>
    <cellStyle name="常规 7 2 2 17 2 3 2" xfId="10737"/>
    <cellStyle name="常规 7 2 2 22 2 3 2" xfId="10738"/>
    <cellStyle name="常规 14 2 7" xfId="10739"/>
    <cellStyle name="常规 14 2 7 2" xfId="10740"/>
    <cellStyle name="常规 7 2 2 2 10 3 2" xfId="10741"/>
    <cellStyle name="常规 14 2 8" xfId="10742"/>
    <cellStyle name="常规 14 2 9" xfId="10743"/>
    <cellStyle name="常规 14 25" xfId="10744"/>
    <cellStyle name="常规 14 30" xfId="10745"/>
    <cellStyle name="常规 14 25 2" xfId="10746"/>
    <cellStyle name="常规 14 30 2" xfId="10747"/>
    <cellStyle name="常规 14 25 2 2" xfId="10748"/>
    <cellStyle name="常规 14 30 2 2" xfId="10749"/>
    <cellStyle name="输入 3 2 2 3" xfId="10750"/>
    <cellStyle name="常规 7 19 12 3 3" xfId="10751"/>
    <cellStyle name="常规 14 25 2 2 2" xfId="10752"/>
    <cellStyle name="常规 14 30 2 2 2" xfId="10753"/>
    <cellStyle name="常规 9 39 2" xfId="10754"/>
    <cellStyle name="常规 9 44 2" xfId="10755"/>
    <cellStyle name="常规 14 25 3" xfId="10756"/>
    <cellStyle name="常规 14 30 3" xfId="10757"/>
    <cellStyle name="输入 3 3 2 3" xfId="10758"/>
    <cellStyle name="常规 7 19 13 3 3" xfId="10759"/>
    <cellStyle name="常规 14 25 3 2 2" xfId="10760"/>
    <cellStyle name="常规 14 30 3 2 2" xfId="10761"/>
    <cellStyle name="常规 14 25 3 3" xfId="10762"/>
    <cellStyle name="常规 14 30 3 3" xfId="10763"/>
    <cellStyle name="好 4 2 2 3 2 2 2" xfId="10764"/>
    <cellStyle name="常规 9 39 3" xfId="10765"/>
    <cellStyle name="常规 9 44 3" xfId="10766"/>
    <cellStyle name="常规 14 25 4" xfId="10767"/>
    <cellStyle name="常规 14 30 4" xfId="10768"/>
    <cellStyle name="常规 14 26 2 2 2" xfId="10769"/>
    <cellStyle name="常规 14 31 2 2 2" xfId="10770"/>
    <cellStyle name="常规 9 45 2" xfId="10771"/>
    <cellStyle name="常规 9 50 2" xfId="10772"/>
    <cellStyle name="常规 14 26 3" xfId="10773"/>
    <cellStyle name="常规 14 31 3" xfId="10774"/>
    <cellStyle name="常规 9 45 2 2" xfId="10775"/>
    <cellStyle name="常规 9 50 2 2" xfId="10776"/>
    <cellStyle name="常规 14 26 3 2" xfId="10777"/>
    <cellStyle name="常规 14 31 3 2" xfId="10778"/>
    <cellStyle name="常规 14 26 3 2 2" xfId="10779"/>
    <cellStyle name="常规 14 31 3 2 2" xfId="10780"/>
    <cellStyle name="常规 14 26 3 3" xfId="10781"/>
    <cellStyle name="常规 14 31 3 3" xfId="10782"/>
    <cellStyle name="常规 9 45 3" xfId="10783"/>
    <cellStyle name="常规 9 50 3" xfId="10784"/>
    <cellStyle name="常规 14 26 4" xfId="10785"/>
    <cellStyle name="常规 14 31 4" xfId="10786"/>
    <cellStyle name="常规 14 27 2 2" xfId="10787"/>
    <cellStyle name="常规 14 32 2 2" xfId="10788"/>
    <cellStyle name="常规 14 27 2 2 2" xfId="10789"/>
    <cellStyle name="常规 14 32 2 2 2" xfId="10790"/>
    <cellStyle name="常规 9 46 2" xfId="10791"/>
    <cellStyle name="常规 9 51 2" xfId="10792"/>
    <cellStyle name="常规 14 27 3" xfId="10793"/>
    <cellStyle name="常规 14 32 3" xfId="10794"/>
    <cellStyle name="常规 9 46 2 2" xfId="10795"/>
    <cellStyle name="常规 9 51 2 2" xfId="10796"/>
    <cellStyle name="常规 14 27 3 2" xfId="10797"/>
    <cellStyle name="常规 14 32 3 2" xfId="10798"/>
    <cellStyle name="常规 14 39" xfId="10799"/>
    <cellStyle name="常规 14 44" xfId="10800"/>
    <cellStyle name="常规 14 27 3 2 2" xfId="10801"/>
    <cellStyle name="常规 14 32 3 2 2" xfId="10802"/>
    <cellStyle name="常规 14 27 3 3" xfId="10803"/>
    <cellStyle name="常规 14 32 3 3" xfId="10804"/>
    <cellStyle name="常规 9 46 3" xfId="10805"/>
    <cellStyle name="常规 9 51 3" xfId="10806"/>
    <cellStyle name="常规 14 27 4" xfId="10807"/>
    <cellStyle name="常规 14 32 4" xfId="10808"/>
    <cellStyle name="好 2 3 3 2 2 2" xfId="10809"/>
    <cellStyle name="常规 7 2 2 5 2 3 2" xfId="10810"/>
    <cellStyle name="常规 14 28" xfId="10811"/>
    <cellStyle name="常规 14 33" xfId="10812"/>
    <cellStyle name="常规 14 28 2" xfId="10813"/>
    <cellStyle name="常规 14 33 2" xfId="10814"/>
    <cellStyle name="常规 4 12" xfId="10815"/>
    <cellStyle name="常规 14 28 2 2" xfId="10816"/>
    <cellStyle name="常规 14 33 2 2" xfId="10817"/>
    <cellStyle name="常规 4 12 2" xfId="10818"/>
    <cellStyle name="常规 14 28 2 2 2" xfId="10819"/>
    <cellStyle name="常规 14 33 2 2 2" xfId="10820"/>
    <cellStyle name="常规 9 47 2" xfId="10821"/>
    <cellStyle name="常规 9 52 2" xfId="10822"/>
    <cellStyle name="常规 14 28 3" xfId="10823"/>
    <cellStyle name="常规 14 33 3" xfId="10824"/>
    <cellStyle name="常规 9 47 2 2" xfId="10825"/>
    <cellStyle name="常规 9 52 2 2" xfId="10826"/>
    <cellStyle name="常规 14 28 3 2" xfId="10827"/>
    <cellStyle name="常规 14 33 3 2" xfId="10828"/>
    <cellStyle name="常规 14 28 3 2 2" xfId="10829"/>
    <cellStyle name="常规 14 33 3 2 2" xfId="10830"/>
    <cellStyle name="常规 14 28 3 3" xfId="10831"/>
    <cellStyle name="常规 14 33 3 3" xfId="10832"/>
    <cellStyle name="常规 14 29" xfId="10833"/>
    <cellStyle name="常规 14 34" xfId="10834"/>
    <cellStyle name="常规 14 29 2" xfId="10835"/>
    <cellStyle name="常规 14 34 2" xfId="10836"/>
    <cellStyle name="常规 9 12" xfId="10837"/>
    <cellStyle name="常规 14 29 2 2" xfId="10838"/>
    <cellStyle name="常规 14 34 2 2" xfId="10839"/>
    <cellStyle name="常规 9 12 2" xfId="10840"/>
    <cellStyle name="注释 3 2 3" xfId="10841"/>
    <cellStyle name="常规 14 29 2 2 2" xfId="10842"/>
    <cellStyle name="常规 14 34 2 2 2" xfId="10843"/>
    <cellStyle name="常规 9 48 2" xfId="10844"/>
    <cellStyle name="常规 9 53 2" xfId="10845"/>
    <cellStyle name="常规 14 29 3" xfId="10846"/>
    <cellStyle name="常规 14 34 3" xfId="10847"/>
    <cellStyle name="常规 9 57" xfId="10848"/>
    <cellStyle name="常规 9 62" xfId="10849"/>
    <cellStyle name="常规 9 48 2 2" xfId="10850"/>
    <cellStyle name="常规 9 53 2 2" xfId="10851"/>
    <cellStyle name="常规 14 29 3 2" xfId="10852"/>
    <cellStyle name="常规 14 34 3 2" xfId="10853"/>
    <cellStyle name="常规 9 57 2" xfId="10854"/>
    <cellStyle name="常规 14 38 3" xfId="10855"/>
    <cellStyle name="常规 14 43 3" xfId="10856"/>
    <cellStyle name="常规 14 29 3 2 2" xfId="10857"/>
    <cellStyle name="常规 14 34 3 2 2" xfId="10858"/>
    <cellStyle name="常规 9 58" xfId="10859"/>
    <cellStyle name="常规 9 63" xfId="10860"/>
    <cellStyle name="常规 14 29 3 3" xfId="10861"/>
    <cellStyle name="常规 14 34 3 3" xfId="10862"/>
    <cellStyle name="常规 9 48 3" xfId="10863"/>
    <cellStyle name="常规 9 53 3" xfId="10864"/>
    <cellStyle name="常规 14 29 4" xfId="10865"/>
    <cellStyle name="常规 14 34 4" xfId="10866"/>
    <cellStyle name="常规 14 3" xfId="10867"/>
    <cellStyle name="强调文字颜色 6 2 2 3 2 2 2" xfId="10868"/>
    <cellStyle name="常规 14 3 2" xfId="10869"/>
    <cellStyle name="注释 3 32 2" xfId="10870"/>
    <cellStyle name="注释 3 27 2" xfId="10871"/>
    <cellStyle name="常规 7 75 2 3" xfId="10872"/>
    <cellStyle name="常规 14 3 2 2" xfId="10873"/>
    <cellStyle name="注释 3 32 2 2" xfId="10874"/>
    <cellStyle name="注释 3 27 2 2" xfId="10875"/>
    <cellStyle name="常规 7 75 2 3 2" xfId="10876"/>
    <cellStyle name="常规 14 3 2 2 2" xfId="10877"/>
    <cellStyle name="常规 14 3 2 2 2 2" xfId="10878"/>
    <cellStyle name="常规 14 3 2 2 3" xfId="10879"/>
    <cellStyle name="输入 3 2 2 2 4" xfId="10880"/>
    <cellStyle name="常规 14 3 2 2 3 2" xfId="10881"/>
    <cellStyle name="强调文字颜色 5 2 2 4 4 2" xfId="10882"/>
    <cellStyle name="常规 14 3 2 2 4" xfId="10883"/>
    <cellStyle name="注释 3 32 3" xfId="10884"/>
    <cellStyle name="注释 3 27 3" xfId="10885"/>
    <cellStyle name="常规 7 75 2 4" xfId="10886"/>
    <cellStyle name="常规 14 3 2 3" xfId="10887"/>
    <cellStyle name="常规 14 3 2 3 2" xfId="10888"/>
    <cellStyle name="常规 7 19 25 4 2" xfId="10889"/>
    <cellStyle name="常规 7 19 30 4 2" xfId="10890"/>
    <cellStyle name="常规 14 3 2 4" xfId="10891"/>
    <cellStyle name="常规 7 19 25 4 2 2" xfId="10892"/>
    <cellStyle name="常规 7 19 30 4 2 2" xfId="10893"/>
    <cellStyle name="常规 14 3 2 4 2" xfId="10894"/>
    <cellStyle name="常规 7 19 25 4 3" xfId="10895"/>
    <cellStyle name="常规 7 19 30 4 3" xfId="10896"/>
    <cellStyle name="常规 14 3 2 5" xfId="10897"/>
    <cellStyle name="常规 14 3 3" xfId="10898"/>
    <cellStyle name="常规 14 3 3 2" xfId="10899"/>
    <cellStyle name="常规 14 3 3 2 2" xfId="10900"/>
    <cellStyle name="常规 14 3 3 3" xfId="10901"/>
    <cellStyle name="常规 14 3 3 3 2" xfId="10902"/>
    <cellStyle name="常规 14 3 3 4" xfId="10903"/>
    <cellStyle name="常规 14 3 3 4 2" xfId="10904"/>
    <cellStyle name="常规 7 2 58 2 2 2" xfId="10905"/>
    <cellStyle name="常规 14 3 3 5" xfId="10906"/>
    <cellStyle name="强调文字颜色 1 3 6 3 2" xfId="10907"/>
    <cellStyle name="常规 14 3 4" xfId="10908"/>
    <cellStyle name="常规 14 3 4 2" xfId="10909"/>
    <cellStyle name="常规 14 3 4 2 2" xfId="10910"/>
    <cellStyle name="常规 14 3 4 3" xfId="10911"/>
    <cellStyle name="常规 14 3 5" xfId="10912"/>
    <cellStyle name="常规 14 3 5 2" xfId="10913"/>
    <cellStyle name="常规 14 3 6" xfId="10914"/>
    <cellStyle name="常规 14 3 6 2" xfId="10915"/>
    <cellStyle name="常规 14 3 7" xfId="10916"/>
    <cellStyle name="常规 14 35 2" xfId="10917"/>
    <cellStyle name="常规 14 40 2" xfId="10918"/>
    <cellStyle name="常规 14 35 2 2" xfId="10919"/>
    <cellStyle name="常规 14 40 2 2" xfId="10920"/>
    <cellStyle name="常规 14 35 2 2 2" xfId="10921"/>
    <cellStyle name="常规 14 40 2 2 2" xfId="10922"/>
    <cellStyle name="常规 9 49 2" xfId="10923"/>
    <cellStyle name="常规 9 54 2" xfId="10924"/>
    <cellStyle name="常规 14 35 3" xfId="10925"/>
    <cellStyle name="常规 14 40 3" xfId="10926"/>
    <cellStyle name="常规 9 49 2 2" xfId="10927"/>
    <cellStyle name="常规 9 54 2 2" xfId="10928"/>
    <cellStyle name="常规 14 35 3 2" xfId="10929"/>
    <cellStyle name="常规 14 40 3 2" xfId="10930"/>
    <cellStyle name="常规 24 38 3" xfId="10931"/>
    <cellStyle name="常规 24 43 3" xfId="10932"/>
    <cellStyle name="常规 14 35 3 2 2" xfId="10933"/>
    <cellStyle name="常规 14 40 3 2 2" xfId="10934"/>
    <cellStyle name="常规 14 35 3 3" xfId="10935"/>
    <cellStyle name="常规 14 40 3 3" xfId="10936"/>
    <cellStyle name="常规 9 49 3" xfId="10937"/>
    <cellStyle name="常规 9 54 3" xfId="10938"/>
    <cellStyle name="常规 14 35 4" xfId="10939"/>
    <cellStyle name="常规 14 40 4" xfId="10940"/>
    <cellStyle name="常规 14 36" xfId="10941"/>
    <cellStyle name="常规 14 41" xfId="10942"/>
    <cellStyle name="常规 14 36 2" xfId="10943"/>
    <cellStyle name="常规 14 41 2" xfId="10944"/>
    <cellStyle name="常规 14 36 2 2" xfId="10945"/>
    <cellStyle name="常规 14 41 2 2" xfId="10946"/>
    <cellStyle name="常规 14 36 2 2 2" xfId="10947"/>
    <cellStyle name="常规 14 41 2 2 2" xfId="10948"/>
    <cellStyle name="常规 9 55 2" xfId="10949"/>
    <cellStyle name="常规 9 60 2" xfId="10950"/>
    <cellStyle name="常规 14 36 3" xfId="10951"/>
    <cellStyle name="常规 14 41 3" xfId="10952"/>
    <cellStyle name="常规 9 55 2 2" xfId="10953"/>
    <cellStyle name="常规 14 36 3 2" xfId="10954"/>
    <cellStyle name="常规 14 41 3 2" xfId="10955"/>
    <cellStyle name="常规 29 38 3" xfId="10956"/>
    <cellStyle name="常规 29 43 3" xfId="10957"/>
    <cellStyle name="常规 34 38 3" xfId="10958"/>
    <cellStyle name="常规 34 43 3" xfId="10959"/>
    <cellStyle name="常规 14 36 3 2 2" xfId="10960"/>
    <cellStyle name="常规 14 41 3 2 2" xfId="10961"/>
    <cellStyle name="常规 14 36 3 3" xfId="10962"/>
    <cellStyle name="常规 14 41 3 3" xfId="10963"/>
    <cellStyle name="常规 9 55 3" xfId="10964"/>
    <cellStyle name="常规 14 36 4" xfId="10965"/>
    <cellStyle name="常规 14 41 4" xfId="10966"/>
    <cellStyle name="常规 14 37" xfId="10967"/>
    <cellStyle name="常规 14 42" xfId="10968"/>
    <cellStyle name="常规 14 37 2" xfId="10969"/>
    <cellStyle name="常规 14 42 2" xfId="10970"/>
    <cellStyle name="常规 14 37 2 2" xfId="10971"/>
    <cellStyle name="常规 14 42 2 2" xfId="10972"/>
    <cellStyle name="常规 14 37 2 2 2" xfId="10973"/>
    <cellStyle name="常规 14 42 2 2 2" xfId="10974"/>
    <cellStyle name="常规 9 56 2" xfId="10975"/>
    <cellStyle name="常规 9 61 2" xfId="10976"/>
    <cellStyle name="常规 14 37 3" xfId="10977"/>
    <cellStyle name="常规 14 42 3" xfId="10978"/>
    <cellStyle name="常规 9 56 2 2" xfId="10979"/>
    <cellStyle name="强调文字颜色 3 2 2 2 6" xfId="10980"/>
    <cellStyle name="常规 14 37 3 2" xfId="10981"/>
    <cellStyle name="常规 14 42 3 2" xfId="10982"/>
    <cellStyle name="强调文字颜色 3 2 2 2 6 2" xfId="10983"/>
    <cellStyle name="常规 14 37 3 2 2" xfId="10984"/>
    <cellStyle name="常规 14 42 3 2 2" xfId="10985"/>
    <cellStyle name="强调文字颜色 3 2 2 2 7" xfId="10986"/>
    <cellStyle name="常规 14 37 3 3" xfId="10987"/>
    <cellStyle name="常规 14 42 3 3" xfId="10988"/>
    <cellStyle name="常规 9 56 3" xfId="10989"/>
    <cellStyle name="常规 14 37 4" xfId="10990"/>
    <cellStyle name="常规 14 42 4" xfId="10991"/>
    <cellStyle name="常规 14 38" xfId="10992"/>
    <cellStyle name="常规 14 43" xfId="10993"/>
    <cellStyle name="常规 14 38 2" xfId="10994"/>
    <cellStyle name="常规 14 43 2" xfId="10995"/>
    <cellStyle name="常规 14 38 2 2" xfId="10996"/>
    <cellStyle name="常规 14 43 2 2" xfId="10997"/>
    <cellStyle name="注释 2 2 2 6" xfId="10998"/>
    <cellStyle name="常规 14 38 2 2 2" xfId="10999"/>
    <cellStyle name="常规 14 43 2 2 2" xfId="11000"/>
    <cellStyle name="常规 9 57 2 2" xfId="11001"/>
    <cellStyle name="常规 14 38 3 2" xfId="11002"/>
    <cellStyle name="常规 14 43 3 2" xfId="11003"/>
    <cellStyle name="注释 2 3 2 6" xfId="11004"/>
    <cellStyle name="常规 14 38 3 2 2" xfId="11005"/>
    <cellStyle name="常规 14 43 3 2 2" xfId="11006"/>
    <cellStyle name="常规 14 38 3 3" xfId="11007"/>
    <cellStyle name="常规 14 43 3 3" xfId="11008"/>
    <cellStyle name="常规 9 57 3" xfId="11009"/>
    <cellStyle name="常规 14 38 4" xfId="11010"/>
    <cellStyle name="常规 14 43 4" xfId="11011"/>
    <cellStyle name="常规 14 39 2" xfId="11012"/>
    <cellStyle name="常规 14 44 2" xfId="11013"/>
    <cellStyle name="常规 14 39 2 2" xfId="11014"/>
    <cellStyle name="常规 14 44 2 2" xfId="11015"/>
    <cellStyle name="注释 3 2 2 6" xfId="11016"/>
    <cellStyle name="常规 14 39 2 2 2" xfId="11017"/>
    <cellStyle name="常规 14 44 2 2 2" xfId="11018"/>
    <cellStyle name="常规 9 58 2" xfId="11019"/>
    <cellStyle name="常规 14 39 3" xfId="11020"/>
    <cellStyle name="常规 14 44 3" xfId="11021"/>
    <cellStyle name="常规 9 58 2 2" xfId="11022"/>
    <cellStyle name="常规 14 39 3 2" xfId="11023"/>
    <cellStyle name="常规 14 44 3 2" xfId="11024"/>
    <cellStyle name="常规 14 39 3 2 2" xfId="11025"/>
    <cellStyle name="常规 14 44 3 2 2" xfId="11026"/>
    <cellStyle name="常规 14 39 3 3" xfId="11027"/>
    <cellStyle name="常规 14 44 3 3" xfId="11028"/>
    <cellStyle name="常规 9 58 3" xfId="11029"/>
    <cellStyle name="常规 14 39 4" xfId="11030"/>
    <cellStyle name="常规 14 44 4" xfId="11031"/>
    <cellStyle name="常规 14 4" xfId="11032"/>
    <cellStyle name="常规 14 4 2" xfId="11033"/>
    <cellStyle name="常规 14 4 2 2" xfId="11034"/>
    <cellStyle name="常规 14 4 2 2 2" xfId="11035"/>
    <cellStyle name="常规 14 4 2 3" xfId="11036"/>
    <cellStyle name="常规 14 4 2 3 2" xfId="11037"/>
    <cellStyle name="常规 7 19 26 4 2" xfId="11038"/>
    <cellStyle name="常规 7 19 31 4 2" xfId="11039"/>
    <cellStyle name="常规 14 4 2 4" xfId="11040"/>
    <cellStyle name="常规 34 2 2 2 2" xfId="11041"/>
    <cellStyle name="常规 7 19 26 4 2 2" xfId="11042"/>
    <cellStyle name="常规 7 19 31 4 2 2" xfId="11043"/>
    <cellStyle name="常规 14 4 2 4 2" xfId="11044"/>
    <cellStyle name="常规 34 2 2 2 2 2" xfId="11045"/>
    <cellStyle name="常规 7 19 26 4 3" xfId="11046"/>
    <cellStyle name="常规 7 19 31 4 3" xfId="11047"/>
    <cellStyle name="常规 14 4 2 5" xfId="11048"/>
    <cellStyle name="常规 34 2 2 2 3" xfId="11049"/>
    <cellStyle name="常规 14 4 3" xfId="11050"/>
    <cellStyle name="常规 14 4 3 2" xfId="11051"/>
    <cellStyle name="常规 7 2 2 2 29" xfId="11052"/>
    <cellStyle name="常规 7 2 2 2 34" xfId="11053"/>
    <cellStyle name="常规 14 4 3 2 2" xfId="11054"/>
    <cellStyle name="常规 14 4 3 3" xfId="11055"/>
    <cellStyle name="强调文字颜色 1 3 6 4 2" xfId="11056"/>
    <cellStyle name="常规 14 4 4" xfId="11057"/>
    <cellStyle name="常规 14 4 4 2" xfId="11058"/>
    <cellStyle name="常规 14 4 5" xfId="11059"/>
    <cellStyle name="常规 14 4 5 2" xfId="11060"/>
    <cellStyle name="常规 14 4 6" xfId="11061"/>
    <cellStyle name="常规 14 45" xfId="11062"/>
    <cellStyle name="常规 14 45 2" xfId="11063"/>
    <cellStyle name="常规 7 19 17 2 2 2" xfId="11064"/>
    <cellStyle name="常规 7 19 22 2 2 2" xfId="11065"/>
    <cellStyle name="常规 14 46" xfId="11066"/>
    <cellStyle name="常规 14 46 2" xfId="11067"/>
    <cellStyle name="注释 2 2 2 2 2" xfId="11068"/>
    <cellStyle name="常规 7 19 2 10 2 2" xfId="11069"/>
    <cellStyle name="常规 14 47" xfId="11070"/>
    <cellStyle name="注释 2 2 2 2 2 2" xfId="11071"/>
    <cellStyle name="常规 7 19 2 10 2 2 2" xfId="11072"/>
    <cellStyle name="常规 14 47 2" xfId="11073"/>
    <cellStyle name="注释 2 2 2 2 3" xfId="11074"/>
    <cellStyle name="常规 7 19 2 10 2 3" xfId="11075"/>
    <cellStyle name="常规 14 48" xfId="11076"/>
    <cellStyle name="注释 2 2 2 2 4" xfId="11077"/>
    <cellStyle name="常规 14 49" xfId="11078"/>
    <cellStyle name="常规 14 5" xfId="11079"/>
    <cellStyle name="常规 14 5 2" xfId="11080"/>
    <cellStyle name="常规 14 5 2 2" xfId="11081"/>
    <cellStyle name="常规 14 5 2 2 2" xfId="11082"/>
    <cellStyle name="计算 3 2 2 2 2" xfId="11083"/>
    <cellStyle name="常规 14 5 2 3" xfId="11084"/>
    <cellStyle name="常规 14 5 3" xfId="11085"/>
    <cellStyle name="常规 14 5 3 2" xfId="11086"/>
    <cellStyle name="常规 14 5 3 2 2" xfId="11087"/>
    <cellStyle name="计算 3 2 2 3 2" xfId="11088"/>
    <cellStyle name="常规 14 5 3 3" xfId="11089"/>
    <cellStyle name="常规 14 5 4" xfId="11090"/>
    <cellStyle name="常规 14 5 4 2" xfId="11091"/>
    <cellStyle name="常规 14 5 5" xfId="11092"/>
    <cellStyle name="常规 14 5 5 2" xfId="11093"/>
    <cellStyle name="常规 7 19 2 2 35 3 2 2" xfId="11094"/>
    <cellStyle name="常规 7 19 2 2 40 3 2 2" xfId="11095"/>
    <cellStyle name="常规 14 5 6" xfId="11096"/>
    <cellStyle name="常规 14 6" xfId="11097"/>
    <cellStyle name="常规 14 6 10" xfId="11098"/>
    <cellStyle name="常规 14 6 2" xfId="11099"/>
    <cellStyle name="常规 14 6 2 2" xfId="11100"/>
    <cellStyle name="常规 14 6 2 2 2" xfId="11101"/>
    <cellStyle name="常规 14 6 2 2 2 2" xfId="11102"/>
    <cellStyle name="常规 14 6 2 2 2 2 2" xfId="11103"/>
    <cellStyle name="常规 14 6 2 2 2 2 2 2" xfId="11104"/>
    <cellStyle name="常规 14 6 2 2 2 2 2 3" xfId="11105"/>
    <cellStyle name="常规 14 6 2 2 2 2 3" xfId="11106"/>
    <cellStyle name="常规 14 6 2 2 2 3" xfId="11107"/>
    <cellStyle name="常规 14 6 2 2 2 3 2" xfId="11108"/>
    <cellStyle name="常规 14 6 2 2 2 4" xfId="11109"/>
    <cellStyle name="常规 14 6 2 2 3" xfId="11110"/>
    <cellStyle name="常规 14 6 2 2 3 2" xfId="11111"/>
    <cellStyle name="常规 14 6 2 2 3 2 2" xfId="11112"/>
    <cellStyle name="常规 14 6 2 2 3 3" xfId="11113"/>
    <cellStyle name="常规 14 6 2 2 4" xfId="11114"/>
    <cellStyle name="常规 14 6 2 2 4 2" xfId="11115"/>
    <cellStyle name="常规 14 6 2 2 4 2 2" xfId="11116"/>
    <cellStyle name="常规 14 6 2 2 4 3" xfId="11117"/>
    <cellStyle name="常规 14 6 2 2 5" xfId="11118"/>
    <cellStyle name="常规 14 6 2 2 5 2" xfId="11119"/>
    <cellStyle name="常规 14 6 2 2 6" xfId="11120"/>
    <cellStyle name="常规 14 6 2 2 6 2" xfId="11121"/>
    <cellStyle name="常规 8 10 3 2" xfId="11122"/>
    <cellStyle name="常规 14 6 2 2 7" xfId="11123"/>
    <cellStyle name="计算 3 2 3 2 2" xfId="11124"/>
    <cellStyle name="常规 14 6 2 3" xfId="11125"/>
    <cellStyle name="计算 3 2 3 2 2 2" xfId="11126"/>
    <cellStyle name="常规 14 6 2 3 2" xfId="11127"/>
    <cellStyle name="常规 14 6 2 3 2 2" xfId="11128"/>
    <cellStyle name="常规 14 6 2 3 2 2 2" xfId="11129"/>
    <cellStyle name="常规 14 6 2 3 2 3" xfId="11130"/>
    <cellStyle name="常规 14 6 2 3 3" xfId="11131"/>
    <cellStyle name="常规 14 6 2 3 3 2" xfId="11132"/>
    <cellStyle name="常规 14 6 2 3 4" xfId="11133"/>
    <cellStyle name="计算 3 2 3 2 3" xfId="11134"/>
    <cellStyle name="常规 7 19 28 4 2" xfId="11135"/>
    <cellStyle name="常规 7 19 33 4 2" xfId="11136"/>
    <cellStyle name="常规 14 6 2 4" xfId="11137"/>
    <cellStyle name="常规 34 2 4 2 2" xfId="11138"/>
    <cellStyle name="计算 3 2 3 2 3 2" xfId="11139"/>
    <cellStyle name="常规 7 19 28 4 2 2" xfId="11140"/>
    <cellStyle name="常规 7 19 33 4 2 2" xfId="11141"/>
    <cellStyle name="常规 14 6 2 4 2" xfId="11142"/>
    <cellStyle name="常规 14 6 2 4 2 2" xfId="11143"/>
    <cellStyle name="常规 14 6 2 4 3" xfId="11144"/>
    <cellStyle name="计算 3 2 3 2 4" xfId="11145"/>
    <cellStyle name="常规 2 2 2 2 2 5 3 2 2" xfId="11146"/>
    <cellStyle name="常规 7 19 28 4 3" xfId="11147"/>
    <cellStyle name="常规 7 19 33 4 3" xfId="11148"/>
    <cellStyle name="常规 14 6 2 5" xfId="11149"/>
    <cellStyle name="常规 14 6 2 5 2" xfId="11150"/>
    <cellStyle name="常规 14 6 2 5 2 2" xfId="11151"/>
    <cellStyle name="常规 14 6 2 5 3" xfId="11152"/>
    <cellStyle name="常规 14 6 2 6" xfId="11153"/>
    <cellStyle name="常规 14 6 2 6 2" xfId="11154"/>
    <cellStyle name="常规 14 6 2 7" xfId="11155"/>
    <cellStyle name="检查单元格 2 2 2 2 5" xfId="11156"/>
    <cellStyle name="常规 14 6 2 7 2" xfId="11157"/>
    <cellStyle name="常规 14 6 2 8" xfId="11158"/>
    <cellStyle name="常规 14 6 3" xfId="11159"/>
    <cellStyle name="常规 14 6 3 2" xfId="11160"/>
    <cellStyle name="常规 14 6 3 2 2" xfId="11161"/>
    <cellStyle name="常规 14 6 3 2 2 2" xfId="11162"/>
    <cellStyle name="常规 7 2 4 2 35 3" xfId="11163"/>
    <cellStyle name="常规 7 2 4 2 40 3" xfId="11164"/>
    <cellStyle name="常规 14 6 3 2 2 2 2" xfId="11165"/>
    <cellStyle name="常规 14 6 3 2 2 3" xfId="11166"/>
    <cellStyle name="常规 14 6 3 2 3" xfId="11167"/>
    <cellStyle name="常规 14 6 3 2 4" xfId="11168"/>
    <cellStyle name="常规 37 4 2 3 2" xfId="11169"/>
    <cellStyle name="常规 14 6 3 2 5" xfId="11170"/>
    <cellStyle name="计算 3 2 3 3 2" xfId="11171"/>
    <cellStyle name="常规 14 6 3 3" xfId="11172"/>
    <cellStyle name="常规 14 6 3 3 2" xfId="11173"/>
    <cellStyle name="常规 14 6 3 3 2 2" xfId="11174"/>
    <cellStyle name="常规 14 6 3 3 3" xfId="11175"/>
    <cellStyle name="常规 14 6 3 4" xfId="11176"/>
    <cellStyle name="常规 14 6 3 4 2" xfId="11177"/>
    <cellStyle name="常规 14 6 3 4 2 2" xfId="11178"/>
    <cellStyle name="常规 14 6 3 4 3" xfId="11179"/>
    <cellStyle name="常规 14 6 3 5" xfId="11180"/>
    <cellStyle name="常规 14 6 3 5 2" xfId="11181"/>
    <cellStyle name="常规 14 6 3 6" xfId="11182"/>
    <cellStyle name="常规 14 6 3 6 2" xfId="11183"/>
    <cellStyle name="常规 14 6 3 7" xfId="11184"/>
    <cellStyle name="常规 14 6 4" xfId="11185"/>
    <cellStyle name="常规 7 19 39" xfId="11186"/>
    <cellStyle name="常规 7 19 44" xfId="11187"/>
    <cellStyle name="常规 14 6 4 2" xfId="11188"/>
    <cellStyle name="常规 7 19 39 2" xfId="11189"/>
    <cellStyle name="常规 7 19 44 2" xfId="11190"/>
    <cellStyle name="常规 8 4 2 27" xfId="11191"/>
    <cellStyle name="常规 8 4 2 32" xfId="11192"/>
    <cellStyle name="常规 14 6 4 2 2" xfId="11193"/>
    <cellStyle name="常规 7 19 39 2 2" xfId="11194"/>
    <cellStyle name="常规 7 19 44 2 2" xfId="11195"/>
    <cellStyle name="常规 8 4 2 27 2" xfId="11196"/>
    <cellStyle name="常规 8 4 2 32 2" xfId="11197"/>
    <cellStyle name="常规 14 6 4 2 2 2" xfId="11198"/>
    <cellStyle name="常规 7 19 39 3" xfId="11199"/>
    <cellStyle name="常规 7 19 44 3" xfId="11200"/>
    <cellStyle name="常规 8 4 2 28" xfId="11201"/>
    <cellStyle name="常规 8 4 2 33" xfId="11202"/>
    <cellStyle name="常规 14 6 4 2 3" xfId="11203"/>
    <cellStyle name="计算 3 2 3 4 2" xfId="11204"/>
    <cellStyle name="常规 7 19 45" xfId="11205"/>
    <cellStyle name="常规 7 19 50" xfId="11206"/>
    <cellStyle name="常规 14 6 4 3" xfId="11207"/>
    <cellStyle name="常规 7 19 45 2" xfId="11208"/>
    <cellStyle name="常规 7 19 50 2" xfId="11209"/>
    <cellStyle name="常规 14 6 4 3 2" xfId="11210"/>
    <cellStyle name="常规 7 19 46" xfId="11211"/>
    <cellStyle name="常规 7 19 51" xfId="11212"/>
    <cellStyle name="常规 14 6 4 4" xfId="11213"/>
    <cellStyle name="常规 14 6 5" xfId="11214"/>
    <cellStyle name="常规 2 4" xfId="11215"/>
    <cellStyle name="常规 14 6 5 2" xfId="11216"/>
    <cellStyle name="输出 2 5 4" xfId="11217"/>
    <cellStyle name="常规 2 4 2" xfId="11218"/>
    <cellStyle name="常规 14 6 5 2 2" xfId="11219"/>
    <cellStyle name="常规 14 6 6" xfId="11220"/>
    <cellStyle name="常规 3 4" xfId="11221"/>
    <cellStyle name="常规 14 6 6 2" xfId="11222"/>
    <cellStyle name="输出 3 5 4" xfId="11223"/>
    <cellStyle name="常规 3 4 2" xfId="11224"/>
    <cellStyle name="常规 14 6 6 2 2" xfId="11225"/>
    <cellStyle name="常规 7 2 2 2 2 9 2 2 2" xfId="11226"/>
    <cellStyle name="常规 14 6 7" xfId="11227"/>
    <cellStyle name="常规 4 4" xfId="11228"/>
    <cellStyle name="常规 14 6 7 2" xfId="11229"/>
    <cellStyle name="常规 4 4 2" xfId="11230"/>
    <cellStyle name="常规 14 6 7 2 2" xfId="11231"/>
    <cellStyle name="常规 14 6 9" xfId="11232"/>
    <cellStyle name="常规 189" xfId="11233"/>
    <cellStyle name="常规 194" xfId="11234"/>
    <cellStyle name="常规 239" xfId="11235"/>
    <cellStyle name="常规 244" xfId="11236"/>
    <cellStyle name="常规 6 4" xfId="11237"/>
    <cellStyle name="常规 14 6 9 2" xfId="11238"/>
    <cellStyle name="常规 7 2 2 37 2 3" xfId="11239"/>
    <cellStyle name="常规 7 2 2 42 2 3" xfId="11240"/>
    <cellStyle name="常规 14 7 2" xfId="11241"/>
    <cellStyle name="常规 7 2 2 37 2 3 2" xfId="11242"/>
    <cellStyle name="常规 7 2 2 42 2 3 2" xfId="11243"/>
    <cellStyle name="常规 14 7 2 2" xfId="11244"/>
    <cellStyle name="常规 14 7 2 2 2" xfId="11245"/>
    <cellStyle name="计算 3 2 4 2 2" xfId="11246"/>
    <cellStyle name="常规 14 7 2 3" xfId="11247"/>
    <cellStyle name="常规 7 2 2 37 2 4" xfId="11248"/>
    <cellStyle name="常规 7 2 2 42 2 4" xfId="11249"/>
    <cellStyle name="常规 14 7 3" xfId="11250"/>
    <cellStyle name="常规 14 7 3 2" xfId="11251"/>
    <cellStyle name="常规 14 7 3 2 2" xfId="11252"/>
    <cellStyle name="计算 3 2 4 3 2" xfId="11253"/>
    <cellStyle name="常规 14 7 3 3" xfId="11254"/>
    <cellStyle name="常规 14 7 4" xfId="11255"/>
    <cellStyle name="千位分隔 6 6" xfId="11256"/>
    <cellStyle name="常规 7 2 4 2 2 5" xfId="11257"/>
    <cellStyle name="常规 14 7 4 2" xfId="11258"/>
    <cellStyle name="常规 14 7 5" xfId="11259"/>
    <cellStyle name="常规 7 2 4 2 3 5" xfId="11260"/>
    <cellStyle name="常规 14 7 5 2" xfId="11261"/>
    <cellStyle name="链接单元格 2 2 3 2 2" xfId="11262"/>
    <cellStyle name="常规 7 20 2 10 2 2 2" xfId="11263"/>
    <cellStyle name="常规 14 7 6" xfId="11264"/>
    <cellStyle name="常规 14 8" xfId="11265"/>
    <cellStyle name="常规 14 8 2" xfId="11266"/>
    <cellStyle name="常规 14 8 2 2" xfId="11267"/>
    <cellStyle name="常规 14 8 2 2 2" xfId="11268"/>
    <cellStyle name="计算 3 2 5 2 2" xfId="11269"/>
    <cellStyle name="常规 14 8 2 3" xfId="11270"/>
    <cellStyle name="常规 14 8 3" xfId="11271"/>
    <cellStyle name="常规 14 8 3 2" xfId="11272"/>
    <cellStyle name="常规 14 8 3 2 2" xfId="11273"/>
    <cellStyle name="计算 3 2 5 3 2" xfId="11274"/>
    <cellStyle name="常规 14 8 3 3" xfId="11275"/>
    <cellStyle name="常规 14 8 4" xfId="11276"/>
    <cellStyle name="常规 14 9" xfId="11277"/>
    <cellStyle name="常规 14 9 2" xfId="11278"/>
    <cellStyle name="警告文本 2 2 3 4" xfId="11279"/>
    <cellStyle name="常规 14 9 2 2" xfId="11280"/>
    <cellStyle name="警告文本 2 2 3 4 2" xfId="11281"/>
    <cellStyle name="常规 14 9 2 2 2" xfId="11282"/>
    <cellStyle name="警告文本 2 2 3 5" xfId="11283"/>
    <cellStyle name="计算 3 2 6 2 2" xfId="11284"/>
    <cellStyle name="常规 14 9 2 3" xfId="11285"/>
    <cellStyle name="常规 14 9 3" xfId="11286"/>
    <cellStyle name="警告文本 2 2 4 4" xfId="11287"/>
    <cellStyle name="常规 14 9 3 2" xfId="11288"/>
    <cellStyle name="警告文本 2 2 4 4 2" xfId="11289"/>
    <cellStyle name="常规 14 9 3 2 2" xfId="11290"/>
    <cellStyle name="警告文本 2 2 4 5" xfId="11291"/>
    <cellStyle name="计算 3 2 6 3 2" xfId="11292"/>
    <cellStyle name="常规 14 9 3 3" xfId="11293"/>
    <cellStyle name="常规 14 9 4" xfId="11294"/>
    <cellStyle name="常规 146" xfId="11295"/>
    <cellStyle name="常规 151" xfId="11296"/>
    <cellStyle name="常规 201" xfId="11297"/>
    <cellStyle name="常规 5 6" xfId="11298"/>
    <cellStyle name="常规 147" xfId="11299"/>
    <cellStyle name="常规 152" xfId="11300"/>
    <cellStyle name="常规 202" xfId="11301"/>
    <cellStyle name="常规 5 7" xfId="11302"/>
    <cellStyle name="常规 148" xfId="11303"/>
    <cellStyle name="常规 153" xfId="11304"/>
    <cellStyle name="常规 203" xfId="11305"/>
    <cellStyle name="常规 5 8" xfId="11306"/>
    <cellStyle name="常规 149" xfId="11307"/>
    <cellStyle name="常规 154" xfId="11308"/>
    <cellStyle name="常规 204" xfId="11309"/>
    <cellStyle name="常规 5 9" xfId="11310"/>
    <cellStyle name="常规 15" xfId="11311"/>
    <cellStyle name="常规 20" xfId="11312"/>
    <cellStyle name="常规 15 10" xfId="11313"/>
    <cellStyle name="常规 20 10" xfId="11314"/>
    <cellStyle name="常规 15 2 2" xfId="11315"/>
    <cellStyle name="常规 20 2 2" xfId="11316"/>
    <cellStyle name="常规 15 2 2 2" xfId="11317"/>
    <cellStyle name="常规 20 2 2 2" xfId="11318"/>
    <cellStyle name="常规 15 2 2 2 2" xfId="11319"/>
    <cellStyle name="常规 20 2 2 2 2" xfId="11320"/>
    <cellStyle name="常规 15 2 2 2 2 2" xfId="11321"/>
    <cellStyle name="常规 20 2 2 2 2 2" xfId="11322"/>
    <cellStyle name="常规 7 2 12" xfId="11323"/>
    <cellStyle name="常规 15 2 2 2 2 2 2" xfId="11324"/>
    <cellStyle name="常规 20 2 2 2 2 2 2" xfId="11325"/>
    <cellStyle name="常规 7 2 12 2" xfId="11326"/>
    <cellStyle name="常规 15 2 2 2 2 3" xfId="11327"/>
    <cellStyle name="常规 20 2 2 2 2 3" xfId="11328"/>
    <cellStyle name="常规 7 2 13" xfId="11329"/>
    <cellStyle name="常规 15 2 2 2 3" xfId="11330"/>
    <cellStyle name="常规 20 2 2 2 3" xfId="11331"/>
    <cellStyle name="常规 15 2 2 2 3 2" xfId="11332"/>
    <cellStyle name="常规 20 2 2 2 3 2" xfId="11333"/>
    <cellStyle name="常规 7 2 57" xfId="11334"/>
    <cellStyle name="常规 7 2 62" xfId="11335"/>
    <cellStyle name="注释 2 13 2 2" xfId="11336"/>
    <cellStyle name="常规 15 2 2 2 4" xfId="11337"/>
    <cellStyle name="常规 20 2 2 2 4" xfId="11338"/>
    <cellStyle name="常规 15 2 2 3" xfId="11339"/>
    <cellStyle name="常规 20 2 2 3" xfId="11340"/>
    <cellStyle name="常规 15 2 2 3 2" xfId="11341"/>
    <cellStyle name="常规 20 2 2 3 2" xfId="11342"/>
    <cellStyle name="常规 15 2 2 3 2 2" xfId="11343"/>
    <cellStyle name="常规 20 2 2 3 2 2" xfId="11344"/>
    <cellStyle name="常规 15 2 2 3 3" xfId="11345"/>
    <cellStyle name="常规 20 2 2 3 3" xfId="11346"/>
    <cellStyle name="常规 15 2 2 4" xfId="11347"/>
    <cellStyle name="常规 20 2 2 4" xfId="11348"/>
    <cellStyle name="常规 15 2 2 4 2 2" xfId="11349"/>
    <cellStyle name="常规 20 2 2 4 2 2" xfId="11350"/>
    <cellStyle name="常规 15 2 2 4 3" xfId="11351"/>
    <cellStyle name="常规 20 2 2 4 3" xfId="11352"/>
    <cellStyle name="常规 15 2 2 5" xfId="11353"/>
    <cellStyle name="常规 20 2 2 5" xfId="11354"/>
    <cellStyle name="常规 15 2 2 5 2" xfId="11355"/>
    <cellStyle name="常规 20 2 2 5 2" xfId="11356"/>
    <cellStyle name="常规 15 2 2 6" xfId="11357"/>
    <cellStyle name="常规 20 2 2 6" xfId="11358"/>
    <cellStyle name="常规 15 2 3" xfId="11359"/>
    <cellStyle name="常规 20 2 3" xfId="11360"/>
    <cellStyle name="常规 15 2 3 2" xfId="11361"/>
    <cellStyle name="常规 20 2 3 2" xfId="11362"/>
    <cellStyle name="常规 15 2 3 2 2" xfId="11363"/>
    <cellStyle name="常规 20 2 3 2 2" xfId="11364"/>
    <cellStyle name="常规 15 2 3 2 2 2" xfId="11365"/>
    <cellStyle name="常规 20 2 3 2 2 2" xfId="11366"/>
    <cellStyle name="常规 15 2 3 2 3" xfId="11367"/>
    <cellStyle name="常规 20 2 3 2 3" xfId="11368"/>
    <cellStyle name="常规 15 2 3 3" xfId="11369"/>
    <cellStyle name="常规 20 2 3 3" xfId="11370"/>
    <cellStyle name="常规 15 2 3 3 2" xfId="11371"/>
    <cellStyle name="常规 20 2 3 3 2" xfId="11372"/>
    <cellStyle name="常规 15 2 3 4" xfId="11373"/>
    <cellStyle name="常规 20 2 3 4" xfId="11374"/>
    <cellStyle name="强调文字颜色 1 3 7 2 2" xfId="11375"/>
    <cellStyle name="常规 15 2 4" xfId="11376"/>
    <cellStyle name="常规 20 2 4" xfId="11377"/>
    <cellStyle name="常规 15 2 4 2" xfId="11378"/>
    <cellStyle name="常规 20 2 4 2" xfId="11379"/>
    <cellStyle name="常规 15 2 4 2 2" xfId="11380"/>
    <cellStyle name="常规 20 2 4 2 2" xfId="11381"/>
    <cellStyle name="常规 15 2 4 3" xfId="11382"/>
    <cellStyle name="常规 20 2 4 3" xfId="11383"/>
    <cellStyle name="常规 15 2 5 2 2" xfId="11384"/>
    <cellStyle name="常规 20 2 5 2 2" xfId="11385"/>
    <cellStyle name="常规 15 2 5 3" xfId="11386"/>
    <cellStyle name="常规 20 2 5 3" xfId="11387"/>
    <cellStyle name="常规 15 2 6 2" xfId="11388"/>
    <cellStyle name="常规 20 2 6 2" xfId="11389"/>
    <cellStyle name="强调文字颜色 3 3 2 2 2 4 2" xfId="11390"/>
    <cellStyle name="常规 15 2 7" xfId="11391"/>
    <cellStyle name="常规 20 2 7" xfId="11392"/>
    <cellStyle name="常规 7 2 2 2 11 3 2" xfId="11393"/>
    <cellStyle name="常规 15 2 8" xfId="11394"/>
    <cellStyle name="常规 20 2 8" xfId="11395"/>
    <cellStyle name="常规 15 3 2" xfId="11396"/>
    <cellStyle name="常规 20 3 2" xfId="11397"/>
    <cellStyle name="常规 15 3 2 2" xfId="11398"/>
    <cellStyle name="常规 20 3 2 2" xfId="11399"/>
    <cellStyle name="常规 15 3 2 2 2" xfId="11400"/>
    <cellStyle name="常规 20 3 2 2 2" xfId="11401"/>
    <cellStyle name="常规 15 3 2 2 2 2" xfId="11402"/>
    <cellStyle name="常规 20 3 2 2 2 2" xfId="11403"/>
    <cellStyle name="常规 15 3 2 2 3" xfId="11404"/>
    <cellStyle name="常规 20 3 2 2 3" xfId="11405"/>
    <cellStyle name="常规 15 3 2 3" xfId="11406"/>
    <cellStyle name="常规 20 3 2 3" xfId="11407"/>
    <cellStyle name="常规 7 19 46 2 3" xfId="11408"/>
    <cellStyle name="常规 7 19 51 2 3" xfId="11409"/>
    <cellStyle name="常规 15 3 2 3 2" xfId="11410"/>
    <cellStyle name="常规 20 3 2 3 2" xfId="11411"/>
    <cellStyle name="常规 15 3 2 4" xfId="11412"/>
    <cellStyle name="常规 20 3 2 4" xfId="11413"/>
    <cellStyle name="常规 15 3 3" xfId="11414"/>
    <cellStyle name="常规 20 3 3" xfId="11415"/>
    <cellStyle name="常规 15 3 3 2" xfId="11416"/>
    <cellStyle name="常规 20 3 3 2" xfId="11417"/>
    <cellStyle name="常规 15 3 3 2 2" xfId="11418"/>
    <cellStyle name="常规 20 3 3 2 2" xfId="11419"/>
    <cellStyle name="常规 15 3 3 3" xfId="11420"/>
    <cellStyle name="常规 20 3 3 3" xfId="11421"/>
    <cellStyle name="强调文字颜色 1 3 7 3 2" xfId="11422"/>
    <cellStyle name="常规 15 3 4" xfId="11423"/>
    <cellStyle name="常规 20 3 4" xfId="11424"/>
    <cellStyle name="常规 15 3 4 2" xfId="11425"/>
    <cellStyle name="常规 20 3 4 2" xfId="11426"/>
    <cellStyle name="常规 15 3 4 2 2" xfId="11427"/>
    <cellStyle name="常规 20 3 4 2 2" xfId="11428"/>
    <cellStyle name="常规 15 3 4 3" xfId="11429"/>
    <cellStyle name="常规 20 3 4 3" xfId="11430"/>
    <cellStyle name="常规 15 3 5" xfId="11431"/>
    <cellStyle name="常规 20 3 5" xfId="11432"/>
    <cellStyle name="常规 15 3 5 2" xfId="11433"/>
    <cellStyle name="常规 20 3 5 2" xfId="11434"/>
    <cellStyle name="常规 15 3 6" xfId="11435"/>
    <cellStyle name="常规 20 3 6" xfId="11436"/>
    <cellStyle name="常规 15 4" xfId="11437"/>
    <cellStyle name="常规 20 4" xfId="11438"/>
    <cellStyle name="常规 15 4 2" xfId="11439"/>
    <cellStyle name="常规 20 4 2" xfId="11440"/>
    <cellStyle name="常规 7 19 2 2 9 4" xfId="11441"/>
    <cellStyle name="常规 15 4 2 2" xfId="11442"/>
    <cellStyle name="常规 20 4 2 2" xfId="11443"/>
    <cellStyle name="常规 15 4 2 2 2" xfId="11444"/>
    <cellStyle name="常规 20 4 2 2 2" xfId="11445"/>
    <cellStyle name="常规 15 4 2 3" xfId="11446"/>
    <cellStyle name="常规 20 4 2 3" xfId="11447"/>
    <cellStyle name="常规 15 4 3" xfId="11448"/>
    <cellStyle name="常规 20 4 3" xfId="11449"/>
    <cellStyle name="常规 15 4 3 2" xfId="11450"/>
    <cellStyle name="常规 20 4 3 2" xfId="11451"/>
    <cellStyle name="常规 15 4 4" xfId="11452"/>
    <cellStyle name="常规 20 4 4" xfId="11453"/>
    <cellStyle name="常规 15 5" xfId="11454"/>
    <cellStyle name="常规 20 5" xfId="11455"/>
    <cellStyle name="常规 15 5 2" xfId="11456"/>
    <cellStyle name="常规 20 5 2" xfId="11457"/>
    <cellStyle name="常规 15 5 2 2" xfId="11458"/>
    <cellStyle name="常规 20 5 2 2" xfId="11459"/>
    <cellStyle name="常规 15 5 3" xfId="11460"/>
    <cellStyle name="常规 20 5 3" xfId="11461"/>
    <cellStyle name="常规 15 6" xfId="11462"/>
    <cellStyle name="常规 20 6" xfId="11463"/>
    <cellStyle name="常规 15 6 2" xfId="11464"/>
    <cellStyle name="常规 20 6 2" xfId="11465"/>
    <cellStyle name="常规 15 6 2 2" xfId="11466"/>
    <cellStyle name="常规 20 6 2 2" xfId="11467"/>
    <cellStyle name="常规 15 6 3" xfId="11468"/>
    <cellStyle name="常规 20 6 3" xfId="11469"/>
    <cellStyle name="常规 15 7" xfId="11470"/>
    <cellStyle name="常规 20 7" xfId="11471"/>
    <cellStyle name="常规 7 2 2 38 2 3" xfId="11472"/>
    <cellStyle name="常规 7 2 2 43 2 3" xfId="11473"/>
    <cellStyle name="常规 15 7 2" xfId="11474"/>
    <cellStyle name="常规 20 7 2" xfId="11475"/>
    <cellStyle name="常规 15 8" xfId="11476"/>
    <cellStyle name="常规 20 8" xfId="11477"/>
    <cellStyle name="常规 15 8 2" xfId="11478"/>
    <cellStyle name="常规 20 8 2" xfId="11479"/>
    <cellStyle name="常规 15 9" xfId="11480"/>
    <cellStyle name="常规 20 9" xfId="11481"/>
    <cellStyle name="强调文字颜色 1 2 3 2 2 2 2" xfId="11482"/>
    <cellStyle name="常规 155" xfId="11483"/>
    <cellStyle name="常规 160" xfId="11484"/>
    <cellStyle name="常规 205" xfId="11485"/>
    <cellStyle name="常规 210" xfId="11486"/>
    <cellStyle name="常规 156" xfId="11487"/>
    <cellStyle name="常规 161" xfId="11488"/>
    <cellStyle name="常规 206" xfId="11489"/>
    <cellStyle name="常规 211" xfId="11490"/>
    <cellStyle name="常规 157" xfId="11491"/>
    <cellStyle name="常规 162" xfId="11492"/>
    <cellStyle name="常规 207" xfId="11493"/>
    <cellStyle name="常规 212" xfId="11494"/>
    <cellStyle name="常规 159" xfId="11495"/>
    <cellStyle name="常规 164" xfId="11496"/>
    <cellStyle name="常规 209" xfId="11497"/>
    <cellStyle name="常规 214" xfId="11498"/>
    <cellStyle name="常规 16 10" xfId="11499"/>
    <cellStyle name="常规 21 10" xfId="11500"/>
    <cellStyle name="常规 16 2 2 2" xfId="11501"/>
    <cellStyle name="常规 21 2 2 2" xfId="11502"/>
    <cellStyle name="常规 8 2 27" xfId="11503"/>
    <cellStyle name="常规 8 2 32" xfId="11504"/>
    <cellStyle name="常规 16 2 2 2 2" xfId="11505"/>
    <cellStyle name="常规 21 2 2 2 2" xfId="11506"/>
    <cellStyle name="常规 8 2 27 2" xfId="11507"/>
    <cellStyle name="常规 8 2 32 2" xfId="11508"/>
    <cellStyle name="常规 16 2 2 2 2 2" xfId="11509"/>
    <cellStyle name="常规 21 2 2 2 2 2" xfId="11510"/>
    <cellStyle name="常规 8 2 27 2 2" xfId="11511"/>
    <cellStyle name="常规 8 2 32 2 2" xfId="11512"/>
    <cellStyle name="常规 16 2 2 2 2 2 2" xfId="11513"/>
    <cellStyle name="常规 21 2 2 2 2 2 2" xfId="11514"/>
    <cellStyle name="常规 8 2 27 3" xfId="11515"/>
    <cellStyle name="常规 8 2 32 3" xfId="11516"/>
    <cellStyle name="常规 16 2 2 2 2 3" xfId="11517"/>
    <cellStyle name="常规 21 2 2 2 2 3" xfId="11518"/>
    <cellStyle name="常规 8 2 28" xfId="11519"/>
    <cellStyle name="常规 8 2 33" xfId="11520"/>
    <cellStyle name="常规 16 2 2 2 3" xfId="11521"/>
    <cellStyle name="常规 21 2 2 2 3" xfId="11522"/>
    <cellStyle name="常规 8 2 28 2" xfId="11523"/>
    <cellStyle name="常规 8 2 33 2" xfId="11524"/>
    <cellStyle name="常规 16 2 2 2 3 2" xfId="11525"/>
    <cellStyle name="常规 21 2 2 2 3 2" xfId="11526"/>
    <cellStyle name="常规 8 2 29" xfId="11527"/>
    <cellStyle name="常规 8 2 34" xfId="11528"/>
    <cellStyle name="常规 16 2 2 2 4" xfId="11529"/>
    <cellStyle name="常规 21 2 2 2 4" xfId="11530"/>
    <cellStyle name="常规 16 2 2 3" xfId="11531"/>
    <cellStyle name="常规 21 2 2 3" xfId="11532"/>
    <cellStyle name="输出 3 2 3 3 2" xfId="11533"/>
    <cellStyle name="常规 16 2 2 3 2" xfId="11534"/>
    <cellStyle name="常规 21 2 2 3 2" xfId="11535"/>
    <cellStyle name="常规 16 2 2 3 2 2" xfId="11536"/>
    <cellStyle name="常规 21 2 2 3 2 2" xfId="11537"/>
    <cellStyle name="常规 16 2 2 3 3" xfId="11538"/>
    <cellStyle name="常规 21 2 2 3 3" xfId="11539"/>
    <cellStyle name="常规 16 2 2 4" xfId="11540"/>
    <cellStyle name="常规 21 2 2 4" xfId="11541"/>
    <cellStyle name="常规 16 2 2 4 2" xfId="11542"/>
    <cellStyle name="常规 21 2 2 4 2" xfId="11543"/>
    <cellStyle name="常规 16 2 2 4 2 2" xfId="11544"/>
    <cellStyle name="常规 21 2 2 4 2 2" xfId="11545"/>
    <cellStyle name="常规 16 2 2 4 3" xfId="11546"/>
    <cellStyle name="常规 21 2 2 4 3" xfId="11547"/>
    <cellStyle name="常规 16 2 2 5" xfId="11548"/>
    <cellStyle name="常规 21 2 2 5" xfId="11549"/>
    <cellStyle name="常规 16 2 2 5 2" xfId="11550"/>
    <cellStyle name="常规 21 2 2 5 2" xfId="11551"/>
    <cellStyle name="常规 16 2 2 6" xfId="11552"/>
    <cellStyle name="常规 21 2 2 6" xfId="11553"/>
    <cellStyle name="常规 16 2 3" xfId="11554"/>
    <cellStyle name="常规 21 2 3" xfId="11555"/>
    <cellStyle name="常规 16 2 3 2" xfId="11556"/>
    <cellStyle name="常规 21 2 3 2" xfId="11557"/>
    <cellStyle name="常规 16 2 3 2 2" xfId="11558"/>
    <cellStyle name="常规 21 2 3 2 2" xfId="11559"/>
    <cellStyle name="常规 16 2 3 2 2 2" xfId="11560"/>
    <cellStyle name="常规 21 2 3 2 2 2" xfId="11561"/>
    <cellStyle name="常规 16 2 3 2 3" xfId="11562"/>
    <cellStyle name="常规 21 2 3 2 3" xfId="11563"/>
    <cellStyle name="常规 16 2 3 3" xfId="11564"/>
    <cellStyle name="常规 21 2 3 3" xfId="11565"/>
    <cellStyle name="输出 3 2 3 4 2" xfId="11566"/>
    <cellStyle name="常规 16 2 3 3 2" xfId="11567"/>
    <cellStyle name="常规 21 2 3 3 2" xfId="11568"/>
    <cellStyle name="常规 16 2 3 4" xfId="11569"/>
    <cellStyle name="常规 21 2 3 4" xfId="11570"/>
    <cellStyle name="常规 16 2 4" xfId="11571"/>
    <cellStyle name="常规 21 2 4" xfId="11572"/>
    <cellStyle name="常规 16 2 4 2" xfId="11573"/>
    <cellStyle name="常规 21 2 4 2" xfId="11574"/>
    <cellStyle name="常规 16 2 4 2 2" xfId="11575"/>
    <cellStyle name="常规 21 2 4 2 2" xfId="11576"/>
    <cellStyle name="常规 16 2 4 3" xfId="11577"/>
    <cellStyle name="常规 21 2 4 3" xfId="11578"/>
    <cellStyle name="常规 16 2 5 2 2" xfId="11579"/>
    <cellStyle name="常规 21 2 5 2 2" xfId="11580"/>
    <cellStyle name="常规 16 2 5 3" xfId="11581"/>
    <cellStyle name="常规 21 2 5 3" xfId="11582"/>
    <cellStyle name="常规 16 2 6 2" xfId="11583"/>
    <cellStyle name="常规 21 2 6 2" xfId="11584"/>
    <cellStyle name="输出 3 5 2 3 2" xfId="11585"/>
    <cellStyle name="强调文字颜色 3 3 2 2 3 4 2" xfId="11586"/>
    <cellStyle name="常规 16 2 7" xfId="11587"/>
    <cellStyle name="常规 21 2 7" xfId="11588"/>
    <cellStyle name="常规 16 2 7 2" xfId="11589"/>
    <cellStyle name="常规 21 2 7 2" xfId="11590"/>
    <cellStyle name="常规 25 39 2" xfId="11591"/>
    <cellStyle name="常规 25 44 2" xfId="11592"/>
    <cellStyle name="常规 30 39 2" xfId="11593"/>
    <cellStyle name="常规 30 44 2" xfId="11594"/>
    <cellStyle name="常规 7 2 2 2 12 3 2" xfId="11595"/>
    <cellStyle name="常规 16 2 8" xfId="11596"/>
    <cellStyle name="常规 21 2 8" xfId="11597"/>
    <cellStyle name="常规 16 3" xfId="11598"/>
    <cellStyle name="常规 21 3" xfId="11599"/>
    <cellStyle name="常规 16 3 2" xfId="11600"/>
    <cellStyle name="常规 21 3 2" xfId="11601"/>
    <cellStyle name="常规 16 3 2 2" xfId="11602"/>
    <cellStyle name="常规 21 3 2 2" xfId="11603"/>
    <cellStyle name="常规 16 3 2 2 2" xfId="11604"/>
    <cellStyle name="常规 21 3 2 2 2" xfId="11605"/>
    <cellStyle name="常规 16 3 2 2 2 2" xfId="11606"/>
    <cellStyle name="常规 21 3 2 2 2 2" xfId="11607"/>
    <cellStyle name="常规 16 3 2 2 3" xfId="11608"/>
    <cellStyle name="常规 21 3 2 2 3" xfId="11609"/>
    <cellStyle name="常规 16 3 2 3" xfId="11610"/>
    <cellStyle name="常规 21 3 2 3" xfId="11611"/>
    <cellStyle name="输出 3 2 4 3 2" xfId="11612"/>
    <cellStyle name="常规 16 3 2 3 2" xfId="11613"/>
    <cellStyle name="常规 21 3 2 3 2" xfId="11614"/>
    <cellStyle name="常规 16 3 2 4" xfId="11615"/>
    <cellStyle name="常规 21 3 2 4" xfId="11616"/>
    <cellStyle name="常规 16 3 3" xfId="11617"/>
    <cellStyle name="常规 21 3 3" xfId="11618"/>
    <cellStyle name="常规 16 3 3 2" xfId="11619"/>
    <cellStyle name="常规 21 3 3 2" xfId="11620"/>
    <cellStyle name="常规 16 3 3 2 2" xfId="11621"/>
    <cellStyle name="常规 21 3 3 2 2" xfId="11622"/>
    <cellStyle name="常规 16 3 3 3" xfId="11623"/>
    <cellStyle name="常规 21 3 3 3" xfId="11624"/>
    <cellStyle name="输出 3 2 4 4 2" xfId="11625"/>
    <cellStyle name="常规 16 3 4" xfId="11626"/>
    <cellStyle name="常规 21 3 4" xfId="11627"/>
    <cellStyle name="常规 16 3 4 2" xfId="11628"/>
    <cellStyle name="常规 21 3 4 2" xfId="11629"/>
    <cellStyle name="常规 16 3 4 2 2" xfId="11630"/>
    <cellStyle name="常规 21 3 4 2 2" xfId="11631"/>
    <cellStyle name="常规 16 3 4 3" xfId="11632"/>
    <cellStyle name="常规 21 3 4 3" xfId="11633"/>
    <cellStyle name="常规 16 3 5" xfId="11634"/>
    <cellStyle name="常规 21 3 5" xfId="11635"/>
    <cellStyle name="常规 16 3 5 2" xfId="11636"/>
    <cellStyle name="常规 21 3 5 2" xfId="11637"/>
    <cellStyle name="常规 16 3 6" xfId="11638"/>
    <cellStyle name="常规 21 3 6" xfId="11639"/>
    <cellStyle name="常规 16 3 6 2" xfId="11640"/>
    <cellStyle name="常规 21 3 6 2" xfId="11641"/>
    <cellStyle name="常规 16 3 7" xfId="11642"/>
    <cellStyle name="常规 21 3 7" xfId="11643"/>
    <cellStyle name="常规 16 4" xfId="11644"/>
    <cellStyle name="常规 21 4" xfId="11645"/>
    <cellStyle name="常规 16 4 2" xfId="11646"/>
    <cellStyle name="常规 21 4 2" xfId="11647"/>
    <cellStyle name="常规 16 4 2 2" xfId="11648"/>
    <cellStyle name="常规 21 4 2 2" xfId="11649"/>
    <cellStyle name="常规 16 4 2 2 2" xfId="11650"/>
    <cellStyle name="常规 21 4 2 2 2" xfId="11651"/>
    <cellStyle name="常规 16 4 2 3" xfId="11652"/>
    <cellStyle name="常规 21 4 2 3" xfId="11653"/>
    <cellStyle name="输出 3 2 5 3 2" xfId="11654"/>
    <cellStyle name="常规 16 4 3" xfId="11655"/>
    <cellStyle name="常规 21 4 3" xfId="11656"/>
    <cellStyle name="常规 7 2 4 2 45" xfId="11657"/>
    <cellStyle name="常规 16 4 3 2" xfId="11658"/>
    <cellStyle name="常规 21 4 3 2" xfId="11659"/>
    <cellStyle name="常规 16 4 4" xfId="11660"/>
    <cellStyle name="常规 21 4 4" xfId="11661"/>
    <cellStyle name="常规 16 5" xfId="11662"/>
    <cellStyle name="常规 21 5" xfId="11663"/>
    <cellStyle name="常规 16 5 2" xfId="11664"/>
    <cellStyle name="常规 21 5 2" xfId="11665"/>
    <cellStyle name="常规 7 2 4 37 5" xfId="11666"/>
    <cellStyle name="常规 7 2 4 42 5" xfId="11667"/>
    <cellStyle name="常规 16 5 2 2" xfId="11668"/>
    <cellStyle name="常规 21 5 2 2" xfId="11669"/>
    <cellStyle name="常规 16 6" xfId="11670"/>
    <cellStyle name="常规 21 6" xfId="11671"/>
    <cellStyle name="常规 16 6 2" xfId="11672"/>
    <cellStyle name="常规 21 6 2" xfId="11673"/>
    <cellStyle name="常规 16 6 2 2" xfId="11674"/>
    <cellStyle name="常规 21 6 2 2" xfId="11675"/>
    <cellStyle name="常规 16 7" xfId="11676"/>
    <cellStyle name="常规 21 7" xfId="11677"/>
    <cellStyle name="常规 8 4 2 26 2 2" xfId="11678"/>
    <cellStyle name="常规 8 4 2 31 2 2" xfId="11679"/>
    <cellStyle name="常规 16 7 2" xfId="11680"/>
    <cellStyle name="常规 21 7 2" xfId="11681"/>
    <cellStyle name="常规 8 4 2 26 2 2 2" xfId="11682"/>
    <cellStyle name="常规 8 4 2 31 2 2 2" xfId="11683"/>
    <cellStyle name="常规 7 2 2 39 2 3" xfId="11684"/>
    <cellStyle name="常规 7 2 2 44 2 3" xfId="11685"/>
    <cellStyle name="常规 16 8" xfId="11686"/>
    <cellStyle name="常规 21 8" xfId="11687"/>
    <cellStyle name="常规 8 4 2 26 2 3" xfId="11688"/>
    <cellStyle name="常规 8 4 2 31 2 3" xfId="11689"/>
    <cellStyle name="常规 16 8 2" xfId="11690"/>
    <cellStyle name="常规 21 8 2" xfId="11691"/>
    <cellStyle name="常规 8 4 2 26 2 3 2" xfId="11692"/>
    <cellStyle name="常规 8 4 2 31 2 3 2" xfId="11693"/>
    <cellStyle name="常规 165" xfId="11694"/>
    <cellStyle name="常规 170" xfId="11695"/>
    <cellStyle name="常规 215" xfId="11696"/>
    <cellStyle name="常规 220" xfId="11697"/>
    <cellStyle name="常规 166" xfId="11698"/>
    <cellStyle name="常规 171" xfId="11699"/>
    <cellStyle name="常规 216" xfId="11700"/>
    <cellStyle name="常规 221" xfId="11701"/>
    <cellStyle name="常规 167" xfId="11702"/>
    <cellStyle name="常规 172" xfId="11703"/>
    <cellStyle name="常规 217" xfId="11704"/>
    <cellStyle name="常规 222" xfId="11705"/>
    <cellStyle name="常规 168" xfId="11706"/>
    <cellStyle name="常规 173" xfId="11707"/>
    <cellStyle name="常规 218" xfId="11708"/>
    <cellStyle name="常规 223" xfId="11709"/>
    <cellStyle name="常规 169" xfId="11710"/>
    <cellStyle name="常规 174" xfId="11711"/>
    <cellStyle name="常规 219" xfId="11712"/>
    <cellStyle name="常规 224" xfId="11713"/>
    <cellStyle name="注释 7 2 2" xfId="11714"/>
    <cellStyle name="常规 17 10" xfId="11715"/>
    <cellStyle name="常规 22 10" xfId="11716"/>
    <cellStyle name="常规 17 2 2 2" xfId="11717"/>
    <cellStyle name="常规 22 2 2 2" xfId="11718"/>
    <cellStyle name="常规 17 2 2 2 2" xfId="11719"/>
    <cellStyle name="常规 22 2 2 2 2" xfId="11720"/>
    <cellStyle name="常规 17 2 2 2 2 2" xfId="11721"/>
    <cellStyle name="常规 22 2 2 2 2 2" xfId="11722"/>
    <cellStyle name="常规 17 2 2 2 2 2 2" xfId="11723"/>
    <cellStyle name="常规 22 2 2 2 2 2 2" xfId="11724"/>
    <cellStyle name="常规 17 2 2 2 2 3" xfId="11725"/>
    <cellStyle name="常规 22 2 2 2 2 3" xfId="11726"/>
    <cellStyle name="链接单元格 2 2 2 2 2 2" xfId="11727"/>
    <cellStyle name="常规 7 20 2 19 2 2" xfId="11728"/>
    <cellStyle name="常规 7 20 2 24 2 2" xfId="11729"/>
    <cellStyle name="常规 17 2 2 2 3" xfId="11730"/>
    <cellStyle name="常规 22 2 2 2 3" xfId="11731"/>
    <cellStyle name="常规 7 20 2 19 2 2 2" xfId="11732"/>
    <cellStyle name="常规 7 20 2 24 2 2 2" xfId="11733"/>
    <cellStyle name="常规 17 2 2 2 3 2" xfId="11734"/>
    <cellStyle name="常规 22 2 2 2 3 2" xfId="11735"/>
    <cellStyle name="常规 7 20 2 19 2 3" xfId="11736"/>
    <cellStyle name="常规 7 20 2 24 2 3" xfId="11737"/>
    <cellStyle name="常规 17 2 2 2 4" xfId="11738"/>
    <cellStyle name="常规 22 2 2 2 4" xfId="11739"/>
    <cellStyle name="常规 17 2 2 3" xfId="11740"/>
    <cellStyle name="常规 22 2 2 3" xfId="11741"/>
    <cellStyle name="输出 3 3 3 3 2" xfId="11742"/>
    <cellStyle name="常规 2 10 2 2" xfId="11743"/>
    <cellStyle name="常规 17 2 2 3 2" xfId="11744"/>
    <cellStyle name="常规 22 2 2 3 2" xfId="11745"/>
    <cellStyle name="常规 33 15 3" xfId="11746"/>
    <cellStyle name="常规 33 20 3" xfId="11747"/>
    <cellStyle name="常规 17 2 2 3 2 2" xfId="11748"/>
    <cellStyle name="常规 22 2 2 3 2 2" xfId="11749"/>
    <cellStyle name="常规 7 20 2 19 3 2" xfId="11750"/>
    <cellStyle name="常规 7 20 2 24 3 2" xfId="11751"/>
    <cellStyle name="常规 17 2 2 3 3" xfId="11752"/>
    <cellStyle name="常规 22 2 2 3 3" xfId="11753"/>
    <cellStyle name="常规 17 2 2 4" xfId="11754"/>
    <cellStyle name="常规 22 2 2 4" xfId="11755"/>
    <cellStyle name="常规 17 2 2 4 2" xfId="11756"/>
    <cellStyle name="常规 22 2 2 4 2" xfId="11757"/>
    <cellStyle name="常规 17 2 2 4 2 2" xfId="11758"/>
    <cellStyle name="常规 22 2 2 4 2 2" xfId="11759"/>
    <cellStyle name="常规 7 20 2 19 4 2" xfId="11760"/>
    <cellStyle name="常规 7 20 2 24 4 2" xfId="11761"/>
    <cellStyle name="常规 17 2 2 4 3" xfId="11762"/>
    <cellStyle name="常规 22 2 2 4 3" xfId="11763"/>
    <cellStyle name="常规 17 2 2 5" xfId="11764"/>
    <cellStyle name="常规 22 2 2 5" xfId="11765"/>
    <cellStyle name="常规 38 2 6" xfId="11766"/>
    <cellStyle name="常规 17 2 2 5 2" xfId="11767"/>
    <cellStyle name="常规 22 2 2 5 2" xfId="11768"/>
    <cellStyle name="常规 17 2 2 6" xfId="11769"/>
    <cellStyle name="常规 22 2 2 6" xfId="11770"/>
    <cellStyle name="常规 17 2 3" xfId="11771"/>
    <cellStyle name="常规 22 2 3" xfId="11772"/>
    <cellStyle name="常规 17 2 3 2" xfId="11773"/>
    <cellStyle name="常规 22 2 3 2" xfId="11774"/>
    <cellStyle name="常规 17 2 3 2 2" xfId="11775"/>
    <cellStyle name="常规 22 2 3 2 2" xfId="11776"/>
    <cellStyle name="常规 17 2 3 2 2 2" xfId="11777"/>
    <cellStyle name="常规 22 2 3 2 2 2" xfId="11778"/>
    <cellStyle name="常规 7 2 4 2 4 4" xfId="11779"/>
    <cellStyle name="常规 7 20 2 25 2 2" xfId="11780"/>
    <cellStyle name="常规 7 20 2 30 2 2" xfId="11781"/>
    <cellStyle name="常规 17 2 3 2 3" xfId="11782"/>
    <cellStyle name="常规 22 2 3 2 3" xfId="11783"/>
    <cellStyle name="常规 17 2 3 3" xfId="11784"/>
    <cellStyle name="常规 22 2 3 3" xfId="11785"/>
    <cellStyle name="输出 3 3 3 4 2" xfId="11786"/>
    <cellStyle name="常规 17 2 3 3 2" xfId="11787"/>
    <cellStyle name="常规 22 2 3 3 2" xfId="11788"/>
    <cellStyle name="常规 17 2 3 4" xfId="11789"/>
    <cellStyle name="常规 22 2 3 4" xfId="11790"/>
    <cellStyle name="常规 17 2 4" xfId="11791"/>
    <cellStyle name="常规 22 2 4" xfId="11792"/>
    <cellStyle name="常规 17 2 4 2" xfId="11793"/>
    <cellStyle name="常规 22 2 4 2" xfId="11794"/>
    <cellStyle name="汇总 3 10" xfId="11795"/>
    <cellStyle name="常规 17 2 4 2 2" xfId="11796"/>
    <cellStyle name="常规 22 2 4 2 2" xfId="11797"/>
    <cellStyle name="常规 7 2 4 2 12 4" xfId="11798"/>
    <cellStyle name="常规 17 2 4 3" xfId="11799"/>
    <cellStyle name="常规 22 2 4 3" xfId="11800"/>
    <cellStyle name="常规 17 2 5 2 2" xfId="11801"/>
    <cellStyle name="常规 22 2 5 2 2" xfId="11802"/>
    <cellStyle name="常规 19 2 2 2 2" xfId="11803"/>
    <cellStyle name="常规 24 2 2 2 2" xfId="11804"/>
    <cellStyle name="常规 17 2 6 2" xfId="11805"/>
    <cellStyle name="常规 22 2 6 2" xfId="11806"/>
    <cellStyle name="强调文字颜色 3 3 2 2 4 4 2" xfId="11807"/>
    <cellStyle name="常规 19 2 2 3" xfId="11808"/>
    <cellStyle name="常规 24 2 2 3" xfId="11809"/>
    <cellStyle name="常规 17 2 7" xfId="11810"/>
    <cellStyle name="常规 22 2 7" xfId="11811"/>
    <cellStyle name="常规 7 2 2 2 13 3 2" xfId="11812"/>
    <cellStyle name="常规 19 2 2 4" xfId="11813"/>
    <cellStyle name="常规 24 2 2 4" xfId="11814"/>
    <cellStyle name="常规 17 2 8" xfId="11815"/>
    <cellStyle name="常规 22 2 8" xfId="11816"/>
    <cellStyle name="常规 17 3 2 2 2" xfId="11817"/>
    <cellStyle name="常规 22 3 2 2 2" xfId="11818"/>
    <cellStyle name="常规 5 11" xfId="11819"/>
    <cellStyle name="常规 17 3 2 2 2 2" xfId="11820"/>
    <cellStyle name="常规 22 3 2 2 2 2" xfId="11821"/>
    <cellStyle name="常规 17 3 2 2 3" xfId="11822"/>
    <cellStyle name="常规 22 3 2 2 3" xfId="11823"/>
    <cellStyle name="常规 17 3 2 3" xfId="11824"/>
    <cellStyle name="常规 22 3 2 3" xfId="11825"/>
    <cellStyle name="输出 3 3 4 3 2" xfId="11826"/>
    <cellStyle name="常规 3 2 2 3 2" xfId="11827"/>
    <cellStyle name="常规 3 2 2 3 2 2" xfId="11828"/>
    <cellStyle name="常规 17 3 2 3 2" xfId="11829"/>
    <cellStyle name="常规 22 3 2 3 2" xfId="11830"/>
    <cellStyle name="常规 3 2 2 3 3" xfId="11831"/>
    <cellStyle name="常规 17 3 2 4" xfId="11832"/>
    <cellStyle name="常规 22 3 2 4" xfId="11833"/>
    <cellStyle name="常规 17 3 3 2 2" xfId="11834"/>
    <cellStyle name="常规 22 3 3 2 2" xfId="11835"/>
    <cellStyle name="好 3 2" xfId="11836"/>
    <cellStyle name="常规 17 3 3 3" xfId="11837"/>
    <cellStyle name="常规 22 3 3 3" xfId="11838"/>
    <cellStyle name="好 4" xfId="11839"/>
    <cellStyle name="输出 3 3 4 4 2" xfId="11840"/>
    <cellStyle name="常规 3 2 2 4 2" xfId="11841"/>
    <cellStyle name="常规 17 3 4 2" xfId="11842"/>
    <cellStyle name="常规 22 3 4 2" xfId="11843"/>
    <cellStyle name="常规 17 3 4 2 2" xfId="11844"/>
    <cellStyle name="常规 22 3 4 2 2" xfId="11845"/>
    <cellStyle name="常规 3 2 2 5 2" xfId="11846"/>
    <cellStyle name="常规 17 3 4 3" xfId="11847"/>
    <cellStyle name="常规 22 3 4 3" xfId="11848"/>
    <cellStyle name="常规 17 3 5" xfId="11849"/>
    <cellStyle name="常规 22 3 5" xfId="11850"/>
    <cellStyle name="常规 17 3 5 2" xfId="11851"/>
    <cellStyle name="常规 22 3 5 2" xfId="11852"/>
    <cellStyle name="常规 19 2 3 2" xfId="11853"/>
    <cellStyle name="常规 24 2 3 2" xfId="11854"/>
    <cellStyle name="常规 17 3 6" xfId="11855"/>
    <cellStyle name="常规 22 3 6" xfId="11856"/>
    <cellStyle name="常规 17 4 2 2" xfId="11857"/>
    <cellStyle name="常规 22 4 2 2" xfId="11858"/>
    <cellStyle name="常规 26 6" xfId="11859"/>
    <cellStyle name="常规 31 6" xfId="11860"/>
    <cellStyle name="常规 17 4 2 2 2" xfId="11861"/>
    <cellStyle name="常规 22 4 2 2 2" xfId="11862"/>
    <cellStyle name="常规 17 4 2 3" xfId="11863"/>
    <cellStyle name="常规 22 4 2 3" xfId="11864"/>
    <cellStyle name="输出 3 3 5 3 2" xfId="11865"/>
    <cellStyle name="常规 3 2 3 3 2" xfId="11866"/>
    <cellStyle name="常规 17 4 3" xfId="11867"/>
    <cellStyle name="常规 22 4 3" xfId="11868"/>
    <cellStyle name="常规 17 4 3 2" xfId="11869"/>
    <cellStyle name="常规 22 4 3 2" xfId="11870"/>
    <cellStyle name="常规 17 4 4" xfId="11871"/>
    <cellStyle name="常规 22 4 4" xfId="11872"/>
    <cellStyle name="常规 17 5 2 2" xfId="11873"/>
    <cellStyle name="常规 22 5 2 2" xfId="11874"/>
    <cellStyle name="常规 17 6 2" xfId="11875"/>
    <cellStyle name="常规 22 6 2" xfId="11876"/>
    <cellStyle name="汇总 4" xfId="11877"/>
    <cellStyle name="常规 17 6 2 2" xfId="11878"/>
    <cellStyle name="常规 22 6 2 2" xfId="11879"/>
    <cellStyle name="常规 17 7" xfId="11880"/>
    <cellStyle name="常规 22 7" xfId="11881"/>
    <cellStyle name="常规 8 4 2 26 3 2" xfId="11882"/>
    <cellStyle name="常规 8 4 2 31 3 2" xfId="11883"/>
    <cellStyle name="常规 7 2 2 45 2 3" xfId="11884"/>
    <cellStyle name="常规 7 2 2 50 2 3" xfId="11885"/>
    <cellStyle name="常规 17 7 2" xfId="11886"/>
    <cellStyle name="常规 22 7 2" xfId="11887"/>
    <cellStyle name="常规 17 8" xfId="11888"/>
    <cellStyle name="常规 22 8" xfId="11889"/>
    <cellStyle name="常规 17 8 2" xfId="11890"/>
    <cellStyle name="常规 22 8 2" xfId="11891"/>
    <cellStyle name="常规 177" xfId="11892"/>
    <cellStyle name="常规 182" xfId="11893"/>
    <cellStyle name="常规 227" xfId="11894"/>
    <cellStyle name="常规 232" xfId="11895"/>
    <cellStyle name="常规 178" xfId="11896"/>
    <cellStyle name="常规 183" xfId="11897"/>
    <cellStyle name="常规 228" xfId="11898"/>
    <cellStyle name="常规 233" xfId="11899"/>
    <cellStyle name="常规 7 2 4 36 4 2" xfId="11900"/>
    <cellStyle name="常规 7 2 4 41 4 2" xfId="11901"/>
    <cellStyle name="常规 179" xfId="11902"/>
    <cellStyle name="常规 184" xfId="11903"/>
    <cellStyle name="常规 229" xfId="11904"/>
    <cellStyle name="常规 234" xfId="11905"/>
    <cellStyle name="常规 8 19 2 3 2" xfId="11906"/>
    <cellStyle name="常规 8 24 2 3 2" xfId="11907"/>
    <cellStyle name="常规 7 19 2 2 6 2" xfId="11908"/>
    <cellStyle name="常规 18 2 2 2 2" xfId="11909"/>
    <cellStyle name="常规 23 2 2 2 2" xfId="11910"/>
    <cellStyle name="常规 7 19 2 2 6 3" xfId="11911"/>
    <cellStyle name="常规 18 2 2 2 3" xfId="11912"/>
    <cellStyle name="常规 23 2 2 2 3" xfId="11913"/>
    <cellStyle name="常规 18 2 2 2 3 2" xfId="11914"/>
    <cellStyle name="常规 23 2 2 2 3 2" xfId="11915"/>
    <cellStyle name="输出 2 4 2 3" xfId="11916"/>
    <cellStyle name="常规 7 19 2 2 6 3 2" xfId="11917"/>
    <cellStyle name="常规 7 20 13 2 2 2" xfId="11918"/>
    <cellStyle name="常规 7 19 2 2 6 4" xfId="11919"/>
    <cellStyle name="常规 18 2 2 2 4" xfId="11920"/>
    <cellStyle name="常规 23 2 2 2 4" xfId="11921"/>
    <cellStyle name="常规 8 19 2 4" xfId="11922"/>
    <cellStyle name="常规 8 24 2 4" xfId="11923"/>
    <cellStyle name="常规 7 19 2 2 7" xfId="11924"/>
    <cellStyle name="常规 18 2 2 3" xfId="11925"/>
    <cellStyle name="常规 23 2 2 3" xfId="11926"/>
    <cellStyle name="常规 7 19 2 2 7 2" xfId="11927"/>
    <cellStyle name="常规 18 2 2 3 2" xfId="11928"/>
    <cellStyle name="常规 23 2 2 3 2" xfId="11929"/>
    <cellStyle name="常规 7 19 2 2 7 2 2" xfId="11930"/>
    <cellStyle name="常规 18 2 2 3 2 2" xfId="11931"/>
    <cellStyle name="常规 23 2 2 3 2 2" xfId="11932"/>
    <cellStyle name="常规 7 19 2 2 7 3" xfId="11933"/>
    <cellStyle name="常规 18 2 2 3 3" xfId="11934"/>
    <cellStyle name="常规 23 2 2 3 3" xfId="11935"/>
    <cellStyle name="常规 7 19 2 2 8" xfId="11936"/>
    <cellStyle name="常规 18 2 2 4" xfId="11937"/>
    <cellStyle name="常规 23 2 2 4" xfId="11938"/>
    <cellStyle name="常规 7 19 2 2 8 2" xfId="11939"/>
    <cellStyle name="常规 7 2 2 2 2 25 2 3" xfId="11940"/>
    <cellStyle name="常规 7 2 2 2 2 30 2 3" xfId="11941"/>
    <cellStyle name="常规 18 2 2 4 2" xfId="11942"/>
    <cellStyle name="常规 23 2 2 4 2" xfId="11943"/>
    <cellStyle name="常规 7 19 2 2 8 2 2" xfId="11944"/>
    <cellStyle name="常规 7 2 2 2 2 25 2 3 2" xfId="11945"/>
    <cellStyle name="常规 7 2 2 2 2 30 2 3 2" xfId="11946"/>
    <cellStyle name="常规 18 2 2 4 2 2" xfId="11947"/>
    <cellStyle name="常规 23 2 2 4 2 2" xfId="11948"/>
    <cellStyle name="常规 7 19 2 2 8 3" xfId="11949"/>
    <cellStyle name="常规 7 2 2 2 2 25 2 4" xfId="11950"/>
    <cellStyle name="常规 7 2 2 2 2 30 2 4" xfId="11951"/>
    <cellStyle name="常规 18 2 2 4 3" xfId="11952"/>
    <cellStyle name="常规 23 2 2 4 3" xfId="11953"/>
    <cellStyle name="常规 7 19 2 2 9 2" xfId="11954"/>
    <cellStyle name="常规 18 2 2 5 2" xfId="11955"/>
    <cellStyle name="常规 23 2 2 5 2" xfId="11956"/>
    <cellStyle name="常规 18 2 2 6" xfId="11957"/>
    <cellStyle name="常规 23 2 2 6" xfId="11958"/>
    <cellStyle name="常规 18 2 3" xfId="11959"/>
    <cellStyle name="常规 23 2 3" xfId="11960"/>
    <cellStyle name="常规 8 4 8" xfId="11961"/>
    <cellStyle name="常规 18 2 3 2" xfId="11962"/>
    <cellStyle name="常规 23 2 3 2" xfId="11963"/>
    <cellStyle name="常规 8 4 8 2" xfId="11964"/>
    <cellStyle name="常规 18 2 3 2 2" xfId="11965"/>
    <cellStyle name="常规 23 2 3 2 2" xfId="11966"/>
    <cellStyle name="常规 8 4 8 2 2" xfId="11967"/>
    <cellStyle name="常规 18 2 3 2 2 2" xfId="11968"/>
    <cellStyle name="常规 23 2 3 2 2 2" xfId="11969"/>
    <cellStyle name="常规 8 4 8 3" xfId="11970"/>
    <cellStyle name="常规 18 2 3 2 3" xfId="11971"/>
    <cellStyle name="常规 23 2 3 2 3" xfId="11972"/>
    <cellStyle name="常规 2 2 2 7 2" xfId="11973"/>
    <cellStyle name="常规 8 4 9" xfId="11974"/>
    <cellStyle name="常规 18 2 3 3" xfId="11975"/>
    <cellStyle name="常规 23 2 3 3" xfId="11976"/>
    <cellStyle name="常规 8 4 9 2" xfId="11977"/>
    <cellStyle name="常规 18 2 3 3 2" xfId="11978"/>
    <cellStyle name="常规 23 2 3 3 2" xfId="11979"/>
    <cellStyle name="常规 18 2 3 4" xfId="11980"/>
    <cellStyle name="常规 23 2 3 4" xfId="11981"/>
    <cellStyle name="常规 18 2 4" xfId="11982"/>
    <cellStyle name="常规 23 2 4" xfId="11983"/>
    <cellStyle name="常规 8 19 4 3" xfId="11984"/>
    <cellStyle name="常规 8 24 4 3" xfId="11985"/>
    <cellStyle name="常规 18 2 4 2" xfId="11986"/>
    <cellStyle name="常规 23 2 4 2" xfId="11987"/>
    <cellStyle name="常规 38 8" xfId="11988"/>
    <cellStyle name="常规 7 48" xfId="11989"/>
    <cellStyle name="常规 7 53" xfId="11990"/>
    <cellStyle name="常规 18 2 4 2 2" xfId="11991"/>
    <cellStyle name="常规 23 2 4 2 2" xfId="11992"/>
    <cellStyle name="常规 18 2 4 3" xfId="11993"/>
    <cellStyle name="常规 23 2 4 3" xfId="11994"/>
    <cellStyle name="常规 18 2 5 2 2" xfId="11995"/>
    <cellStyle name="常规 23 2 5 2 2" xfId="11996"/>
    <cellStyle name="常规 19 3 2 2 2" xfId="11997"/>
    <cellStyle name="常规 24 3 2 2 2" xfId="11998"/>
    <cellStyle name="常规 18 2 6 2" xfId="11999"/>
    <cellStyle name="常规 23 2 6 2" xfId="12000"/>
    <cellStyle name="常规 3 4 2 3 2" xfId="12001"/>
    <cellStyle name="常规 19 3 2 3" xfId="12002"/>
    <cellStyle name="常规 24 3 2 3" xfId="12003"/>
    <cellStyle name="常规 18 2 7" xfId="12004"/>
    <cellStyle name="常规 23 2 7" xfId="12005"/>
    <cellStyle name="常规 3 4 2 3 2 2" xfId="12006"/>
    <cellStyle name="常规 19 3 2 3 2" xfId="12007"/>
    <cellStyle name="常规 24 3 2 3 2" xfId="12008"/>
    <cellStyle name="常规 18 2 7 2" xfId="12009"/>
    <cellStyle name="常规 23 2 7 2" xfId="12010"/>
    <cellStyle name="常规 7 2 2 2 14 3 2" xfId="12011"/>
    <cellStyle name="常规 3 4 2 3 3" xfId="12012"/>
    <cellStyle name="常规 19 3 2 4" xfId="12013"/>
    <cellStyle name="常规 24 3 2 4" xfId="12014"/>
    <cellStyle name="常规 18 2 8" xfId="12015"/>
    <cellStyle name="常规 23 2 8" xfId="12016"/>
    <cellStyle name="常规 8 25 2 3 2" xfId="12017"/>
    <cellStyle name="常规 8 30 2 3 2" xfId="12018"/>
    <cellStyle name="常规 18 3 2 2 2" xfId="12019"/>
    <cellStyle name="常规 23 3 2 2 2" xfId="12020"/>
    <cellStyle name="常规 18 3 2 2 2 2" xfId="12021"/>
    <cellStyle name="常规 23 3 2 2 2 2" xfId="12022"/>
    <cellStyle name="常规 18 3 2 2 3" xfId="12023"/>
    <cellStyle name="常规 23 3 2 2 3" xfId="12024"/>
    <cellStyle name="常规 8 25 2 4" xfId="12025"/>
    <cellStyle name="常规 8 30 2 4" xfId="12026"/>
    <cellStyle name="常规 3 3 2 3 2" xfId="12027"/>
    <cellStyle name="常规 18 3 2 3" xfId="12028"/>
    <cellStyle name="常规 23 3 2 3" xfId="12029"/>
    <cellStyle name="常规 3 3 2 3 2 2" xfId="12030"/>
    <cellStyle name="常规 18 3 2 3 2" xfId="12031"/>
    <cellStyle name="常规 23 3 2 3 2" xfId="12032"/>
    <cellStyle name="常规 3 3 2 3 3" xfId="12033"/>
    <cellStyle name="常规 18 3 2 4" xfId="12034"/>
    <cellStyle name="常规 23 3 2 4" xfId="12035"/>
    <cellStyle name="常规 18 3 3" xfId="12036"/>
    <cellStyle name="常规 23 3 3" xfId="12037"/>
    <cellStyle name="常规 18 3 3 2" xfId="12038"/>
    <cellStyle name="常规 23 3 3 2" xfId="12039"/>
    <cellStyle name="常规 7 2 4 29 3" xfId="12040"/>
    <cellStyle name="常规 7 2 4 34 3" xfId="12041"/>
    <cellStyle name="常规 18 3 3 2 2" xfId="12042"/>
    <cellStyle name="常规 23 3 3 2 2" xfId="12043"/>
    <cellStyle name="常规 3 3 2 4 2" xfId="12044"/>
    <cellStyle name="常规 18 3 3 3" xfId="12045"/>
    <cellStyle name="常规 23 3 3 3" xfId="12046"/>
    <cellStyle name="常规 18 3 4" xfId="12047"/>
    <cellStyle name="常规 23 3 4" xfId="12048"/>
    <cellStyle name="常规 8 25 4 3" xfId="12049"/>
    <cellStyle name="常规 8 30 4 3" xfId="12050"/>
    <cellStyle name="常规 18 3 4 2" xfId="12051"/>
    <cellStyle name="常规 23 3 4 2" xfId="12052"/>
    <cellStyle name="常规 18 3 4 2 2" xfId="12053"/>
    <cellStyle name="常规 23 3 4 2 2" xfId="12054"/>
    <cellStyle name="常规 3 3 2 5 2" xfId="12055"/>
    <cellStyle name="常规 18 3 4 3" xfId="12056"/>
    <cellStyle name="常规 23 3 4 3" xfId="12057"/>
    <cellStyle name="常规 18 3 5" xfId="12058"/>
    <cellStyle name="常规 23 3 5" xfId="12059"/>
    <cellStyle name="常规 18 3 5 2" xfId="12060"/>
    <cellStyle name="常规 23 3 5 2" xfId="12061"/>
    <cellStyle name="常规 19 3 3 2" xfId="12062"/>
    <cellStyle name="常规 24 3 3 2" xfId="12063"/>
    <cellStyle name="常规 18 3 6" xfId="12064"/>
    <cellStyle name="常规 23 3 6" xfId="12065"/>
    <cellStyle name="常规 8 26 2 3 2" xfId="12066"/>
    <cellStyle name="常规 8 31 2 3 2" xfId="12067"/>
    <cellStyle name="常规 18 4 2 2 2" xfId="12068"/>
    <cellStyle name="常规 23 4 2 2 2" xfId="12069"/>
    <cellStyle name="常规 8 26 2 4" xfId="12070"/>
    <cellStyle name="常规 8 31 2 4" xfId="12071"/>
    <cellStyle name="常规 3 3 3 3 2" xfId="12072"/>
    <cellStyle name="常规 18 4 2 3" xfId="12073"/>
    <cellStyle name="常规 23 4 2 3" xfId="12074"/>
    <cellStyle name="常规 18 4 3" xfId="12075"/>
    <cellStyle name="常规 23 4 3" xfId="12076"/>
    <cellStyle name="常规 18 4 3 2" xfId="12077"/>
    <cellStyle name="常规 23 4 3 2" xfId="12078"/>
    <cellStyle name="常规 18 4 4" xfId="12079"/>
    <cellStyle name="常规 23 4 4" xfId="12080"/>
    <cellStyle name="常规 18 7" xfId="12081"/>
    <cellStyle name="常规 23 7" xfId="12082"/>
    <cellStyle name="常规 8 4 2 26 4 2" xfId="12083"/>
    <cellStyle name="常规 8 4 2 31 4 2" xfId="12084"/>
    <cellStyle name="常规 18 8" xfId="12085"/>
    <cellStyle name="常规 23 8" xfId="12086"/>
    <cellStyle name="常规 8 4 2 26 4 3" xfId="12087"/>
    <cellStyle name="常规 8 4 2 31 4 3" xfId="12088"/>
    <cellStyle name="常规 7 2 2 2 2 36 2 2 2" xfId="12089"/>
    <cellStyle name="常规 7 2 2 2 2 41 2 2 2" xfId="12090"/>
    <cellStyle name="常规 18 9" xfId="12091"/>
    <cellStyle name="常规 23 9" xfId="12092"/>
    <cellStyle name="常规 185" xfId="12093"/>
    <cellStyle name="常规 190" xfId="12094"/>
    <cellStyle name="常规 235" xfId="12095"/>
    <cellStyle name="常规 240" xfId="12096"/>
    <cellStyle name="常规 187" xfId="12097"/>
    <cellStyle name="常规 192" xfId="12098"/>
    <cellStyle name="常规 237" xfId="12099"/>
    <cellStyle name="常规 242" xfId="12100"/>
    <cellStyle name="常规 6 2" xfId="12101"/>
    <cellStyle name="常规 188" xfId="12102"/>
    <cellStyle name="常规 193" xfId="12103"/>
    <cellStyle name="常规 238" xfId="12104"/>
    <cellStyle name="常规 243" xfId="12105"/>
    <cellStyle name="常规 6 3" xfId="12106"/>
    <cellStyle name="常规 19 10" xfId="12107"/>
    <cellStyle name="常规 24 10" xfId="12108"/>
    <cellStyle name="常规 19 2 2 2 2 2" xfId="12109"/>
    <cellStyle name="常规 24 2 2 2 2 2" xfId="12110"/>
    <cellStyle name="计算 3 2 5" xfId="12111"/>
    <cellStyle name="常规 19 2 2 2 2 2 2" xfId="12112"/>
    <cellStyle name="常规 24 2 2 2 2 2 2" xfId="12113"/>
    <cellStyle name="常规 7 20 2 28 2 2" xfId="12114"/>
    <cellStyle name="常规 7 20 2 33 2 2" xfId="12115"/>
    <cellStyle name="常规 19 2 2 2 2 3" xfId="12116"/>
    <cellStyle name="常规 24 2 2 2 2 3" xfId="12117"/>
    <cellStyle name="常规 19 2 2 2 3" xfId="12118"/>
    <cellStyle name="常规 24 2 2 2 3" xfId="12119"/>
    <cellStyle name="常规 19 2 2 2 3 2" xfId="12120"/>
    <cellStyle name="常规 24 2 2 2 3 2" xfId="12121"/>
    <cellStyle name="常规 19 2 2 2 4" xfId="12122"/>
    <cellStyle name="常规 24 2 2 2 4" xfId="12123"/>
    <cellStyle name="常规 19 2 2 3 2" xfId="12124"/>
    <cellStyle name="常规 24 2 2 3 2" xfId="12125"/>
    <cellStyle name="常规 22 2 7 2" xfId="12126"/>
    <cellStyle name="常规 19 2 2 3 2 2" xfId="12127"/>
    <cellStyle name="常规 24 2 2 3 2 2" xfId="12128"/>
    <cellStyle name="常规 19 2 2 3 3" xfId="12129"/>
    <cellStyle name="常规 24 2 2 3 3" xfId="12130"/>
    <cellStyle name="常规 19 2 2 4 2" xfId="12131"/>
    <cellStyle name="常规 24 2 2 4 2" xfId="12132"/>
    <cellStyle name="常规 19 2 2 4 2 2" xfId="12133"/>
    <cellStyle name="常规 24 2 2 4 2 2" xfId="12134"/>
    <cellStyle name="常规 19 2 2 4 3" xfId="12135"/>
    <cellStyle name="常规 24 2 2 4 3" xfId="12136"/>
    <cellStyle name="常规 19 2 2 5 2" xfId="12137"/>
    <cellStyle name="常规 24 2 2 5 2" xfId="12138"/>
    <cellStyle name="常规 19 2 2 6" xfId="12139"/>
    <cellStyle name="常规 24 2 2 6" xfId="12140"/>
    <cellStyle name="常规 19 2 3" xfId="12141"/>
    <cellStyle name="常规 24 2 3" xfId="12142"/>
    <cellStyle name="常规 19 2 3 2 2" xfId="12143"/>
    <cellStyle name="常规 24 2 3 2 2" xfId="12144"/>
    <cellStyle name="常规 22 3 6 2" xfId="12145"/>
    <cellStyle name="常规 19 2 3 2 2 2" xfId="12146"/>
    <cellStyle name="常规 24 2 3 2 2 2" xfId="12147"/>
    <cellStyle name="解释性文本 2 3 2 3" xfId="12148"/>
    <cellStyle name="常规 3 2 2 7 2" xfId="12149"/>
    <cellStyle name="常规 19 2 3 2 3" xfId="12150"/>
    <cellStyle name="常规 24 2 3 2 3" xfId="12151"/>
    <cellStyle name="常规 19 2 3 3" xfId="12152"/>
    <cellStyle name="常规 24 2 3 3" xfId="12153"/>
    <cellStyle name="常规 22 3 7" xfId="12154"/>
    <cellStyle name="常规 19 2 3 3 2" xfId="12155"/>
    <cellStyle name="常规 24 2 3 3 2" xfId="12156"/>
    <cellStyle name="常规 7 2 2 2 13 4 2" xfId="12157"/>
    <cellStyle name="常规 19 2 3 4" xfId="12158"/>
    <cellStyle name="常规 24 2 3 4" xfId="12159"/>
    <cellStyle name="常规 19 2 4" xfId="12160"/>
    <cellStyle name="常规 24 2 4" xfId="12161"/>
    <cellStyle name="常规 19 2 4 2" xfId="12162"/>
    <cellStyle name="常规 24 2 4 2" xfId="12163"/>
    <cellStyle name="常规 19 2 4 2 2" xfId="12164"/>
    <cellStyle name="常规 24 2 4 2 2" xfId="12165"/>
    <cellStyle name="常规 19 2 4 3" xfId="12166"/>
    <cellStyle name="常规 24 2 4 3" xfId="12167"/>
    <cellStyle name="常规 19 2 5 2 2" xfId="12168"/>
    <cellStyle name="常规 24 2 5 2 2" xfId="12169"/>
    <cellStyle name="常规 19 2 5 3" xfId="12170"/>
    <cellStyle name="常规 24 2 5 3" xfId="12171"/>
    <cellStyle name="常规 19 4 2 2 2" xfId="12172"/>
    <cellStyle name="常规 24 4 2 2 2" xfId="12173"/>
    <cellStyle name="常规 19 2 6 2" xfId="12174"/>
    <cellStyle name="常规 24 2 6 2" xfId="12175"/>
    <cellStyle name="常规 3 4 3 3 2" xfId="12176"/>
    <cellStyle name="链接单元格 2 2 6 2" xfId="12177"/>
    <cellStyle name="常规 19 4 2 3" xfId="12178"/>
    <cellStyle name="常规 24 4 2 3" xfId="12179"/>
    <cellStyle name="常规 19 2 7" xfId="12180"/>
    <cellStyle name="常规 24 2 7" xfId="12181"/>
    <cellStyle name="常规 45" xfId="12182"/>
    <cellStyle name="常规 50" xfId="12183"/>
    <cellStyle name="常规 19 3 2 2 2 2" xfId="12184"/>
    <cellStyle name="常规 24 3 2 2 2 2" xfId="12185"/>
    <cellStyle name="常规 19 3 2 2 3" xfId="12186"/>
    <cellStyle name="常规 24 3 2 2 3" xfId="12187"/>
    <cellStyle name="常规 19 3 3" xfId="12188"/>
    <cellStyle name="常规 24 3 3" xfId="12189"/>
    <cellStyle name="常规 19 3 3 2 2" xfId="12190"/>
    <cellStyle name="常规 24 3 3 2 2" xfId="12191"/>
    <cellStyle name="常规 23 3 6 2" xfId="12192"/>
    <cellStyle name="常规 3 4 2 4 2" xfId="12193"/>
    <cellStyle name="常规 19 3 3 3" xfId="12194"/>
    <cellStyle name="常规 24 3 3 3" xfId="12195"/>
    <cellStyle name="常规 23 3 7" xfId="12196"/>
    <cellStyle name="汇总 3 2 2 2 2" xfId="12197"/>
    <cellStyle name="常规 19 3 4" xfId="12198"/>
    <cellStyle name="常规 24 3 4" xfId="12199"/>
    <cellStyle name="汇总 3 2 2 2 2 2" xfId="12200"/>
    <cellStyle name="常规 19 3 4 2" xfId="12201"/>
    <cellStyle name="常规 24 3 4 2" xfId="12202"/>
    <cellStyle name="汇总 3 2 2 2 2 2 2" xfId="12203"/>
    <cellStyle name="常规 19 3 4 2 2" xfId="12204"/>
    <cellStyle name="常规 24 3 4 2 2" xfId="12205"/>
    <cellStyle name="汇总 3 2 2 2 2 3" xfId="12206"/>
    <cellStyle name="常规 3 4 2 5 2" xfId="12207"/>
    <cellStyle name="常规 19 3 4 3" xfId="12208"/>
    <cellStyle name="常规 24 3 4 3" xfId="12209"/>
    <cellStyle name="汇总 3 2 2 2 3" xfId="12210"/>
    <cellStyle name="常规 19 3 5" xfId="12211"/>
    <cellStyle name="常规 24 3 5" xfId="12212"/>
    <cellStyle name="汇总 3 2 2 2 3 2" xfId="12213"/>
    <cellStyle name="常规 19 3 5 2" xfId="12214"/>
    <cellStyle name="常规 24 3 5 2" xfId="12215"/>
    <cellStyle name="汇总 3 2 2 2 4" xfId="12216"/>
    <cellStyle name="常规 19 4 3 2" xfId="12217"/>
    <cellStyle name="常规 24 4 3 2" xfId="12218"/>
    <cellStyle name="常规 19 3 6" xfId="12219"/>
    <cellStyle name="常规 24 3 6" xfId="12220"/>
    <cellStyle name="常规 19 4 2" xfId="12221"/>
    <cellStyle name="常规 24 4 2" xfId="12222"/>
    <cellStyle name="常规 19 4 3" xfId="12223"/>
    <cellStyle name="常规 24 4 3" xfId="12224"/>
    <cellStyle name="汇总 3 2 2 3 2" xfId="12225"/>
    <cellStyle name="常规 19 4 4" xfId="12226"/>
    <cellStyle name="常规 24 4 4" xfId="12227"/>
    <cellStyle name="常规 19 5" xfId="12228"/>
    <cellStyle name="常规 24 5" xfId="12229"/>
    <cellStyle name="常规 7 2 57 2 3 2" xfId="12230"/>
    <cellStyle name="常规 19 6" xfId="12231"/>
    <cellStyle name="常规 24 6" xfId="12232"/>
    <cellStyle name="常规 19 6 2" xfId="12233"/>
    <cellStyle name="常规 24 6 2" xfId="12234"/>
    <cellStyle name="常规 26 2 6" xfId="12235"/>
    <cellStyle name="常规 31 2 6" xfId="12236"/>
    <cellStyle name="常规 19 6 2 2" xfId="12237"/>
    <cellStyle name="常规 24 6 2 2" xfId="12238"/>
    <cellStyle name="注释 2 56 2 2 2" xfId="12239"/>
    <cellStyle name="注释 2 61 2 2 2" xfId="12240"/>
    <cellStyle name="强调文字颜色 5 3 2 2 4 2 2" xfId="12241"/>
    <cellStyle name="常规 19 7" xfId="12242"/>
    <cellStyle name="常规 24 7" xfId="12243"/>
    <cellStyle name="强调文字颜色 5 3 2 2 4 2 2 2" xfId="12244"/>
    <cellStyle name="常规 7 2 2 47 2 3" xfId="12245"/>
    <cellStyle name="常规 7 2 2 52 2 3" xfId="12246"/>
    <cellStyle name="常规 19 7 2" xfId="12247"/>
    <cellStyle name="常规 24 7 2" xfId="12248"/>
    <cellStyle name="强调文字颜色 5 3 2 2 4 2 3" xfId="12249"/>
    <cellStyle name="常规 19 8" xfId="12250"/>
    <cellStyle name="常规 24 8" xfId="12251"/>
    <cellStyle name="强调文字颜色 5 3 2 2 4 2 3 2" xfId="12252"/>
    <cellStyle name="常规 19 8 2" xfId="12253"/>
    <cellStyle name="常规 24 8 2" xfId="12254"/>
    <cellStyle name="强调文字颜色 5 3 2 2 4 2 4" xfId="12255"/>
    <cellStyle name="警告文本 3 3 2 2 2" xfId="12256"/>
    <cellStyle name="常规 7 2 2 2 2 36 2 3 2" xfId="12257"/>
    <cellStyle name="常规 7 2 2 2 2 41 2 3 2" xfId="12258"/>
    <cellStyle name="常规 19 9" xfId="12259"/>
    <cellStyle name="常规 24 9" xfId="12260"/>
    <cellStyle name="常规 195" xfId="12261"/>
    <cellStyle name="常规 245" xfId="12262"/>
    <cellStyle name="常规 250" xfId="12263"/>
    <cellStyle name="常规 300" xfId="12264"/>
    <cellStyle name="常规 6 5" xfId="12265"/>
    <cellStyle name="常规 196" xfId="12266"/>
    <cellStyle name="常规 246" xfId="12267"/>
    <cellStyle name="常规 251" xfId="12268"/>
    <cellStyle name="常规 301" xfId="12269"/>
    <cellStyle name="常规 6 6" xfId="12270"/>
    <cellStyle name="常规 197" xfId="12271"/>
    <cellStyle name="常规 247" xfId="12272"/>
    <cellStyle name="常规 252" xfId="12273"/>
    <cellStyle name="常规 302" xfId="12274"/>
    <cellStyle name="常规 6 7" xfId="12275"/>
    <cellStyle name="常规 198" xfId="12276"/>
    <cellStyle name="常规 248" xfId="12277"/>
    <cellStyle name="常规 253" xfId="12278"/>
    <cellStyle name="常规 3 29 2 2" xfId="12279"/>
    <cellStyle name="常规 3 34 2 2" xfId="12280"/>
    <cellStyle name="常规 303" xfId="12281"/>
    <cellStyle name="常规 6 8" xfId="12282"/>
    <cellStyle name="常规 199" xfId="12283"/>
    <cellStyle name="常规 249" xfId="12284"/>
    <cellStyle name="常规 254" xfId="12285"/>
    <cellStyle name="常规 3 29 2 3" xfId="12286"/>
    <cellStyle name="常规 3 34 2 3" xfId="12287"/>
    <cellStyle name="常规 304" xfId="12288"/>
    <cellStyle name="常规 6 9" xfId="12289"/>
    <cellStyle name="常规 2" xfId="12290"/>
    <cellStyle name="常规 2 10" xfId="12291"/>
    <cellStyle name="输出 3 3 3 3" xfId="12292"/>
    <cellStyle name="常规 2 10 2" xfId="12293"/>
    <cellStyle name="常规 2 11" xfId="12294"/>
    <cellStyle name="输出 3 3 4 3" xfId="12295"/>
    <cellStyle name="常规 3 2 2 3" xfId="12296"/>
    <cellStyle name="常规 2 11 2" xfId="12297"/>
    <cellStyle name="常规 2 12" xfId="12298"/>
    <cellStyle name="注释 2 15 2 3 2" xfId="12299"/>
    <cellStyle name="注释 2 20 2 3 2" xfId="12300"/>
    <cellStyle name="输出 3 3 5 3" xfId="12301"/>
    <cellStyle name="常规 3 2 3 3" xfId="12302"/>
    <cellStyle name="常规 2 12 2" xfId="12303"/>
    <cellStyle name="常规 2 13" xfId="12304"/>
    <cellStyle name="计算 3 5 2" xfId="12305"/>
    <cellStyle name="常规 8 3 2 3 2" xfId="12306"/>
    <cellStyle name="常规 2 13 2" xfId="12307"/>
    <cellStyle name="计算 3 5 2 2" xfId="12308"/>
    <cellStyle name="常规 3 2 4 3" xfId="12309"/>
    <cellStyle name="常规 2 14" xfId="12310"/>
    <cellStyle name="计算 3 5 3" xfId="12311"/>
    <cellStyle name="常规 2 14 2" xfId="12312"/>
    <cellStyle name="计算 3 5 3 2" xfId="12313"/>
    <cellStyle name="常规 3 2 5 3" xfId="12314"/>
    <cellStyle name="常规 2 15" xfId="12315"/>
    <cellStyle name="计算 3 5 4" xfId="12316"/>
    <cellStyle name="常规 2 16" xfId="12317"/>
    <cellStyle name="计算 3 5 5" xfId="12318"/>
    <cellStyle name="常规 2 16 2" xfId="12319"/>
    <cellStyle name="常规 2 16 3" xfId="12320"/>
    <cellStyle name="常规 2 16 4" xfId="12321"/>
    <cellStyle name="常规 3 3 2 2 2 3 2" xfId="12322"/>
    <cellStyle name="常规 2 16 5" xfId="12323"/>
    <cellStyle name="常规 2 17" xfId="12324"/>
    <cellStyle name="常规 2 2" xfId="12325"/>
    <cellStyle name="常规 2 2 10" xfId="12326"/>
    <cellStyle name="常规 2 2 11" xfId="12327"/>
    <cellStyle name="常规 2 2 12" xfId="12328"/>
    <cellStyle name="输出 2 3 4" xfId="12329"/>
    <cellStyle name="常规 2 2 2" xfId="12330"/>
    <cellStyle name="输出 2 3 4 2" xfId="12331"/>
    <cellStyle name="常规 2 2 2 2" xfId="12332"/>
    <cellStyle name="输出 2 3 4 2 2" xfId="12333"/>
    <cellStyle name="常规 8 4 3 3" xfId="12334"/>
    <cellStyle name="常规 2 2 2 2 2" xfId="12335"/>
    <cellStyle name="输出 2 3 4 2 2 2" xfId="12336"/>
    <cellStyle name="常规 2 2 2 2 2 2" xfId="12337"/>
    <cellStyle name="常规 7 23 2 4" xfId="12338"/>
    <cellStyle name="常规 2 2 2 2 2 2 2" xfId="12339"/>
    <cellStyle name="常规 2 2 2 2 2 2 2 2" xfId="12340"/>
    <cellStyle name="常规 7 2 55 4 2" xfId="12341"/>
    <cellStyle name="常规 2 2 2 2 2 2 2 3" xfId="12342"/>
    <cellStyle name="常规 7 2 55 4 2 2" xfId="12343"/>
    <cellStyle name="常规 2 2 2 2 2 2 2 3 2" xfId="12344"/>
    <cellStyle name="常规 2 2 2 2 2 2 2 3 2 2" xfId="12345"/>
    <cellStyle name="常规 7 19 55 4" xfId="12346"/>
    <cellStyle name="常规 2 2 2 2 2 2 2 3 2 2 2" xfId="12347"/>
    <cellStyle name="常规 7 19 55 4 2" xfId="12348"/>
    <cellStyle name="常规 2 2 2 2 2 2 2 3 2 2 2 2" xfId="12349"/>
    <cellStyle name="常规 2 2 2 2 2 2 2 3 2 3" xfId="12350"/>
    <cellStyle name="常规 7 19 56 4" xfId="12351"/>
    <cellStyle name="常规 2 2 2 2 2 2 2 3 2 3 2" xfId="12352"/>
    <cellStyle name="常规 2 2 2 2 2 2 2 3 2 4" xfId="12353"/>
    <cellStyle name="输入 2 3 4 2 2 2" xfId="12354"/>
    <cellStyle name="常规 7 19 57 4" xfId="12355"/>
    <cellStyle name="常规 2 2 2 2 2 2 2 3 2 4 2" xfId="12356"/>
    <cellStyle name="常规 2 2 2 2 2 2 2 3 2 5" xfId="12357"/>
    <cellStyle name="常规 2 2 2 2 2 2 2 3 3" xfId="12358"/>
    <cellStyle name="常规 2 2 2 2 2 2 2 3 3 2" xfId="12359"/>
    <cellStyle name="常规 2 2 2 2 2 2 2 3 3 2 2" xfId="12360"/>
    <cellStyle name="常规 2 2 2 2 2 2 2 3 3 3" xfId="12361"/>
    <cellStyle name="常规 2 2 2 2 2 2 2 3 4" xfId="12362"/>
    <cellStyle name="常规 3 13 2 2 2" xfId="12363"/>
    <cellStyle name="常规 2 2 2 2 2 2 2 3 4 2" xfId="12364"/>
    <cellStyle name="常规 2 2 2 2 2 2 2 3 5" xfId="12365"/>
    <cellStyle name="常规 2 2 2 2 2 2 3" xfId="12366"/>
    <cellStyle name="常规 2 2 2 2 2 2 3 2" xfId="12367"/>
    <cellStyle name="常规 2 2 2 2 2 2 4" xfId="12368"/>
    <cellStyle name="常规 2 2 2 2 2 3" xfId="12369"/>
    <cellStyle name="常规 2 2 2 2 2 3 2" xfId="12370"/>
    <cellStyle name="常规 2 2 2 2 2 3 2 2" xfId="12371"/>
    <cellStyle name="常规 2 2 2 2 2 3 3" xfId="12372"/>
    <cellStyle name="常规 2 2 2 2 2 4" xfId="12373"/>
    <cellStyle name="常规 2 2 2 2 2 4 2" xfId="12374"/>
    <cellStyle name="常规 2 2 2 2 2 5" xfId="12375"/>
    <cellStyle name="常规 2 2 2 2 2 5 2" xfId="12376"/>
    <cellStyle name="常规 8 2 2 7" xfId="12377"/>
    <cellStyle name="常规 2 2 2 2 2 5 2 2" xfId="12378"/>
    <cellStyle name="计算 3 2 2 2 4" xfId="12379"/>
    <cellStyle name="常规 8 2 2 7 2" xfId="12380"/>
    <cellStyle name="常规 2 2 2 2 2 5 2 2 2" xfId="12381"/>
    <cellStyle name="常规 7 19 27 4 3" xfId="12382"/>
    <cellStyle name="常规 7 19 32 4 3" xfId="12383"/>
    <cellStyle name="常规 34 2 3 2 3" xfId="12384"/>
    <cellStyle name="计算 3 2 2 2 4 2" xfId="12385"/>
    <cellStyle name="常规 8 2 2 7 2 2" xfId="12386"/>
    <cellStyle name="常规 2 2 2 2 2 5 2 2 2 2" xfId="12387"/>
    <cellStyle name="计算 3 2 2 2 5" xfId="12388"/>
    <cellStyle name="常规 8 2 2 7 3" xfId="12389"/>
    <cellStyle name="常规 2 2 2 2 2 5 2 2 3" xfId="12390"/>
    <cellStyle name="常规 8 2 2 8" xfId="12391"/>
    <cellStyle name="常规 7 2 58 4 2" xfId="12392"/>
    <cellStyle name="常规 2 2 2 2 2 5 2 3" xfId="12393"/>
    <cellStyle name="常规 7 2 58 4 2 2" xfId="12394"/>
    <cellStyle name="计算 3 2 2 3 4" xfId="12395"/>
    <cellStyle name="常规 8 2 2 8 2" xfId="12396"/>
    <cellStyle name="常规 2 2 2 2 2 5 2 3 2" xfId="12397"/>
    <cellStyle name="常规 8 2 2 9" xfId="12398"/>
    <cellStyle name="常规 7 2 4 19 2 2 2" xfId="12399"/>
    <cellStyle name="常规 7 2 4 24 2 2 2" xfId="12400"/>
    <cellStyle name="常规 7 2 58 4 3" xfId="12401"/>
    <cellStyle name="常规 2 2 2 2 2 5 2 4" xfId="12402"/>
    <cellStyle name="计算 3 2 2 4 4" xfId="12403"/>
    <cellStyle name="常规 8 2 2 9 2" xfId="12404"/>
    <cellStyle name="常规 2 2 2 2 2 5 2 4 2" xfId="12405"/>
    <cellStyle name="常规 2 2 2 2 2 5 2 5" xfId="12406"/>
    <cellStyle name="常规 2 2 2 2 2 5 3" xfId="12407"/>
    <cellStyle name="常规 2 2 2 2 2 5 3 2" xfId="12408"/>
    <cellStyle name="常规 2 2 2 2 2 5 3 3" xfId="12409"/>
    <cellStyle name="常规 2 2 2 2 2 5 4" xfId="12410"/>
    <cellStyle name="常规 2 2 2 2 2 5 4 2" xfId="12411"/>
    <cellStyle name="常规 7 2 2 2 2 3 4 2" xfId="12412"/>
    <cellStyle name="常规 4 2 4 2 2 2" xfId="12413"/>
    <cellStyle name="常规 2 2 2 2 2 6" xfId="12414"/>
    <cellStyle name="输出 2 3 4 2 3 2" xfId="12415"/>
    <cellStyle name="常规 2 2 2 2 3 2" xfId="12416"/>
    <cellStyle name="常规 2 2 2 2 3 3" xfId="12417"/>
    <cellStyle name="常规 2 2 2 2 3 4" xfId="12418"/>
    <cellStyle name="输出 2 3 4 2 4" xfId="12419"/>
    <cellStyle name="常规 2 2 2 2 4" xfId="12420"/>
    <cellStyle name="常规 2 2 2 2 4 2" xfId="12421"/>
    <cellStyle name="常规 2 2 2 2 4 3" xfId="12422"/>
    <cellStyle name="常规 2 2 2 2 5" xfId="12423"/>
    <cellStyle name="常规 2 2 2 2 5 2" xfId="12424"/>
    <cellStyle name="常规 7 19 47 4 2 2" xfId="12425"/>
    <cellStyle name="常规 7 19 52 4 2 2" xfId="12426"/>
    <cellStyle name="常规 2 2 2 2 5 3" xfId="12427"/>
    <cellStyle name="常规 2 2 2 2 6" xfId="12428"/>
    <cellStyle name="常规 2 2 2 2 6 2" xfId="12429"/>
    <cellStyle name="常规 2 2 2 2 8" xfId="12430"/>
    <cellStyle name="输出 2 3 4 3" xfId="12431"/>
    <cellStyle name="常规 2 2 2 3" xfId="12432"/>
    <cellStyle name="常规 2 2 2 3 2 2" xfId="12433"/>
    <cellStyle name="常规 7 68 2 4" xfId="12434"/>
    <cellStyle name="常规 7 73 2 4" xfId="12435"/>
    <cellStyle name="常规 2 2 2 3 2 2 2" xfId="12436"/>
    <cellStyle name="常规 2 2 2 3 2 3" xfId="12437"/>
    <cellStyle name="常规 2 2 2 3 3" xfId="12438"/>
    <cellStyle name="常规 2 2 2 3 3 2" xfId="12439"/>
    <cellStyle name="常规 2 2 2 3 4" xfId="12440"/>
    <cellStyle name="常规 2 2 2 3 5" xfId="12441"/>
    <cellStyle name="输出 2 3 4 4" xfId="12442"/>
    <cellStyle name="常规 2 2 2 4" xfId="12443"/>
    <cellStyle name="输出 2 3 4 4 2" xfId="12444"/>
    <cellStyle name="常规 8 4 5 3" xfId="12445"/>
    <cellStyle name="常规 2 2 2 4 2" xfId="12446"/>
    <cellStyle name="常规 2 2 2 4 2 2" xfId="12447"/>
    <cellStyle name="常规 2 2 2 4 3" xfId="12448"/>
    <cellStyle name="输出 2 3 4 5" xfId="12449"/>
    <cellStyle name="常规 2 2 2 5" xfId="12450"/>
    <cellStyle name="常规 8 4 6 3" xfId="12451"/>
    <cellStyle name="常规 2 2 2 5 2" xfId="12452"/>
    <cellStyle name="输出 3 2 2 3" xfId="12453"/>
    <cellStyle name="常规 2 2 2 5 2 2" xfId="12454"/>
    <cellStyle name="常规 2 2 2 5 3" xfId="12455"/>
    <cellStyle name="常规 2 2 2 6" xfId="12456"/>
    <cellStyle name="常规 8 4 7 3" xfId="12457"/>
    <cellStyle name="常规 2 2 2 6 2" xfId="12458"/>
    <cellStyle name="常规 2 2 2 7" xfId="12459"/>
    <cellStyle name="常规 2 2 2 8" xfId="12460"/>
    <cellStyle name="常规 7 2 4 13 2 2 2" xfId="12461"/>
    <cellStyle name="常规 2 2 2 9" xfId="12462"/>
    <cellStyle name="输出 2 3 5 2" xfId="12463"/>
    <cellStyle name="常规 2 2 3 2" xfId="12464"/>
    <cellStyle name="输出 2 3 5 2 2" xfId="12465"/>
    <cellStyle name="常规 28 9" xfId="12466"/>
    <cellStyle name="常规 33 9" xfId="12467"/>
    <cellStyle name="常规 2 2 3 2 2" xfId="12468"/>
    <cellStyle name="常规 33 9 3" xfId="12469"/>
    <cellStyle name="常规 2 2 3 2 2 3" xfId="12470"/>
    <cellStyle name="常规 2 2 3 2 4" xfId="12471"/>
    <cellStyle name="输出 2 3 5 3" xfId="12472"/>
    <cellStyle name="常规 2 2 3 3" xfId="12473"/>
    <cellStyle name="输出 2 3 5 3 2" xfId="12474"/>
    <cellStyle name="常规 8 5 4 3" xfId="12475"/>
    <cellStyle name="常规 7 19 2 4 2 3" xfId="12476"/>
    <cellStyle name="常规 29 9" xfId="12477"/>
    <cellStyle name="常规 34 9" xfId="12478"/>
    <cellStyle name="常规 2 2 3 3 2" xfId="12479"/>
    <cellStyle name="常规 29 9 2" xfId="12480"/>
    <cellStyle name="常规 34 9 2" xfId="12481"/>
    <cellStyle name="常规 2 2 3 3 2 2" xfId="12482"/>
    <cellStyle name="常规 2 2 3 3 3" xfId="12483"/>
    <cellStyle name="输出 2 3 5 4" xfId="12484"/>
    <cellStyle name="常规 2 2 3 4" xfId="12485"/>
    <cellStyle name="常规 35 9" xfId="12486"/>
    <cellStyle name="常规 40 9" xfId="12487"/>
    <cellStyle name="常规 2 2 3 4 2" xfId="12488"/>
    <cellStyle name="常规 35 9 2" xfId="12489"/>
    <cellStyle name="常规 2 2 3 4 2 2" xfId="12490"/>
    <cellStyle name="常规 3 58 2 2 2" xfId="12491"/>
    <cellStyle name="常规 3 63 2 2 2" xfId="12492"/>
    <cellStyle name="常规 2 2 3 4 3" xfId="12493"/>
    <cellStyle name="常规 2 2 3 5" xfId="12494"/>
    <cellStyle name="常规 36 9" xfId="12495"/>
    <cellStyle name="常规 41 9" xfId="12496"/>
    <cellStyle name="常规 2 2 3 5 2" xfId="12497"/>
    <cellStyle name="常规 2 2 3 6" xfId="12498"/>
    <cellStyle name="输入 2 2 6 2 2" xfId="12499"/>
    <cellStyle name="常规 2 2 3 7" xfId="12500"/>
    <cellStyle name="输出 2 3 6" xfId="12501"/>
    <cellStyle name="常规 7 2 2 2 25 4 2 2" xfId="12502"/>
    <cellStyle name="常规 7 2 2 2 30 4 2 2" xfId="12503"/>
    <cellStyle name="常规 2 2 4" xfId="12504"/>
    <cellStyle name="输出 2 3 6 2" xfId="12505"/>
    <cellStyle name="常规 2 2 4 2" xfId="12506"/>
    <cellStyle name="强调文字颜色 1 3 7" xfId="12507"/>
    <cellStyle name="常规 2 2 4 2 2" xfId="12508"/>
    <cellStyle name="强调文字颜色 1 3 7 2" xfId="12509"/>
    <cellStyle name="常规 21 35 3" xfId="12510"/>
    <cellStyle name="常规 21 40 3" xfId="12511"/>
    <cellStyle name="常规 2 2 4 2 2 2" xfId="12512"/>
    <cellStyle name="强调文字颜色 1 3 8" xfId="12513"/>
    <cellStyle name="常规 2 2 4 2 3" xfId="12514"/>
    <cellStyle name="计算 2 5 2 2" xfId="12515"/>
    <cellStyle name="常规 2 2 4 3" xfId="12516"/>
    <cellStyle name="常规 8 6 4 3" xfId="12517"/>
    <cellStyle name="计算 2 5 2 2 2" xfId="12518"/>
    <cellStyle name="常规 7 19 2 5 2 3" xfId="12519"/>
    <cellStyle name="常规 2 2 4 3 2" xfId="12520"/>
    <cellStyle name="计算 2 5 2 3" xfId="12521"/>
    <cellStyle name="常规 2 2 4 4" xfId="12522"/>
    <cellStyle name="计算 2 5 2 4" xfId="12523"/>
    <cellStyle name="常规 2 2 4 5" xfId="12524"/>
    <cellStyle name="常规 7 2 2 7 2 3 2" xfId="12525"/>
    <cellStyle name="输出 2 3 7" xfId="12526"/>
    <cellStyle name="常规 2 2 5" xfId="12527"/>
    <cellStyle name="输出 2 3 7 2" xfId="12528"/>
    <cellStyle name="常规 2 2 5 2" xfId="12529"/>
    <cellStyle name="强调文字颜色 2 3 7" xfId="12530"/>
    <cellStyle name="常规 2 2 5 2 2" xfId="12531"/>
    <cellStyle name="计算 2 5 3 2" xfId="12532"/>
    <cellStyle name="常规 2 2 5 3" xfId="12533"/>
    <cellStyle name="输出 2 3 8" xfId="12534"/>
    <cellStyle name="常规 2 2 6" xfId="12535"/>
    <cellStyle name="常规 2 2 6 2" xfId="12536"/>
    <cellStyle name="强调文字颜色 3 3 7" xfId="12537"/>
    <cellStyle name="常规 2 2 6 2 2" xfId="12538"/>
    <cellStyle name="计算 2 5 4 2" xfId="12539"/>
    <cellStyle name="常规 2 2 6 3" xfId="12540"/>
    <cellStyle name="常规 2 7 2 2 2 6" xfId="12541"/>
    <cellStyle name="常规 8 4 36 2 2" xfId="12542"/>
    <cellStyle name="常规 8 4 41 2 2" xfId="12543"/>
    <cellStyle name="常规 4 7 4 2 2 2" xfId="12544"/>
    <cellStyle name="常规 2 2 7 2" xfId="12545"/>
    <cellStyle name="常规 2 7 2 2 3 6" xfId="12546"/>
    <cellStyle name="常规 2 2 8 2" xfId="12547"/>
    <cellStyle name="常规 2 2 9" xfId="12548"/>
    <cellStyle name="常规 2 2 9 2" xfId="12549"/>
    <cellStyle name="常规 2 3" xfId="12550"/>
    <cellStyle name="输出 2 4 4" xfId="12551"/>
    <cellStyle name="常规 2 3 2" xfId="12552"/>
    <cellStyle name="输出 2 4 4 2" xfId="12553"/>
    <cellStyle name="常规 2 3 2 2" xfId="12554"/>
    <cellStyle name="常规 2 3 2 2 2" xfId="12555"/>
    <cellStyle name="常规 7 2 4 19 4" xfId="12556"/>
    <cellStyle name="常规 7 2 4 24 4" xfId="12557"/>
    <cellStyle name="常规 2 3 2 2 2 2" xfId="12558"/>
    <cellStyle name="常规 7 2 4 19 4 2" xfId="12559"/>
    <cellStyle name="常规 7 2 4 24 4 2" xfId="12560"/>
    <cellStyle name="常规 8 4 2 9" xfId="12561"/>
    <cellStyle name="常规 2 3 2 2 2 2 2" xfId="12562"/>
    <cellStyle name="常规 2 3 2 2 2 3" xfId="12563"/>
    <cellStyle name="常规 2 3 2 2 3 2" xfId="12564"/>
    <cellStyle name="常规 2 3 2 3" xfId="12565"/>
    <cellStyle name="常规 2 3 2 3 2" xfId="12566"/>
    <cellStyle name="常规 7 2 4 25 4" xfId="12567"/>
    <cellStyle name="常规 7 2 4 30 4" xfId="12568"/>
    <cellStyle name="常规 2 3 2 3 2 2" xfId="12569"/>
    <cellStyle name="常规 7 2 4 25 4 2" xfId="12570"/>
    <cellStyle name="常规 7 2 4 30 4 2" xfId="12571"/>
    <cellStyle name="常规 2 3 2 3 3" xfId="12572"/>
    <cellStyle name="常规 7 2 4 25 5" xfId="12573"/>
    <cellStyle name="常规 7 2 4 30 5" xfId="12574"/>
    <cellStyle name="常规 2 3 2 4" xfId="12575"/>
    <cellStyle name="常规 2 3 2 4 2" xfId="12576"/>
    <cellStyle name="常规 7 2 4 26 4" xfId="12577"/>
    <cellStyle name="常规 7 2 4 31 4" xfId="12578"/>
    <cellStyle name="汇总 3 2 5 3" xfId="12579"/>
    <cellStyle name="常规 2 3 2 4 2 2" xfId="12580"/>
    <cellStyle name="常规 7 2 4 26 4 2" xfId="12581"/>
    <cellStyle name="常规 7 2 4 31 4 2" xfId="12582"/>
    <cellStyle name="常规 2 3 2 4 3" xfId="12583"/>
    <cellStyle name="常规 7 2 4 26 5" xfId="12584"/>
    <cellStyle name="常规 7 2 4 31 5" xfId="12585"/>
    <cellStyle name="常规 2 3 2 5" xfId="12586"/>
    <cellStyle name="常规 2 3 2 5 2" xfId="12587"/>
    <cellStyle name="常规 7 2 4 27 4" xfId="12588"/>
    <cellStyle name="常规 7 2 4 32 4" xfId="12589"/>
    <cellStyle name="常规 2 3 2 6" xfId="12590"/>
    <cellStyle name="常规 2 3 2 6 2" xfId="12591"/>
    <cellStyle name="常规 7 2 4 28 4" xfId="12592"/>
    <cellStyle name="常规 7 2 4 33 4" xfId="12593"/>
    <cellStyle name="常规 2 3 2 7" xfId="12594"/>
    <cellStyle name="常规 2 3 2 8" xfId="12595"/>
    <cellStyle name="输出 2 4 5" xfId="12596"/>
    <cellStyle name="常规 2 3 3" xfId="12597"/>
    <cellStyle name="常规 2 3 3 2" xfId="12598"/>
    <cellStyle name="常规 2 3 3 2 2" xfId="12599"/>
    <cellStyle name="常规 2 3 3 3" xfId="12600"/>
    <cellStyle name="常规 2 3 3 3 2" xfId="12601"/>
    <cellStyle name="常规 2 3 3 4" xfId="12602"/>
    <cellStyle name="常规 2 3 3 5" xfId="12603"/>
    <cellStyle name="常规 2 3 4" xfId="12604"/>
    <cellStyle name="常规 2 3 4 2" xfId="12605"/>
    <cellStyle name="常规 2 3 4 2 2" xfId="12606"/>
    <cellStyle name="计算 2 6 2 2" xfId="12607"/>
    <cellStyle name="常规 2 3 4 3" xfId="12608"/>
    <cellStyle name="计算 2 6 2 3" xfId="12609"/>
    <cellStyle name="常规 2 3 4 4" xfId="12610"/>
    <cellStyle name="常规 2 3 5" xfId="12611"/>
    <cellStyle name="常规 2 3 5 2" xfId="12612"/>
    <cellStyle name="常规 7 20 10" xfId="12613"/>
    <cellStyle name="常规 2 3 5 2 2" xfId="12614"/>
    <cellStyle name="计算 2 6 3 2" xfId="12615"/>
    <cellStyle name="常规 2 3 5 3" xfId="12616"/>
    <cellStyle name="强调文字颜色 1 2 3 2 2" xfId="12617"/>
    <cellStyle name="常规 2 3 6" xfId="12618"/>
    <cellStyle name="强调文字颜色 1 2 3 2 2 2" xfId="12619"/>
    <cellStyle name="常规 2 3 6 2" xfId="12620"/>
    <cellStyle name="强调文字颜色 1 2 3 2 3" xfId="12621"/>
    <cellStyle name="常规 8 13 2 2" xfId="12622"/>
    <cellStyle name="常规 8 4 37 2" xfId="12623"/>
    <cellStyle name="常规 8 4 42 2" xfId="12624"/>
    <cellStyle name="常规 4 7 4 3 2" xfId="12625"/>
    <cellStyle name="常规 2 3 7" xfId="12626"/>
    <cellStyle name="强调文字颜色 1 2 3 2 3 2" xfId="12627"/>
    <cellStyle name="常规 8 13 2 2 2" xfId="12628"/>
    <cellStyle name="常规 8 4 37 2 2" xfId="12629"/>
    <cellStyle name="常规 8 4 42 2 2" xfId="12630"/>
    <cellStyle name="常规 2 3 7 2" xfId="12631"/>
    <cellStyle name="强调文字颜色 1 2 3 2 4" xfId="12632"/>
    <cellStyle name="常规 8 13 2 3" xfId="12633"/>
    <cellStyle name="常规 8 4 37 3" xfId="12634"/>
    <cellStyle name="常规 8 4 42 3" xfId="12635"/>
    <cellStyle name="常规 2 3 8" xfId="12636"/>
    <cellStyle name="强调文字颜色 1 2 3 2 5" xfId="12637"/>
    <cellStyle name="常规 8 13 2 4" xfId="12638"/>
    <cellStyle name="常规 2 3 9" xfId="12639"/>
    <cellStyle name="输出 2 5 4 2" xfId="12640"/>
    <cellStyle name="常规 2 4 2 2" xfId="12641"/>
    <cellStyle name="常规 2 4 2 2 2" xfId="12642"/>
    <cellStyle name="输入 3 2 6 3" xfId="12643"/>
    <cellStyle name="常规 2 4 2 2 2 2" xfId="12644"/>
    <cellStyle name="输入 3 2 6 3 2" xfId="12645"/>
    <cellStyle name="常规 7 36" xfId="12646"/>
    <cellStyle name="常规 7 41" xfId="12647"/>
    <cellStyle name="常规 2 4 2 2 2 2 2" xfId="12648"/>
    <cellStyle name="输入 3 2 6 4" xfId="12649"/>
    <cellStyle name="常规 2 4 2 2 2 3" xfId="12650"/>
    <cellStyle name="常规 2 4 2 2 3 2" xfId="12651"/>
    <cellStyle name="常规 2 4 2 3" xfId="12652"/>
    <cellStyle name="常规 2 4 2 3 2" xfId="12653"/>
    <cellStyle name="常规 37 27" xfId="12654"/>
    <cellStyle name="常规 37 32" xfId="12655"/>
    <cellStyle name="常规 2 4 2 3 2 2" xfId="12656"/>
    <cellStyle name="常规 7 20 25 4 2" xfId="12657"/>
    <cellStyle name="常规 7 20 30 4 2" xfId="12658"/>
    <cellStyle name="常规 2 4 2 3 3" xfId="12659"/>
    <cellStyle name="常规 2 4 2 4" xfId="12660"/>
    <cellStyle name="常规 2 4 2 4 2" xfId="12661"/>
    <cellStyle name="常规 2 4 2 4 2 2" xfId="12662"/>
    <cellStyle name="常规 2 4 2 4 3" xfId="12663"/>
    <cellStyle name="常规 2 4 2 5" xfId="12664"/>
    <cellStyle name="常规 2 4 2 5 2" xfId="12665"/>
    <cellStyle name="常规 2 4 2 6" xfId="12666"/>
    <cellStyle name="常规 2 4 2 6 2" xfId="12667"/>
    <cellStyle name="常规 2 4 2 7" xfId="12668"/>
    <cellStyle name="常规 2 4 2 8" xfId="12669"/>
    <cellStyle name="输出 2 5 5" xfId="12670"/>
    <cellStyle name="常规 2 4 3" xfId="12671"/>
    <cellStyle name="常规 2 4 3 2" xfId="12672"/>
    <cellStyle name="常规 2 4 3 2 2" xfId="12673"/>
    <cellStyle name="常规 2 4 3 2 2 2" xfId="12674"/>
    <cellStyle name="常规 2 4 3 3" xfId="12675"/>
    <cellStyle name="常规 2 4 3 3 2" xfId="12676"/>
    <cellStyle name="常规 2 4 3 4" xfId="12677"/>
    <cellStyle name="常规 2 4 3 5" xfId="12678"/>
    <cellStyle name="常规 2 4 4" xfId="12679"/>
    <cellStyle name="常规 2 4 4 2" xfId="12680"/>
    <cellStyle name="计算 2 7 2 2" xfId="12681"/>
    <cellStyle name="常规 2 4 4 3" xfId="12682"/>
    <cellStyle name="常规 2 4 5" xfId="12683"/>
    <cellStyle name="常规 2 4 5 2" xfId="12684"/>
    <cellStyle name="常规 4 16" xfId="12685"/>
    <cellStyle name="常规 2 4 5 2 2" xfId="12686"/>
    <cellStyle name="计算 2 7 3 2" xfId="12687"/>
    <cellStyle name="常规 2 4 5 3" xfId="12688"/>
    <cellStyle name="强调文字颜色 1 2 3 3 2" xfId="12689"/>
    <cellStyle name="常规 2 4 6" xfId="12690"/>
    <cellStyle name="强调文字颜色 1 2 3 3 2 2" xfId="12691"/>
    <cellStyle name="常规 2 4 6 2" xfId="12692"/>
    <cellStyle name="强调文字颜色 1 2 3 3 3" xfId="12693"/>
    <cellStyle name="常规 8 13 3 2" xfId="12694"/>
    <cellStyle name="常规 8 4 38 2" xfId="12695"/>
    <cellStyle name="常规 8 4 43 2" xfId="12696"/>
    <cellStyle name="常规 2 4 7" xfId="12697"/>
    <cellStyle name="强调文字颜色 1 2 3 3 4" xfId="12698"/>
    <cellStyle name="常规 8 4 38 3" xfId="12699"/>
    <cellStyle name="常规 8 4 43 3" xfId="12700"/>
    <cellStyle name="常规 2 4 8" xfId="12701"/>
    <cellStyle name="强调文字颜色 1 2 3 3 5" xfId="12702"/>
    <cellStyle name="常规 2 4 9" xfId="12703"/>
    <cellStyle name="输出 2 6 4 2" xfId="12704"/>
    <cellStyle name="常规 2 5 2 2" xfId="12705"/>
    <cellStyle name="常规 2 5 2 2 2" xfId="12706"/>
    <cellStyle name="常规 2 5 2 2 2 2" xfId="12707"/>
    <cellStyle name="常规 2 5 2 3" xfId="12708"/>
    <cellStyle name="常规 35 2 2 2 4" xfId="12709"/>
    <cellStyle name="常规 40 2 2 2 4" xfId="12710"/>
    <cellStyle name="常规 2 5 2 3 2" xfId="12711"/>
    <cellStyle name="常规 2 5 2 4" xfId="12712"/>
    <cellStyle name="常规 2 5 2 4 2" xfId="12713"/>
    <cellStyle name="常规 2 5 2 5" xfId="12714"/>
    <cellStyle name="输出 2 6 5" xfId="12715"/>
    <cellStyle name="常规 2 5 3" xfId="12716"/>
    <cellStyle name="常规 2 5 3 2" xfId="12717"/>
    <cellStyle name="常规 2 5 3 2 2" xfId="12718"/>
    <cellStyle name="常规 2 5 3 3" xfId="12719"/>
    <cellStyle name="常规 2 5 4" xfId="12720"/>
    <cellStyle name="常规 2 5 4 2" xfId="12721"/>
    <cellStyle name="常规 2 5 4 2 2" xfId="12722"/>
    <cellStyle name="常规 2 5 4 3" xfId="12723"/>
    <cellStyle name="常规 2 5 5" xfId="12724"/>
    <cellStyle name="常规 2 5 5 2" xfId="12725"/>
    <cellStyle name="强调文字颜色 1 2 3 4 2" xfId="12726"/>
    <cellStyle name="常规 2 5 6" xfId="12727"/>
    <cellStyle name="强调文字颜色 1 2 3 4 2 2" xfId="12728"/>
    <cellStyle name="常规 2 5 6 2" xfId="12729"/>
    <cellStyle name="强调文字颜色 1 2 3 4 3" xfId="12730"/>
    <cellStyle name="千位分隔[0] 2 2 4 2 2" xfId="12731"/>
    <cellStyle name="常规 8 13 4 2" xfId="12732"/>
    <cellStyle name="常规 8 4 39 2" xfId="12733"/>
    <cellStyle name="常规 8 4 44 2" xfId="12734"/>
    <cellStyle name="常规 2 5 7" xfId="12735"/>
    <cellStyle name="强调文字颜色 1 2 3 4 4" xfId="12736"/>
    <cellStyle name="常规 8 13 4 3" xfId="12737"/>
    <cellStyle name="常规 8 4 39 3" xfId="12738"/>
    <cellStyle name="常规 8 4 44 3" xfId="12739"/>
    <cellStyle name="常规 2 5 8" xfId="12740"/>
    <cellStyle name="输出 2 7 4" xfId="12741"/>
    <cellStyle name="常规 2 6 2" xfId="12742"/>
    <cellStyle name="常规 2 6 2 2" xfId="12743"/>
    <cellStyle name="常规 2 6 2 2 2" xfId="12744"/>
    <cellStyle name="常规 2 6 2 2 2 2" xfId="12745"/>
    <cellStyle name="常规 20 4 2 3 2" xfId="12746"/>
    <cellStyle name="常规 2 6 2 3" xfId="12747"/>
    <cellStyle name="常规 2 6 2 3 2" xfId="12748"/>
    <cellStyle name="常规 2 6 2 4" xfId="12749"/>
    <cellStyle name="常规 2 6 3" xfId="12750"/>
    <cellStyle name="常规 2 6 3 2" xfId="12751"/>
    <cellStyle name="常规 2 6 3 2 2" xfId="12752"/>
    <cellStyle name="常规 34 3 2 2 2 2" xfId="12753"/>
    <cellStyle name="常规 2 6 3 3" xfId="12754"/>
    <cellStyle name="常规 2 6 4" xfId="12755"/>
    <cellStyle name="常规 2 6 4 2" xfId="12756"/>
    <cellStyle name="适中 2 2 9" xfId="12757"/>
    <cellStyle name="常规 2 6 4 2 2" xfId="12758"/>
    <cellStyle name="常规 2 6 4 3" xfId="12759"/>
    <cellStyle name="常规 2 6 5" xfId="12760"/>
    <cellStyle name="常规 2 6 5 2" xfId="12761"/>
    <cellStyle name="强调文字颜色 1 2 3 5 2" xfId="12762"/>
    <cellStyle name="常规 2 6 6" xfId="12763"/>
    <cellStyle name="强调文字颜色 1 2 3 5 2 2" xfId="12764"/>
    <cellStyle name="常规 2 6 6 2" xfId="12765"/>
    <cellStyle name="强调文字颜色 1 2 3 5 3" xfId="12766"/>
    <cellStyle name="常规 8 4 45 2" xfId="12767"/>
    <cellStyle name="常规 2 6 7" xfId="12768"/>
    <cellStyle name="强调文字颜色 1 2 3 5 4" xfId="12769"/>
    <cellStyle name="常规 8 4 45 3" xfId="12770"/>
    <cellStyle name="常规 2 6 8" xfId="12771"/>
    <cellStyle name="常规 2 7" xfId="12772"/>
    <cellStyle name="常规 2 7 2" xfId="12773"/>
    <cellStyle name="常规 2 7 2 2" xfId="12774"/>
    <cellStyle name="警告文本 3 3 6" xfId="12775"/>
    <cellStyle name="常规 2 7 2 2 2" xfId="12776"/>
    <cellStyle name="警告文本 3 3 6 2" xfId="12777"/>
    <cellStyle name="常规 2 7 2 2 2 2" xfId="12778"/>
    <cellStyle name="常规 2 7 2 2 2 2 2" xfId="12779"/>
    <cellStyle name="常规 2 7 2 2 2 2 2 2" xfId="12780"/>
    <cellStyle name="常规 2 7 2 2 2 2 2 2 2" xfId="12781"/>
    <cellStyle name="常规 2 7 2 2 2 2 2 2 3" xfId="12782"/>
    <cellStyle name="常规 2 7 2 2 2 2 2 3" xfId="12783"/>
    <cellStyle name="常规 2 7 2 2 2 2 2 3 2" xfId="12784"/>
    <cellStyle name="常规 2 7 2 2 2 2 2 4" xfId="12785"/>
    <cellStyle name="常规 2 7 2 2 2 2 3" xfId="12786"/>
    <cellStyle name="常规 2 7 2 2 2 2 3 2" xfId="12787"/>
    <cellStyle name="强调文字颜色 3 2 2 2 3 3" xfId="12788"/>
    <cellStyle name="常规 2 7 2 2 2 2 3 2 2" xfId="12789"/>
    <cellStyle name="常规 2 7 2 2 2 2 3 3" xfId="12790"/>
    <cellStyle name="常规 2 7 2 2 2 2 4" xfId="12791"/>
    <cellStyle name="常规 2 7 2 2 2 2 4 2" xfId="12792"/>
    <cellStyle name="常规 2 7 2 2 2 2 4 2 2" xfId="12793"/>
    <cellStyle name="常规 2 7 2 2 2 2 4 3" xfId="12794"/>
    <cellStyle name="常规 2 7 2 2 2 2 5" xfId="12795"/>
    <cellStyle name="常规 2 7 2 2 2 2 5 2" xfId="12796"/>
    <cellStyle name="输入 3 2 4 2 2 2" xfId="12797"/>
    <cellStyle name="常规 2 7 2 2 2 2 6" xfId="12798"/>
    <cellStyle name="常规 2 7 2 2 2 3" xfId="12799"/>
    <cellStyle name="常规 7 2 4 2 15 3 2" xfId="12800"/>
    <cellStyle name="常规 7 2 4 2 20 3 2" xfId="12801"/>
    <cellStyle name="常规 2 7 2 2 2 3 2" xfId="12802"/>
    <cellStyle name="常规 2 7 2 2 2 3 2 2" xfId="12803"/>
    <cellStyle name="常规 8 4 17" xfId="12804"/>
    <cellStyle name="常规 8 4 22" xfId="12805"/>
    <cellStyle name="常规 2 7 2 2 2 3 2 2 2" xfId="12806"/>
    <cellStyle name="常规 2 7 2 2 2 3 2 3" xfId="12807"/>
    <cellStyle name="常规 2 7 2 2 2 3 3" xfId="12808"/>
    <cellStyle name="常规 2 7 2 2 2 3 3 2" xfId="12809"/>
    <cellStyle name="常规 2 7 2 2 2 3 4" xfId="12810"/>
    <cellStyle name="常规 2 7 2 2 2 4" xfId="12811"/>
    <cellStyle name="常规 2 7 2 2 2 4 2" xfId="12812"/>
    <cellStyle name="常规 7 20 2 35" xfId="12813"/>
    <cellStyle name="常规 7 20 2 40" xfId="12814"/>
    <cellStyle name="常规 2 7 2 2 2 4 2 2" xfId="12815"/>
    <cellStyle name="常规 2 7 2 2 2 4 3" xfId="12816"/>
    <cellStyle name="常规 2 7 2 2 2 5" xfId="12817"/>
    <cellStyle name="强调文字颜色 4 2 7" xfId="12818"/>
    <cellStyle name="常规 8 9 2 3" xfId="12819"/>
    <cellStyle name="常规 2 7 2 2 2 5 2" xfId="12820"/>
    <cellStyle name="强调文字颜色 4 2 7 2" xfId="12821"/>
    <cellStyle name="常规 8 9 2 3 2" xfId="12822"/>
    <cellStyle name="常规 2 7 2 2 2 5 2 2" xfId="12823"/>
    <cellStyle name="强调文字颜色 4 2 8" xfId="12824"/>
    <cellStyle name="常规 8 9 2 4" xfId="12825"/>
    <cellStyle name="常规 2 7 2 2 2 5 3" xfId="12826"/>
    <cellStyle name="强调文字颜色 4 3 7" xfId="12827"/>
    <cellStyle name="常规 2 7 2 2 2 6 2" xfId="12828"/>
    <cellStyle name="常规 2 7 2 2 2 7" xfId="12829"/>
    <cellStyle name="警告文本 3 3 7 2" xfId="12830"/>
    <cellStyle name="强调文字颜色 2 3 3 4 2 3" xfId="12831"/>
    <cellStyle name="常规 2 7 2 2 3 2" xfId="12832"/>
    <cellStyle name="输出 3 4" xfId="12833"/>
    <cellStyle name="强调文字颜色 2 3 3 4 2 3 2" xfId="12834"/>
    <cellStyle name="常规 2 7 2 2 3 2 2" xfId="12835"/>
    <cellStyle name="输出 3 4 2" xfId="12836"/>
    <cellStyle name="常规 7 2 2 16 4" xfId="12837"/>
    <cellStyle name="常规 7 2 2 21 4" xfId="12838"/>
    <cellStyle name="常规 2 7 2 2 3 2 2 2" xfId="12839"/>
    <cellStyle name="输出 3 4 2 2" xfId="12840"/>
    <cellStyle name="常规 7 2 2 16 4 2" xfId="12841"/>
    <cellStyle name="常规 7 2 2 21 4 2" xfId="12842"/>
    <cellStyle name="常规 2 7 2 2 3 2 2 2 2" xfId="12843"/>
    <cellStyle name="输出 3 4 3" xfId="12844"/>
    <cellStyle name="常规 7 2 2 16 5" xfId="12845"/>
    <cellStyle name="常规 7 2 2 21 5" xfId="12846"/>
    <cellStyle name="常规 2 7 2 2 3 2 2 3" xfId="12847"/>
    <cellStyle name="输出 3 5" xfId="12848"/>
    <cellStyle name="常规 2 7 2 2 3 2 3" xfId="12849"/>
    <cellStyle name="输出 3 5 2" xfId="12850"/>
    <cellStyle name="常规 7 2 2 17 4" xfId="12851"/>
    <cellStyle name="常规 7 2 2 22 4" xfId="12852"/>
    <cellStyle name="常规 2 7 2 2 3 2 3 2" xfId="12853"/>
    <cellStyle name="输出 3 6" xfId="12854"/>
    <cellStyle name="常规 2 7 2 2 3 2 4" xfId="12855"/>
    <cellStyle name="强调文字颜色 2 3 3 4 2 4" xfId="12856"/>
    <cellStyle name="常规 2 7 2 2 3 3" xfId="12857"/>
    <cellStyle name="常规 7 2 4 2 15 4 2" xfId="12858"/>
    <cellStyle name="常规 7 2 4 2 20 4 2" xfId="12859"/>
    <cellStyle name="常规 2 7 2 2 3 3 2" xfId="12860"/>
    <cellStyle name="常规 7 2 4 2 15 4 2 2" xfId="12861"/>
    <cellStyle name="常规 7 2 4 2 20 4 2 2" xfId="12862"/>
    <cellStyle name="常规 2 7 2 2 3 3 3" xfId="12863"/>
    <cellStyle name="常规 2 7 2 2 3 4" xfId="12864"/>
    <cellStyle name="常规 7 2 4 2 15 4 3" xfId="12865"/>
    <cellStyle name="常规 7 2 4 2 20 4 3" xfId="12866"/>
    <cellStyle name="常规 2 7 2 2 3 4 2" xfId="12867"/>
    <cellStyle name="常规 22 35" xfId="12868"/>
    <cellStyle name="常规 22 40" xfId="12869"/>
    <cellStyle name="常规 2 7 2 2 3 4 2 2" xfId="12870"/>
    <cellStyle name="常规 2 7 2 2 3 4 3" xfId="12871"/>
    <cellStyle name="常规 2 7 2 2 3 5" xfId="12872"/>
    <cellStyle name="强调文字颜色 5 2 7" xfId="12873"/>
    <cellStyle name="常规 2 7 2 2 3 5 2" xfId="12874"/>
    <cellStyle name="警告文本 3 3 8" xfId="12875"/>
    <cellStyle name="常规 2 7 2 2 4" xfId="12876"/>
    <cellStyle name="常规 2 7 2 2 4 2" xfId="12877"/>
    <cellStyle name="常规 2 7 2 2 4 2 2" xfId="12878"/>
    <cellStyle name="汇总 3 5 5" xfId="12879"/>
    <cellStyle name="常规 2 7 2 2 4 2 2 2" xfId="12880"/>
    <cellStyle name="常规 2 7 2 2 4 2 3" xfId="12881"/>
    <cellStyle name="常规 2 7 2 2 4 3" xfId="12882"/>
    <cellStyle name="适中 2 2 2 5" xfId="12883"/>
    <cellStyle name="常规 2 7 2 2 4 3 2" xfId="12884"/>
    <cellStyle name="常规 2 7 2 2 4 4" xfId="12885"/>
    <cellStyle name="常规 2 7 2 2 5" xfId="12886"/>
    <cellStyle name="常规 2 7 2 2 5 2" xfId="12887"/>
    <cellStyle name="常规 2 7 2 2 5 2 2" xfId="12888"/>
    <cellStyle name="常规 2 7 2 2 5 3" xfId="12889"/>
    <cellStyle name="强调文字颜色 3 2 3 2" xfId="12890"/>
    <cellStyle name="解释性文本 3 2 3 2 2" xfId="12891"/>
    <cellStyle name="常规 2 7 2 2 6" xfId="12892"/>
    <cellStyle name="强调文字颜色 3 2 3 2 2" xfId="12893"/>
    <cellStyle name="解释性文本 3 2 3 2 2 2" xfId="12894"/>
    <cellStyle name="常规 2 7 2 2 6 2" xfId="12895"/>
    <cellStyle name="强调文字颜色 3 2 3 2 2 2" xfId="12896"/>
    <cellStyle name="常规 2 7 2 2 6 2 2" xfId="12897"/>
    <cellStyle name="强调文字颜色 3 2 3 2 3" xfId="12898"/>
    <cellStyle name="计算 2 3 3 2 2 2" xfId="12899"/>
    <cellStyle name="常规 2 7 2 2 6 3" xfId="12900"/>
    <cellStyle name="强调文字颜色 3 2 3 3" xfId="12901"/>
    <cellStyle name="解释性文本 3 2 3 2 3" xfId="12902"/>
    <cellStyle name="常规 2 7 2 2 7" xfId="12903"/>
    <cellStyle name="强调文字颜色 3 2 3 3 2" xfId="12904"/>
    <cellStyle name="解释性文本 3 2 3 2 3 2" xfId="12905"/>
    <cellStyle name="常规 2 7 2 2 7 2" xfId="12906"/>
    <cellStyle name="强调文字颜色 3 2 3 4" xfId="12907"/>
    <cellStyle name="解释性文本 3 2 3 2 4" xfId="12908"/>
    <cellStyle name="常规 2 7 2 2 8" xfId="12909"/>
    <cellStyle name="常规 2 7 2 3" xfId="12910"/>
    <cellStyle name="常规 2 7 2 3 2" xfId="12911"/>
    <cellStyle name="常规 2 7 2 3 2 2" xfId="12912"/>
    <cellStyle name="常规 2 7 2 3 3" xfId="12913"/>
    <cellStyle name="常规 2 7 2 4" xfId="12914"/>
    <cellStyle name="常规 2 7 2 4 2" xfId="12915"/>
    <cellStyle name="常规 2 7 2 5" xfId="12916"/>
    <cellStyle name="常规 2 7 3" xfId="12917"/>
    <cellStyle name="常规 2 7 3 2" xfId="12918"/>
    <cellStyle name="常规 2 7 3 2 2" xfId="12919"/>
    <cellStyle name="常规 2 7 3 3" xfId="12920"/>
    <cellStyle name="常规 3 9 2 3 2 2 2" xfId="12921"/>
    <cellStyle name="常规 2 7 4" xfId="12922"/>
    <cellStyle name="常规 2 7 4 2" xfId="12923"/>
    <cellStyle name="常规 2 7 4 2 2" xfId="12924"/>
    <cellStyle name="常规 2 7 4 3" xfId="12925"/>
    <cellStyle name="常规 2 7 5" xfId="12926"/>
    <cellStyle name="常规 2 7 5 2" xfId="12927"/>
    <cellStyle name="强调文字颜色 1 2 3 6 2" xfId="12928"/>
    <cellStyle name="常规 2 7 6" xfId="12929"/>
    <cellStyle name="常规 8 4 46 2" xfId="12930"/>
    <cellStyle name="常规 2 7 7" xfId="12931"/>
    <cellStyle name="输入 2" xfId="12932"/>
    <cellStyle name="常规 2 8" xfId="12933"/>
    <cellStyle name="输入 2 2" xfId="12934"/>
    <cellStyle name="常规 2 8 2" xfId="12935"/>
    <cellStyle name="输入 2 2 2" xfId="12936"/>
    <cellStyle name="常规 2 8 2 2" xfId="12937"/>
    <cellStyle name="输入 2 2 2 2" xfId="12938"/>
    <cellStyle name="常规 4 2 3 2 5" xfId="12939"/>
    <cellStyle name="常规 2 8 2 2 2" xfId="12940"/>
    <cellStyle name="输入 2 2 2 2 2" xfId="12941"/>
    <cellStyle name="常规 4 2 3 2 5 2" xfId="12942"/>
    <cellStyle name="常规 2 8 2 2 2 2" xfId="12943"/>
    <cellStyle name="输入 2 2 3" xfId="12944"/>
    <cellStyle name="常规 2 8 2 3" xfId="12945"/>
    <cellStyle name="输入 2 2 3 2" xfId="12946"/>
    <cellStyle name="常规 2 8 2 3 2" xfId="12947"/>
    <cellStyle name="输入 2 2 4" xfId="12948"/>
    <cellStyle name="常规 2 8 2 4" xfId="12949"/>
    <cellStyle name="输入 2 3" xfId="12950"/>
    <cellStyle name="常规 2 8 3" xfId="12951"/>
    <cellStyle name="输入 2 3 2" xfId="12952"/>
    <cellStyle name="常规 2 8 3 2" xfId="12953"/>
    <cellStyle name="输入 2 4" xfId="12954"/>
    <cellStyle name="常规 2 8 4" xfId="12955"/>
    <cellStyle name="输入 2 5" xfId="12956"/>
    <cellStyle name="常规 2 8 5" xfId="12957"/>
    <cellStyle name="输入 3" xfId="12958"/>
    <cellStyle name="常规 2 9" xfId="12959"/>
    <cellStyle name="输入 3 2" xfId="12960"/>
    <cellStyle name="常规 2 9 2" xfId="12961"/>
    <cellStyle name="输入 3 2 2" xfId="12962"/>
    <cellStyle name="常规 7 19 12 3" xfId="12963"/>
    <cellStyle name="常规 2 9 2 2" xfId="12964"/>
    <cellStyle name="输入 3 3" xfId="12965"/>
    <cellStyle name="常规 2 9 3" xfId="12966"/>
    <cellStyle name="输入 3 4" xfId="12967"/>
    <cellStyle name="常规 2 9 4" xfId="12968"/>
    <cellStyle name="常规 20 10 2" xfId="12969"/>
    <cellStyle name="常规 7 19 2 2 28" xfId="12970"/>
    <cellStyle name="常规 7 19 2 2 33" xfId="12971"/>
    <cellStyle name="常规 20 10 2 2" xfId="12972"/>
    <cellStyle name="常规 20 10 3" xfId="12973"/>
    <cellStyle name="常规 20 11" xfId="12974"/>
    <cellStyle name="常规 66 2 2" xfId="12975"/>
    <cellStyle name="常规 71 2 2" xfId="12976"/>
    <cellStyle name="常规 20 11 2" xfId="12977"/>
    <cellStyle name="常规 20 11 3" xfId="12978"/>
    <cellStyle name="常规 20 12" xfId="12979"/>
    <cellStyle name="常规 20 12 2" xfId="12980"/>
    <cellStyle name="常规 20 12 3" xfId="12981"/>
    <cellStyle name="常规 20 13" xfId="12982"/>
    <cellStyle name="常规 29 10" xfId="12983"/>
    <cellStyle name="常规 34 10" xfId="12984"/>
    <cellStyle name="常规 20 13 2" xfId="12985"/>
    <cellStyle name="常规 29 11" xfId="12986"/>
    <cellStyle name="常规 34 11" xfId="12987"/>
    <cellStyle name="常规 20 13 3" xfId="12988"/>
    <cellStyle name="常规 20 14" xfId="12989"/>
    <cellStyle name="常规 20 14 2" xfId="12990"/>
    <cellStyle name="常规 20 14 3" xfId="12991"/>
    <cellStyle name="常规 20 15" xfId="12992"/>
    <cellStyle name="常规 20 20" xfId="12993"/>
    <cellStyle name="常规 20 15 2" xfId="12994"/>
    <cellStyle name="常规 20 20 2" xfId="12995"/>
    <cellStyle name="常规 20 15 3" xfId="12996"/>
    <cellStyle name="常规 20 20 3" xfId="12997"/>
    <cellStyle name="输出 3 6 2 3 2" xfId="12998"/>
    <cellStyle name="常规 20 16" xfId="12999"/>
    <cellStyle name="常规 20 21" xfId="13000"/>
    <cellStyle name="常规 20 16 2" xfId="13001"/>
    <cellStyle name="常规 20 21 2" xfId="13002"/>
    <cellStyle name="常规 20 16 3" xfId="13003"/>
    <cellStyle name="常规 20 21 3" xfId="13004"/>
    <cellStyle name="常规 35 39 2" xfId="13005"/>
    <cellStyle name="常规 35 44 2" xfId="13006"/>
    <cellStyle name="常规 20 17" xfId="13007"/>
    <cellStyle name="常规 20 22" xfId="13008"/>
    <cellStyle name="常规 35 39 2 2" xfId="13009"/>
    <cellStyle name="常规 35 44 2 2" xfId="13010"/>
    <cellStyle name="常规 20 17 2" xfId="13011"/>
    <cellStyle name="常规 20 22 2" xfId="13012"/>
    <cellStyle name="常规 20 17 2 2" xfId="13013"/>
    <cellStyle name="常规 20 22 2 2" xfId="13014"/>
    <cellStyle name="常规 20 17 3" xfId="13015"/>
    <cellStyle name="常规 20 22 3" xfId="13016"/>
    <cellStyle name="常规 35 39 3" xfId="13017"/>
    <cellStyle name="常规 35 44 3" xfId="13018"/>
    <cellStyle name="常规 20 18" xfId="13019"/>
    <cellStyle name="常规 20 23" xfId="13020"/>
    <cellStyle name="常规 35 10" xfId="13021"/>
    <cellStyle name="常规 40 10" xfId="13022"/>
    <cellStyle name="常规 20 18 2" xfId="13023"/>
    <cellStyle name="常规 20 23 2" xfId="13024"/>
    <cellStyle name="常规 35 10 2" xfId="13025"/>
    <cellStyle name="常规 20 18 2 2" xfId="13026"/>
    <cellStyle name="常规 20 23 2 2" xfId="13027"/>
    <cellStyle name="常规 35 11" xfId="13028"/>
    <cellStyle name="常规 68 2 2" xfId="13029"/>
    <cellStyle name="常规 73 2 2" xfId="13030"/>
    <cellStyle name="常规 20 18 3" xfId="13031"/>
    <cellStyle name="常规 20 23 3" xfId="13032"/>
    <cellStyle name="常规 20 19" xfId="13033"/>
    <cellStyle name="常规 20 24" xfId="13034"/>
    <cellStyle name="常规 20 19 2" xfId="13035"/>
    <cellStyle name="常规 20 24 2" xfId="13036"/>
    <cellStyle name="常规 20 19 2 2" xfId="13037"/>
    <cellStyle name="常规 20 24 2 2" xfId="13038"/>
    <cellStyle name="常规 20 2 2 6 2" xfId="13039"/>
    <cellStyle name="常规 20 2 2 7" xfId="13040"/>
    <cellStyle name="常规 20 2 7 2" xfId="13041"/>
    <cellStyle name="常规 20 25" xfId="13042"/>
    <cellStyle name="常规 20 30" xfId="13043"/>
    <cellStyle name="常规 20 25 2" xfId="13044"/>
    <cellStyle name="常规 20 30 2" xfId="13045"/>
    <cellStyle name="常规 20 25 2 2" xfId="13046"/>
    <cellStyle name="常规 20 30 2 2" xfId="13047"/>
    <cellStyle name="常规 20 25 3" xfId="13048"/>
    <cellStyle name="常规 20 30 3" xfId="13049"/>
    <cellStyle name="常规 20 26" xfId="13050"/>
    <cellStyle name="常规 20 31" xfId="13051"/>
    <cellStyle name="常规 20 26 2" xfId="13052"/>
    <cellStyle name="常规 20 31 2" xfId="13053"/>
    <cellStyle name="常规 20 26 2 2" xfId="13054"/>
    <cellStyle name="常规 20 31 2 2" xfId="13055"/>
    <cellStyle name="常规 20 26 3" xfId="13056"/>
    <cellStyle name="常规 20 31 3" xfId="13057"/>
    <cellStyle name="常规 20 27" xfId="13058"/>
    <cellStyle name="常规 20 32" xfId="13059"/>
    <cellStyle name="常规 20 27 2" xfId="13060"/>
    <cellStyle name="常规 20 32 2" xfId="13061"/>
    <cellStyle name="常规 20 27 2 2" xfId="13062"/>
    <cellStyle name="常规 20 32 2 2" xfId="13063"/>
    <cellStyle name="常规 20 27 3" xfId="13064"/>
    <cellStyle name="常规 20 32 3" xfId="13065"/>
    <cellStyle name="常规 20 28" xfId="13066"/>
    <cellStyle name="常规 20 33" xfId="13067"/>
    <cellStyle name="常规 36 10" xfId="13068"/>
    <cellStyle name="常规 41 10" xfId="13069"/>
    <cellStyle name="常规 20 28 2" xfId="13070"/>
    <cellStyle name="常规 20 33 2" xfId="13071"/>
    <cellStyle name="常规 36 10 2" xfId="13072"/>
    <cellStyle name="常规 20 28 2 2" xfId="13073"/>
    <cellStyle name="常规 20 33 2 2" xfId="13074"/>
    <cellStyle name="常规 36 11" xfId="13075"/>
    <cellStyle name="常规 8 4 2 27 4 2 2" xfId="13076"/>
    <cellStyle name="常规 8 4 2 32 4 2 2" xfId="13077"/>
    <cellStyle name="常规 20 28 3" xfId="13078"/>
    <cellStyle name="常规 20 33 3" xfId="13079"/>
    <cellStyle name="常规 20 29" xfId="13080"/>
    <cellStyle name="常规 20 34" xfId="13081"/>
    <cellStyle name="常规 20 29 2" xfId="13082"/>
    <cellStyle name="常规 20 34 2" xfId="13083"/>
    <cellStyle name="常规 20 29 2 2" xfId="13084"/>
    <cellStyle name="常规 20 34 2 2" xfId="13085"/>
    <cellStyle name="常规 20 29 3" xfId="13086"/>
    <cellStyle name="常规 20 34 3" xfId="13087"/>
    <cellStyle name="常规 20 3 2 4 2" xfId="13088"/>
    <cellStyle name="常规 20 3 2 5" xfId="13089"/>
    <cellStyle name="常规 20 3 6 2" xfId="13090"/>
    <cellStyle name="常规 20 3 7" xfId="13091"/>
    <cellStyle name="常规 7 2 4 2 36 4 2" xfId="13092"/>
    <cellStyle name="常规 7 2 4 2 41 4 2" xfId="13093"/>
    <cellStyle name="常规 20 35" xfId="13094"/>
    <cellStyle name="常规 20 40" xfId="13095"/>
    <cellStyle name="常规 7 2 4 2 36 4 2 2" xfId="13096"/>
    <cellStyle name="常规 7 2 4 2 41 4 2 2" xfId="13097"/>
    <cellStyle name="常规 20 35 2" xfId="13098"/>
    <cellStyle name="常规 20 40 2" xfId="13099"/>
    <cellStyle name="常规 20 35 2 2" xfId="13100"/>
    <cellStyle name="常规 20 40 2 2" xfId="13101"/>
    <cellStyle name="常规 20 35 3" xfId="13102"/>
    <cellStyle name="常规 20 40 3" xfId="13103"/>
    <cellStyle name="常规 7 2 4 2 36 4 3" xfId="13104"/>
    <cellStyle name="常规 7 2 4 2 41 4 3" xfId="13105"/>
    <cellStyle name="常规 20 36" xfId="13106"/>
    <cellStyle name="常规 20 41" xfId="13107"/>
    <cellStyle name="常规 20 36 2" xfId="13108"/>
    <cellStyle name="常规 20 41 2" xfId="13109"/>
    <cellStyle name="常规 20 36 2 2" xfId="13110"/>
    <cellStyle name="常规 20 41 2 2" xfId="13111"/>
    <cellStyle name="常规 20 36 3" xfId="13112"/>
    <cellStyle name="常规 20 41 3" xfId="13113"/>
    <cellStyle name="常规 20 37" xfId="13114"/>
    <cellStyle name="常规 20 42" xfId="13115"/>
    <cellStyle name="常规 20 37 2" xfId="13116"/>
    <cellStyle name="常规 20 42 2" xfId="13117"/>
    <cellStyle name="常规 20 37 2 2" xfId="13118"/>
    <cellStyle name="常规 20 42 2 2" xfId="13119"/>
    <cellStyle name="常规 20 37 3" xfId="13120"/>
    <cellStyle name="常规 20 42 3" xfId="13121"/>
    <cellStyle name="常规 20 38" xfId="13122"/>
    <cellStyle name="常规 20 43" xfId="13123"/>
    <cellStyle name="常规 37 10" xfId="13124"/>
    <cellStyle name="常规 20 38 2" xfId="13125"/>
    <cellStyle name="常规 20 43 2" xfId="13126"/>
    <cellStyle name="常规 37 10 2" xfId="13127"/>
    <cellStyle name="常规 20 38 2 2" xfId="13128"/>
    <cellStyle name="常规 20 43 2 2" xfId="13129"/>
    <cellStyle name="常规 20 39" xfId="13130"/>
    <cellStyle name="常规 20 44" xfId="13131"/>
    <cellStyle name="常规 7 20 27 4 2 2" xfId="13132"/>
    <cellStyle name="常规 7 20 32 4 2 2" xfId="13133"/>
    <cellStyle name="常规 20 39 2" xfId="13134"/>
    <cellStyle name="常规 20 44 2" xfId="13135"/>
    <cellStyle name="常规 20 39 2 2" xfId="13136"/>
    <cellStyle name="常规 20 44 2 2" xfId="13137"/>
    <cellStyle name="常规 20 4 2 4" xfId="13138"/>
    <cellStyle name="常规 34 3 2 2 2" xfId="13139"/>
    <cellStyle name="常规 20 4 4 2" xfId="13140"/>
    <cellStyle name="常规 20 4 5" xfId="13141"/>
    <cellStyle name="常规 20 45" xfId="13142"/>
    <cellStyle name="常规 20 50" xfId="13143"/>
    <cellStyle name="常规 20 45 2" xfId="13144"/>
    <cellStyle name="常规 20 50 2" xfId="13145"/>
    <cellStyle name="常规 20 45 2 2" xfId="13146"/>
    <cellStyle name="常规 20 50 2 2" xfId="13147"/>
    <cellStyle name="常规 20 46" xfId="13148"/>
    <cellStyle name="常规 20 51" xfId="13149"/>
    <cellStyle name="常规 20 46 2" xfId="13150"/>
    <cellStyle name="常规 20 51 2" xfId="13151"/>
    <cellStyle name="常规 20 46 2 2" xfId="13152"/>
    <cellStyle name="常规 20 51 2 2" xfId="13153"/>
    <cellStyle name="注释 2 2 2 7 2" xfId="13154"/>
    <cellStyle name="常规 20 47" xfId="13155"/>
    <cellStyle name="常规 20 52" xfId="13156"/>
    <cellStyle name="注释 2 2 2 7 2 2" xfId="13157"/>
    <cellStyle name="常规 20 47 2" xfId="13158"/>
    <cellStyle name="常规 20 52 2" xfId="13159"/>
    <cellStyle name="千位分隔 3 4" xfId="13160"/>
    <cellStyle name="常规 20 47 2 2" xfId="13161"/>
    <cellStyle name="常规 20 52 2 2" xfId="13162"/>
    <cellStyle name="常规 20 48 2 2" xfId="13163"/>
    <cellStyle name="常规 20 53 2 2" xfId="13164"/>
    <cellStyle name="常规 20 48 3" xfId="13165"/>
    <cellStyle name="常规 20 53 3" xfId="13166"/>
    <cellStyle name="警告文本 2 2" xfId="13167"/>
    <cellStyle name="常规 20 49" xfId="13168"/>
    <cellStyle name="常规 20 54" xfId="13169"/>
    <cellStyle name="警告文本 2 2 2" xfId="13170"/>
    <cellStyle name="常规 3 4 2 2 2 4" xfId="13171"/>
    <cellStyle name="常规 20 49 2" xfId="13172"/>
    <cellStyle name="常规 20 54 2" xfId="13173"/>
    <cellStyle name="警告文本 2 2 2 2" xfId="13174"/>
    <cellStyle name="常规 7 2 2 2 6" xfId="13175"/>
    <cellStyle name="常规 3 4 2 2 2 4 2" xfId="13176"/>
    <cellStyle name="常规 20 49 2 2" xfId="13177"/>
    <cellStyle name="常规 20 54 2 2" xfId="13178"/>
    <cellStyle name="警告文本 2 2 3" xfId="13179"/>
    <cellStyle name="常规 3 4 2 2 2 5" xfId="13180"/>
    <cellStyle name="常规 20 49 3" xfId="13181"/>
    <cellStyle name="常规 20 54 3" xfId="13182"/>
    <cellStyle name="常规 3 10" xfId="13183"/>
    <cellStyle name="常规 20 5 3 2" xfId="13184"/>
    <cellStyle name="常规 20 5 4" xfId="13185"/>
    <cellStyle name="常规 7 2 4 2 10 2 3" xfId="13186"/>
    <cellStyle name="常规 3 55" xfId="13187"/>
    <cellStyle name="常规 3 60" xfId="13188"/>
    <cellStyle name="常规 20 5 4 2" xfId="13189"/>
    <cellStyle name="常规 20 5 5" xfId="13190"/>
    <cellStyle name="警告文本 2 3" xfId="13191"/>
    <cellStyle name="常规 20 55" xfId="13192"/>
    <cellStyle name="常规 20 60" xfId="13193"/>
    <cellStyle name="警告文本 2 3 2" xfId="13194"/>
    <cellStyle name="常规 20 55 2" xfId="13195"/>
    <cellStyle name="常规 20 60 2" xfId="13196"/>
    <cellStyle name="警告文本 2 3 2 2" xfId="13197"/>
    <cellStyle name="常规 7 2 3 2 6" xfId="13198"/>
    <cellStyle name="常规 20 55 2 2" xfId="13199"/>
    <cellStyle name="警告文本 2 3 3" xfId="13200"/>
    <cellStyle name="常规 20 55 3" xfId="13201"/>
    <cellStyle name="警告文本 2 4" xfId="13202"/>
    <cellStyle name="常规 20 56" xfId="13203"/>
    <cellStyle name="常规 20 61" xfId="13204"/>
    <cellStyle name="警告文本 2 4 2" xfId="13205"/>
    <cellStyle name="常规 20 56 2" xfId="13206"/>
    <cellStyle name="常规 20 61 2" xfId="13207"/>
    <cellStyle name="警告文本 2 4 2 2" xfId="13208"/>
    <cellStyle name="常规 7 2 4 2 6" xfId="13209"/>
    <cellStyle name="常规 20 56 2 2" xfId="13210"/>
    <cellStyle name="警告文本 2 4 3" xfId="13211"/>
    <cellStyle name="常规 20 56 3" xfId="13212"/>
    <cellStyle name="警告文本 2 5" xfId="13213"/>
    <cellStyle name="常规 20 57" xfId="13214"/>
    <cellStyle name="常规 20 62" xfId="13215"/>
    <cellStyle name="警告文本 2 5 2" xfId="13216"/>
    <cellStyle name="常规 20 57 2" xfId="13217"/>
    <cellStyle name="警告文本 2 5 2 2" xfId="13218"/>
    <cellStyle name="常规 20 57 2 2" xfId="13219"/>
    <cellStyle name="警告文本 2 5 3" xfId="13220"/>
    <cellStyle name="常规 20 57 3" xfId="13221"/>
    <cellStyle name="警告文本 2 6" xfId="13222"/>
    <cellStyle name="常规 20 58" xfId="13223"/>
    <cellStyle name="常规 20 63" xfId="13224"/>
    <cellStyle name="警告文本 2 6 2" xfId="13225"/>
    <cellStyle name="常规 39 10" xfId="13226"/>
    <cellStyle name="常规 20 58 2" xfId="13227"/>
    <cellStyle name="警告文本 2 6 2 2" xfId="13228"/>
    <cellStyle name="常规 20 58 2 2" xfId="13229"/>
    <cellStyle name="警告文本 2 6 3" xfId="13230"/>
    <cellStyle name="常规 20 58 3" xfId="13231"/>
    <cellStyle name="警告文本 2 7" xfId="13232"/>
    <cellStyle name="常规 20 59" xfId="13233"/>
    <cellStyle name="警告文本 2 7 2" xfId="13234"/>
    <cellStyle name="常规 20 59 2" xfId="13235"/>
    <cellStyle name="常规 8 10" xfId="13236"/>
    <cellStyle name="常规 20 6 3 2" xfId="13237"/>
    <cellStyle name="常规 20 6 4" xfId="13238"/>
    <cellStyle name="常规 8 55" xfId="13239"/>
    <cellStyle name="常规 8 60" xfId="13240"/>
    <cellStyle name="常规 7 2 4 2 11 2 3" xfId="13241"/>
    <cellStyle name="常规 20 6 4 2" xfId="13242"/>
    <cellStyle name="常规 20 6 5" xfId="13243"/>
    <cellStyle name="常规 7 2 2 38 2 3 2" xfId="13244"/>
    <cellStyle name="常规 7 2 2 43 2 3 2" xfId="13245"/>
    <cellStyle name="常规 20 7 2 2" xfId="13246"/>
    <cellStyle name="常规 7 2 2 38 2 4" xfId="13247"/>
    <cellStyle name="常规 7 2 2 43 2 4" xfId="13248"/>
    <cellStyle name="常规 20 7 3" xfId="13249"/>
    <cellStyle name="常规 20 8 2 2" xfId="13250"/>
    <cellStyle name="常规 20 8 3" xfId="13251"/>
    <cellStyle name="常规 20 9 2" xfId="13252"/>
    <cellStyle name="警告文本 3 2 3 4" xfId="13253"/>
    <cellStyle name="常规 20 9 2 2" xfId="13254"/>
    <cellStyle name="常规 20 9 3" xfId="13255"/>
    <cellStyle name="常规 21 10 2" xfId="13256"/>
    <cellStyle name="常规 21 10 2 2" xfId="13257"/>
    <cellStyle name="常规 21 10 3" xfId="13258"/>
    <cellStyle name="常规 21 11" xfId="13259"/>
    <cellStyle name="常规 8 4 2 27 2 2 2" xfId="13260"/>
    <cellStyle name="常规 8 4 2 32 2 2 2" xfId="13261"/>
    <cellStyle name="常规 21 11 2" xfId="13262"/>
    <cellStyle name="常规 21 11 2 2" xfId="13263"/>
    <cellStyle name="常规 21 11 3" xfId="13264"/>
    <cellStyle name="常规 21 12" xfId="13265"/>
    <cellStyle name="常规 21 12 2" xfId="13266"/>
    <cellStyle name="常规 21 12 2 2" xfId="13267"/>
    <cellStyle name="常规 21 12 3" xfId="13268"/>
    <cellStyle name="常规 7 20 2 3 3 2" xfId="13269"/>
    <cellStyle name="常规 21 13" xfId="13270"/>
    <cellStyle name="常规 21 13 2" xfId="13271"/>
    <cellStyle name="常规 21 13 2 2" xfId="13272"/>
    <cellStyle name="常规 21 13 3" xfId="13273"/>
    <cellStyle name="常规 21 14" xfId="13274"/>
    <cellStyle name="解释性文本 2 2 2 2 3" xfId="13275"/>
    <cellStyle name="常规 21 14 2" xfId="13276"/>
    <cellStyle name="解释性文本 2 2 2 2 3 2" xfId="13277"/>
    <cellStyle name="常规 21 14 2 2" xfId="13278"/>
    <cellStyle name="解释性文本 2 2 2 2 4" xfId="13279"/>
    <cellStyle name="常规 21 14 3" xfId="13280"/>
    <cellStyle name="解释性文本 2 2 2 3 3" xfId="13281"/>
    <cellStyle name="常规 21 15 2" xfId="13282"/>
    <cellStyle name="常规 21 20 2" xfId="13283"/>
    <cellStyle name="解释性文本 2 2 2 3 3 2" xfId="13284"/>
    <cellStyle name="常规 21 15 2 2" xfId="13285"/>
    <cellStyle name="常规 21 20 2 2" xfId="13286"/>
    <cellStyle name="解释性文本 2 2 2 3 4" xfId="13287"/>
    <cellStyle name="常规 21 15 3" xfId="13288"/>
    <cellStyle name="常规 21 20 3" xfId="13289"/>
    <cellStyle name="常规 8 2 2 12 2 3 2" xfId="13290"/>
    <cellStyle name="常规 21 16" xfId="13291"/>
    <cellStyle name="常规 21 21" xfId="13292"/>
    <cellStyle name="解释性文本 2 2 2 4 3" xfId="13293"/>
    <cellStyle name="常规 21 16 2" xfId="13294"/>
    <cellStyle name="常规 21 21 2" xfId="13295"/>
    <cellStyle name="解释性文本 2 2 2 4 3 2" xfId="13296"/>
    <cellStyle name="常规 21 16 2 2" xfId="13297"/>
    <cellStyle name="常规 21 21 2 2" xfId="13298"/>
    <cellStyle name="解释性文本 2 2 2 4 4" xfId="13299"/>
    <cellStyle name="常规 21 16 3" xfId="13300"/>
    <cellStyle name="常规 21 21 3" xfId="13301"/>
    <cellStyle name="常规 21 17" xfId="13302"/>
    <cellStyle name="常规 21 22" xfId="13303"/>
    <cellStyle name="解释性文本 2 2 2 5 3" xfId="13304"/>
    <cellStyle name="常规 21 17 2" xfId="13305"/>
    <cellStyle name="常规 21 22 2" xfId="13306"/>
    <cellStyle name="解释性文本 2 2 2 5 3 2" xfId="13307"/>
    <cellStyle name="常规 21 17 2 2" xfId="13308"/>
    <cellStyle name="常规 21 22 2 2" xfId="13309"/>
    <cellStyle name="解释性文本 2 2 2 5 4" xfId="13310"/>
    <cellStyle name="常规 21 17 3" xfId="13311"/>
    <cellStyle name="常规 21 22 3" xfId="13312"/>
    <cellStyle name="常规 21 18" xfId="13313"/>
    <cellStyle name="常规 21 23" xfId="13314"/>
    <cellStyle name="常规 21 18 2" xfId="13315"/>
    <cellStyle name="常规 21 23 2" xfId="13316"/>
    <cellStyle name="常规 6 2 2 2 4" xfId="13317"/>
    <cellStyle name="常规 3 36 4" xfId="13318"/>
    <cellStyle name="常规 3 41 4" xfId="13319"/>
    <cellStyle name="常规 21 18 2 2" xfId="13320"/>
    <cellStyle name="常规 21 23 2 2" xfId="13321"/>
    <cellStyle name="常规 21 18 3" xfId="13322"/>
    <cellStyle name="常规 21 23 3" xfId="13323"/>
    <cellStyle name="常规 21 19 2" xfId="13324"/>
    <cellStyle name="常规 21 24 2" xfId="13325"/>
    <cellStyle name="常规 21 19 2 2" xfId="13326"/>
    <cellStyle name="常规 21 24 2 2" xfId="13327"/>
    <cellStyle name="常规 21 19 3" xfId="13328"/>
    <cellStyle name="常规 21 24 3" xfId="13329"/>
    <cellStyle name="常规 21 2 2 6 2" xfId="13330"/>
    <cellStyle name="常规 21 2 2 7" xfId="13331"/>
    <cellStyle name="好 4 5 2 2" xfId="13332"/>
    <cellStyle name="常规 21 25" xfId="13333"/>
    <cellStyle name="常规 21 30" xfId="13334"/>
    <cellStyle name="好 4 5 2 2 2" xfId="13335"/>
    <cellStyle name="常规 21 25 2" xfId="13336"/>
    <cellStyle name="常规 21 30 2" xfId="13337"/>
    <cellStyle name="常规 21 25 2 2" xfId="13338"/>
    <cellStyle name="常规 21 30 2 2" xfId="13339"/>
    <cellStyle name="强调文字颜色 1 3 2 2" xfId="13340"/>
    <cellStyle name="常规 21 25 3" xfId="13341"/>
    <cellStyle name="常规 21 30 3" xfId="13342"/>
    <cellStyle name="好 4 5 2 3" xfId="13343"/>
    <cellStyle name="常规 7 19 11 2 2" xfId="13344"/>
    <cellStyle name="常规 21 26" xfId="13345"/>
    <cellStyle name="常规 21 31" xfId="13346"/>
    <cellStyle name="好 4 5 2 3 2" xfId="13347"/>
    <cellStyle name="常规 7 19 11 2 2 2" xfId="13348"/>
    <cellStyle name="常规 21 26 2" xfId="13349"/>
    <cellStyle name="常规 21 31 2" xfId="13350"/>
    <cellStyle name="常规 21 26 2 2" xfId="13351"/>
    <cellStyle name="常规 21 31 2 2" xfId="13352"/>
    <cellStyle name="强调文字颜色 1 3 3 2" xfId="13353"/>
    <cellStyle name="常规 21 26 3" xfId="13354"/>
    <cellStyle name="常规 21 31 3" xfId="13355"/>
    <cellStyle name="好 4 5 2 4" xfId="13356"/>
    <cellStyle name="常规 7 19 11 2 3" xfId="13357"/>
    <cellStyle name="常规 21 27" xfId="13358"/>
    <cellStyle name="常规 21 32" xfId="13359"/>
    <cellStyle name="常规 21 27 2" xfId="13360"/>
    <cellStyle name="常规 21 32 2" xfId="13361"/>
    <cellStyle name="常规 21 27 2 2" xfId="13362"/>
    <cellStyle name="常规 21 32 2 2" xfId="13363"/>
    <cellStyle name="强调文字颜色 1 3 4 2" xfId="13364"/>
    <cellStyle name="常规 21 27 3" xfId="13365"/>
    <cellStyle name="常规 21 32 3" xfId="13366"/>
    <cellStyle name="常规 21 28" xfId="13367"/>
    <cellStyle name="常规 21 33" xfId="13368"/>
    <cellStyle name="常规 21 28 2" xfId="13369"/>
    <cellStyle name="常规 21 33 2" xfId="13370"/>
    <cellStyle name="常规 21 28 2 2" xfId="13371"/>
    <cellStyle name="常规 21 33 2 2" xfId="13372"/>
    <cellStyle name="强调文字颜色 1 3 5 2" xfId="13373"/>
    <cellStyle name="常规 21 28 3" xfId="13374"/>
    <cellStyle name="常规 21 33 3" xfId="13375"/>
    <cellStyle name="注释 2 18 3 2" xfId="13376"/>
    <cellStyle name="注释 2 23 3 2" xfId="13377"/>
    <cellStyle name="常规 21 29" xfId="13378"/>
    <cellStyle name="常规 21 34" xfId="13379"/>
    <cellStyle name="常规 21 29 2" xfId="13380"/>
    <cellStyle name="常规 21 34 2" xfId="13381"/>
    <cellStyle name="常规 21 29 2 2" xfId="13382"/>
    <cellStyle name="常规 21 34 2 2" xfId="13383"/>
    <cellStyle name="强调文字颜色 1 3 6 2" xfId="13384"/>
    <cellStyle name="常规 21 29 3" xfId="13385"/>
    <cellStyle name="常规 21 34 3" xfId="13386"/>
    <cellStyle name="常规 21 3 2 4 2" xfId="13387"/>
    <cellStyle name="常规 21 3 2 5" xfId="13388"/>
    <cellStyle name="常规 21 35 2" xfId="13389"/>
    <cellStyle name="常规 21 40 2" xfId="13390"/>
    <cellStyle name="常规 21 35 2 2" xfId="13391"/>
    <cellStyle name="常规 21 40 2 2" xfId="13392"/>
    <cellStyle name="常规 21 36" xfId="13393"/>
    <cellStyle name="常规 21 41" xfId="13394"/>
    <cellStyle name="常规 21 36 2" xfId="13395"/>
    <cellStyle name="常规 21 41 2" xfId="13396"/>
    <cellStyle name="常规 21 36 2 2" xfId="13397"/>
    <cellStyle name="常规 21 41 2 2" xfId="13398"/>
    <cellStyle name="强调文字颜色 1 3 8 2" xfId="13399"/>
    <cellStyle name="常规 21 36 3" xfId="13400"/>
    <cellStyle name="常规 21 41 3" xfId="13401"/>
    <cellStyle name="常规 21 37" xfId="13402"/>
    <cellStyle name="常规 21 42" xfId="13403"/>
    <cellStyle name="常规 21 37 2" xfId="13404"/>
    <cellStyle name="常规 21 42 2" xfId="13405"/>
    <cellStyle name="常规 21 37 2 2" xfId="13406"/>
    <cellStyle name="常规 21 42 2 2" xfId="13407"/>
    <cellStyle name="强调文字颜色 1 3 9 2" xfId="13408"/>
    <cellStyle name="常规 21 37 3" xfId="13409"/>
    <cellStyle name="常规 21 42 3" xfId="13410"/>
    <cellStyle name="常规 21 38" xfId="13411"/>
    <cellStyle name="常规 21 43" xfId="13412"/>
    <cellStyle name="常规 3 3 5 2 3" xfId="13413"/>
    <cellStyle name="常规 21 38 2" xfId="13414"/>
    <cellStyle name="常规 21 43 2" xfId="13415"/>
    <cellStyle name="常规 3 3 5 2 3 2" xfId="13416"/>
    <cellStyle name="常规 21 38 2 2" xfId="13417"/>
    <cellStyle name="常规 21 43 2 2" xfId="13418"/>
    <cellStyle name="常规 3 3 5 2 4" xfId="13419"/>
    <cellStyle name="常规 21 38 3" xfId="13420"/>
    <cellStyle name="常规 21 43 3" xfId="13421"/>
    <cellStyle name="强调文字颜色 5 2 2 2 4 2 3 2" xfId="13422"/>
    <cellStyle name="常规 34 6 4 2" xfId="13423"/>
    <cellStyle name="常规 21 39" xfId="13424"/>
    <cellStyle name="常规 21 44" xfId="13425"/>
    <cellStyle name="常规 21 39 2" xfId="13426"/>
    <cellStyle name="常规 21 44 2" xfId="13427"/>
    <cellStyle name="常规 21 39 2 2" xfId="13428"/>
    <cellStyle name="常规 21 44 2 2" xfId="13429"/>
    <cellStyle name="常规 21 39 3" xfId="13430"/>
    <cellStyle name="常规 21 44 3" xfId="13431"/>
    <cellStyle name="常规 21 4 2 3 2" xfId="13432"/>
    <cellStyle name="常规 21 4 2 4" xfId="13433"/>
    <cellStyle name="常规 34 4 2 2 2" xfId="13434"/>
    <cellStyle name="常规 21 4 4 2" xfId="13435"/>
    <cellStyle name="常规 21 4 5" xfId="13436"/>
    <cellStyle name="常规 21 45" xfId="13437"/>
    <cellStyle name="常规 21 50" xfId="13438"/>
    <cellStyle name="常规 21 45 2" xfId="13439"/>
    <cellStyle name="常规 21 50 2" xfId="13440"/>
    <cellStyle name="常规 21 45 2 2" xfId="13441"/>
    <cellStyle name="常规 21 50 2 2" xfId="13442"/>
    <cellStyle name="常规 21 45 3" xfId="13443"/>
    <cellStyle name="常规 21 50 3" xfId="13444"/>
    <cellStyle name="常规 21 46" xfId="13445"/>
    <cellStyle name="常规 21 51" xfId="13446"/>
    <cellStyle name="常规 21 46 2" xfId="13447"/>
    <cellStyle name="常规 21 51 2" xfId="13448"/>
    <cellStyle name="常规 21 46 2 2" xfId="13449"/>
    <cellStyle name="常规 21 51 2 2" xfId="13450"/>
    <cellStyle name="常规 21 46 3" xfId="13451"/>
    <cellStyle name="常规 21 51 3" xfId="13452"/>
    <cellStyle name="常规 21 47" xfId="13453"/>
    <cellStyle name="常规 21 52" xfId="13454"/>
    <cellStyle name="常规 21 47 2" xfId="13455"/>
    <cellStyle name="常规 21 52 2" xfId="13456"/>
    <cellStyle name="常规 21 47 2 2" xfId="13457"/>
    <cellStyle name="常规 21 52 2 2" xfId="13458"/>
    <cellStyle name="常规 21 47 3" xfId="13459"/>
    <cellStyle name="常规 21 52 3" xfId="13460"/>
    <cellStyle name="常规 21 48" xfId="13461"/>
    <cellStyle name="常规 21 53" xfId="13462"/>
    <cellStyle name="常规 21 48 2" xfId="13463"/>
    <cellStyle name="常规 21 53 2" xfId="13464"/>
    <cellStyle name="常规 21 48 2 2" xfId="13465"/>
    <cellStyle name="常规 21 53 2 2" xfId="13466"/>
    <cellStyle name="常规 21 48 3" xfId="13467"/>
    <cellStyle name="常规 21 53 3" xfId="13468"/>
    <cellStyle name="常规 21 49" xfId="13469"/>
    <cellStyle name="常规 21 54" xfId="13470"/>
    <cellStyle name="常规 21 49 2" xfId="13471"/>
    <cellStyle name="常规 21 54 2" xfId="13472"/>
    <cellStyle name="常规 21 49 2 2" xfId="13473"/>
    <cellStyle name="常规 21 54 2 2" xfId="13474"/>
    <cellStyle name="常规 21 49 3" xfId="13475"/>
    <cellStyle name="常规 21 54 3" xfId="13476"/>
    <cellStyle name="常规 21 5 5" xfId="13477"/>
    <cellStyle name="常规 21 55" xfId="13478"/>
    <cellStyle name="常规 21 60" xfId="13479"/>
    <cellStyle name="常规 21 55 2" xfId="13480"/>
    <cellStyle name="常规 21 60 2" xfId="13481"/>
    <cellStyle name="常规 3 77" xfId="13482"/>
    <cellStyle name="常规 3 82" xfId="13483"/>
    <cellStyle name="常规 21 55 2 2" xfId="13484"/>
    <cellStyle name="常规 21 55 3" xfId="13485"/>
    <cellStyle name="常规 21 56" xfId="13486"/>
    <cellStyle name="常规 21 61" xfId="13487"/>
    <cellStyle name="常规 8 4 2 27 2 3 2" xfId="13488"/>
    <cellStyle name="常规 8 4 2 32 2 3 2" xfId="13489"/>
    <cellStyle name="常规 21 56 2" xfId="13490"/>
    <cellStyle name="常规 21 61 2" xfId="13491"/>
    <cellStyle name="常规 21 56 2 2" xfId="13492"/>
    <cellStyle name="常规 21 56 3" xfId="13493"/>
    <cellStyle name="常规 21 57" xfId="13494"/>
    <cellStyle name="常规 21 62" xfId="13495"/>
    <cellStyle name="常规 21 57 2" xfId="13496"/>
    <cellStyle name="常规 21 57 2 2" xfId="13497"/>
    <cellStyle name="常规 21 57 3" xfId="13498"/>
    <cellStyle name="常规 7 20 2 3 4 2" xfId="13499"/>
    <cellStyle name="常规 21 58" xfId="13500"/>
    <cellStyle name="常规 21 63" xfId="13501"/>
    <cellStyle name="常规 21 58 2" xfId="13502"/>
    <cellStyle name="常规 7 36 4" xfId="13503"/>
    <cellStyle name="常规 7 41 4" xfId="13504"/>
    <cellStyle name="常规 21 58 2 2" xfId="13505"/>
    <cellStyle name="常规 21 58 3" xfId="13506"/>
    <cellStyle name="常规 21 59" xfId="13507"/>
    <cellStyle name="解释性文本 2 2 3 2 3" xfId="13508"/>
    <cellStyle name="常规 8 2 2 2 45 4" xfId="13509"/>
    <cellStyle name="常规 21 59 2" xfId="13510"/>
    <cellStyle name="常规 21 6 5" xfId="13511"/>
    <cellStyle name="常规 7 2 2 39 2 3 2" xfId="13512"/>
    <cellStyle name="常规 7 2 2 44 2 3 2" xfId="13513"/>
    <cellStyle name="常规 21 7 2 2" xfId="13514"/>
    <cellStyle name="常规 21 8 2 2" xfId="13515"/>
    <cellStyle name="常规 21 9 2 2" xfId="13516"/>
    <cellStyle name="常规 22 10 2" xfId="13517"/>
    <cellStyle name="常规 22 10 2 2" xfId="13518"/>
    <cellStyle name="常规 22 10 3" xfId="13519"/>
    <cellStyle name="常规 22 11" xfId="13520"/>
    <cellStyle name="常规 22 11 2" xfId="13521"/>
    <cellStyle name="常规 22 11 2 2" xfId="13522"/>
    <cellStyle name="常规 22 11 3" xfId="13523"/>
    <cellStyle name="常规 8 2 2 8 2 3 2" xfId="13524"/>
    <cellStyle name="常规 22 12" xfId="13525"/>
    <cellStyle name="常规 22 12 2" xfId="13526"/>
    <cellStyle name="常规 22 12 2 2" xfId="13527"/>
    <cellStyle name="常规 22 13 2" xfId="13528"/>
    <cellStyle name="常规 22 13 2 2" xfId="13529"/>
    <cellStyle name="注释 2 4 5 2 2" xfId="13530"/>
    <cellStyle name="常规 22 14" xfId="13531"/>
    <cellStyle name="输入 2 3 4 2 4" xfId="13532"/>
    <cellStyle name="常规 22 14 2" xfId="13533"/>
    <cellStyle name="常规 22 14 2 2" xfId="13534"/>
    <cellStyle name="常规 22 15" xfId="13535"/>
    <cellStyle name="常规 22 20" xfId="13536"/>
    <cellStyle name="常规 22 15 2" xfId="13537"/>
    <cellStyle name="常规 22 20 2" xfId="13538"/>
    <cellStyle name="常规 4 11" xfId="13539"/>
    <cellStyle name="常规 22 15 2 2" xfId="13540"/>
    <cellStyle name="常规 22 20 2 2" xfId="13541"/>
    <cellStyle name="常规 22 16" xfId="13542"/>
    <cellStyle name="常规 22 21" xfId="13543"/>
    <cellStyle name="常规 22 16 2" xfId="13544"/>
    <cellStyle name="常规 22 21 2" xfId="13545"/>
    <cellStyle name="常规 9 11" xfId="13546"/>
    <cellStyle name="常规 22 16 2 2" xfId="13547"/>
    <cellStyle name="常规 22 21 2 2" xfId="13548"/>
    <cellStyle name="常规 36 2 2 3 2 2" xfId="13549"/>
    <cellStyle name="常规 41 2 2 3 2 2" xfId="13550"/>
    <cellStyle name="常规 22 17" xfId="13551"/>
    <cellStyle name="常规 22 22" xfId="13552"/>
    <cellStyle name="常规 22 17 2" xfId="13553"/>
    <cellStyle name="常规 22 22 2" xfId="13554"/>
    <cellStyle name="常规 22 17 2 2" xfId="13555"/>
    <cellStyle name="常规 22 22 2 2" xfId="13556"/>
    <cellStyle name="常规 22 17 3" xfId="13557"/>
    <cellStyle name="常规 22 22 3" xfId="13558"/>
    <cellStyle name="强调文字颜色 4 3 5 2 4" xfId="13559"/>
    <cellStyle name="常规 22 18 2" xfId="13560"/>
    <cellStyle name="常规 22 23 2" xfId="13561"/>
    <cellStyle name="常规 22 18 2 2" xfId="13562"/>
    <cellStyle name="常规 22 23 2 2" xfId="13563"/>
    <cellStyle name="常规 22 18 3" xfId="13564"/>
    <cellStyle name="常规 22 23 3" xfId="13565"/>
    <cellStyle name="常规 22 19" xfId="13566"/>
    <cellStyle name="常规 22 24" xfId="13567"/>
    <cellStyle name="常规 22 19 2" xfId="13568"/>
    <cellStyle name="常规 22 24 2" xfId="13569"/>
    <cellStyle name="常规 22 19 2 2" xfId="13570"/>
    <cellStyle name="常规 22 24 2 2" xfId="13571"/>
    <cellStyle name="常规 22 19 3" xfId="13572"/>
    <cellStyle name="常规 22 24 3" xfId="13573"/>
    <cellStyle name="常规 38 3 6" xfId="13574"/>
    <cellStyle name="常规 22 2 2 6 2" xfId="13575"/>
    <cellStyle name="常规 22 2 2 7" xfId="13576"/>
    <cellStyle name="常规 22 25 2" xfId="13577"/>
    <cellStyle name="常规 22 30 2" xfId="13578"/>
    <cellStyle name="常规 22 25 2 2" xfId="13579"/>
    <cellStyle name="常规 22 30 2 2" xfId="13580"/>
    <cellStyle name="常规 22 25 3" xfId="13581"/>
    <cellStyle name="常规 22 30 3" xfId="13582"/>
    <cellStyle name="常规 22 26" xfId="13583"/>
    <cellStyle name="常规 22 31" xfId="13584"/>
    <cellStyle name="常规 22 26 2" xfId="13585"/>
    <cellStyle name="常规 22 31 2" xfId="13586"/>
    <cellStyle name="常规 22 26 2 2" xfId="13587"/>
    <cellStyle name="常规 22 31 2 2" xfId="13588"/>
    <cellStyle name="常规 22 26 3" xfId="13589"/>
    <cellStyle name="常规 22 31 3" xfId="13590"/>
    <cellStyle name="常规 22 27" xfId="13591"/>
    <cellStyle name="常规 22 32" xfId="13592"/>
    <cellStyle name="常规 22 27 2" xfId="13593"/>
    <cellStyle name="常规 22 32 2" xfId="13594"/>
    <cellStyle name="常规 22 27 2 2" xfId="13595"/>
    <cellStyle name="常规 22 32 2 2" xfId="13596"/>
    <cellStyle name="常规 22 27 3" xfId="13597"/>
    <cellStyle name="常规 22 32 3" xfId="13598"/>
    <cellStyle name="常规 22 28" xfId="13599"/>
    <cellStyle name="常规 22 33" xfId="13600"/>
    <cellStyle name="常规 22 28 2" xfId="13601"/>
    <cellStyle name="常规 22 33 2" xfId="13602"/>
    <cellStyle name="常规 25 2 2 2 2 3" xfId="13603"/>
    <cellStyle name="常规 30 2 2 2 2 3" xfId="13604"/>
    <cellStyle name="常规 22 28 2 2" xfId="13605"/>
    <cellStyle name="常规 22 33 2 2" xfId="13606"/>
    <cellStyle name="常规 22 28 3" xfId="13607"/>
    <cellStyle name="常规 22 33 3" xfId="13608"/>
    <cellStyle name="常规 22 29 2" xfId="13609"/>
    <cellStyle name="常规 22 34 2" xfId="13610"/>
    <cellStyle name="常规 22 29 2 2" xfId="13611"/>
    <cellStyle name="常规 22 34 2 2" xfId="13612"/>
    <cellStyle name="常规 22 29 3" xfId="13613"/>
    <cellStyle name="常规 22 34 3" xfId="13614"/>
    <cellStyle name="常规 3 2 2 3 3 2" xfId="13615"/>
    <cellStyle name="常规 22 3 2 4 2" xfId="13616"/>
    <cellStyle name="常规 3 2 2 3 4" xfId="13617"/>
    <cellStyle name="常规 22 3 2 5" xfId="13618"/>
    <cellStyle name="常规 22 35 2" xfId="13619"/>
    <cellStyle name="常规 22 40 2" xfId="13620"/>
    <cellStyle name="常规 22 35 2 2" xfId="13621"/>
    <cellStyle name="常规 22 40 2 2" xfId="13622"/>
    <cellStyle name="常规 22 35 3" xfId="13623"/>
    <cellStyle name="常规 22 40 3" xfId="13624"/>
    <cellStyle name="常规 22 36" xfId="13625"/>
    <cellStyle name="常规 22 41" xfId="13626"/>
    <cellStyle name="常规 22 36 2" xfId="13627"/>
    <cellStyle name="常规 22 41 2" xfId="13628"/>
    <cellStyle name="常规 22 36 2 2" xfId="13629"/>
    <cellStyle name="常规 22 41 2 2" xfId="13630"/>
    <cellStyle name="常规 22 36 3" xfId="13631"/>
    <cellStyle name="常规 22 41 3" xfId="13632"/>
    <cellStyle name="常规 22 37" xfId="13633"/>
    <cellStyle name="常规 22 42" xfId="13634"/>
    <cellStyle name="常规 5 3 2" xfId="13635"/>
    <cellStyle name="常规 7 19 25" xfId="13636"/>
    <cellStyle name="常规 7 19 30" xfId="13637"/>
    <cellStyle name="常规 22 37 2" xfId="13638"/>
    <cellStyle name="常规 22 42 2" xfId="13639"/>
    <cellStyle name="常规 5 3 2 2" xfId="13640"/>
    <cellStyle name="常规 7 19 25 2" xfId="13641"/>
    <cellStyle name="常规 7 19 30 2" xfId="13642"/>
    <cellStyle name="常规 22 37 2 2" xfId="13643"/>
    <cellStyle name="常规 22 42 2 2" xfId="13644"/>
    <cellStyle name="常规 5 3 2 2 2" xfId="13645"/>
    <cellStyle name="常规 7 19 26" xfId="13646"/>
    <cellStyle name="常规 7 19 31" xfId="13647"/>
    <cellStyle name="常规 22 37 3" xfId="13648"/>
    <cellStyle name="常规 22 42 3" xfId="13649"/>
    <cellStyle name="常规 5 3 2 3" xfId="13650"/>
    <cellStyle name="常规 22 38" xfId="13651"/>
    <cellStyle name="常规 22 43" xfId="13652"/>
    <cellStyle name="常规 5 3 3" xfId="13653"/>
    <cellStyle name="常规 22 38 2" xfId="13654"/>
    <cellStyle name="常规 22 43 2" xfId="13655"/>
    <cellStyle name="常规 5 3 3 2" xfId="13656"/>
    <cellStyle name="常规 22 38 2 2" xfId="13657"/>
    <cellStyle name="常规 22 43 2 2" xfId="13658"/>
    <cellStyle name="常规 5 3 3 2 2" xfId="13659"/>
    <cellStyle name="常规 22 38 3" xfId="13660"/>
    <cellStyle name="常规 22 43 3" xfId="13661"/>
    <cellStyle name="常规 5 3 3 3" xfId="13662"/>
    <cellStyle name="常规 27 6" xfId="13663"/>
    <cellStyle name="常规 32 6" xfId="13664"/>
    <cellStyle name="常规 22 4 2 3 2" xfId="13665"/>
    <cellStyle name="常规 22 4 2 4" xfId="13666"/>
    <cellStyle name="常规 22 4 4 2" xfId="13667"/>
    <cellStyle name="常规 22 4 5" xfId="13668"/>
    <cellStyle name="常规 22 48 3" xfId="13669"/>
    <cellStyle name="常规 22 53 3" xfId="13670"/>
    <cellStyle name="常规 276" xfId="13671"/>
    <cellStyle name="常规 281" xfId="13672"/>
    <cellStyle name="常规 326" xfId="13673"/>
    <cellStyle name="常规 331" xfId="13674"/>
    <cellStyle name="常规 22 49 2 2" xfId="13675"/>
    <cellStyle name="常规 22 54 2 2" xfId="13676"/>
    <cellStyle name="常规 22 49 3" xfId="13677"/>
    <cellStyle name="常规 22 54 3" xfId="13678"/>
    <cellStyle name="常规 376" xfId="13679"/>
    <cellStyle name="常规 381" xfId="13680"/>
    <cellStyle name="常规 426" xfId="13681"/>
    <cellStyle name="常规 431" xfId="13682"/>
    <cellStyle name="常规 22 5 4" xfId="13683"/>
    <cellStyle name="常规 22 5 4 2" xfId="13684"/>
    <cellStyle name="常规 22 5 5" xfId="13685"/>
    <cellStyle name="常规 22 55 2" xfId="13686"/>
    <cellStyle name="常规 22 60 2" xfId="13687"/>
    <cellStyle name="常规 475" xfId="13688"/>
    <cellStyle name="常规 22 55 2 2" xfId="13689"/>
    <cellStyle name="常规 22 55 3" xfId="13690"/>
    <cellStyle name="常规 476" xfId="13691"/>
    <cellStyle name="常规 22 56" xfId="13692"/>
    <cellStyle name="常规 22 61" xfId="13693"/>
    <cellStyle name="常规 22 56 2" xfId="13694"/>
    <cellStyle name="常规 22 61 2" xfId="13695"/>
    <cellStyle name="常规 22 56 2 2" xfId="13696"/>
    <cellStyle name="常规 22 56 3" xfId="13697"/>
    <cellStyle name="常规 22 57" xfId="13698"/>
    <cellStyle name="常规 22 62" xfId="13699"/>
    <cellStyle name="常规 22 57 2" xfId="13700"/>
    <cellStyle name="常规 22 57 2 2" xfId="13701"/>
    <cellStyle name="常规 22 58" xfId="13702"/>
    <cellStyle name="常规 22 63" xfId="13703"/>
    <cellStyle name="常规 22 58 2" xfId="13704"/>
    <cellStyle name="常规 22 58 2 2" xfId="13705"/>
    <cellStyle name="注释 2 4 5 3 2" xfId="13706"/>
    <cellStyle name="常规 22 59" xfId="13707"/>
    <cellStyle name="常规 22 59 2" xfId="13708"/>
    <cellStyle name="常规 22 6 3 2" xfId="13709"/>
    <cellStyle name="常规 22 6 4" xfId="13710"/>
    <cellStyle name="常规 22 6 4 2" xfId="13711"/>
    <cellStyle name="常规 22 6 5" xfId="13712"/>
    <cellStyle name="常规 7 2 2 45 2 3 2" xfId="13713"/>
    <cellStyle name="常规 7 2 2 50 2 3 2" xfId="13714"/>
    <cellStyle name="常规 22 7 2 2" xfId="13715"/>
    <cellStyle name="常规 7 2 2 45 2 4" xfId="13716"/>
    <cellStyle name="常规 7 2 2 50 2 4" xfId="13717"/>
    <cellStyle name="常规 22 7 3" xfId="13718"/>
    <cellStyle name="常规 22 8 2 2" xfId="13719"/>
    <cellStyle name="常规 22 8 3" xfId="13720"/>
    <cellStyle name="常规 22 9 2" xfId="13721"/>
    <cellStyle name="常规 22 9 2 2" xfId="13722"/>
    <cellStyle name="常规 22 9 3" xfId="13723"/>
    <cellStyle name="常规 23 10 2 2" xfId="13724"/>
    <cellStyle name="注释 2 2 2 5 3 3" xfId="13725"/>
    <cellStyle name="常规 23 11" xfId="13726"/>
    <cellStyle name="常规 8 2 2 12 2 4" xfId="13727"/>
    <cellStyle name="常规 23 11 2" xfId="13728"/>
    <cellStyle name="常规 23 11 2 2" xfId="13729"/>
    <cellStyle name="常规 23 11 3" xfId="13730"/>
    <cellStyle name="常规 23 12" xfId="13731"/>
    <cellStyle name="常规 23 12 2" xfId="13732"/>
    <cellStyle name="常规 23 12 2 2" xfId="13733"/>
    <cellStyle name="常规 23 12 3" xfId="13734"/>
    <cellStyle name="常规 23 13" xfId="13735"/>
    <cellStyle name="常规 7 2 2 3 2 3" xfId="13736"/>
    <cellStyle name="常规 23 13 2" xfId="13737"/>
    <cellStyle name="常规 7 2 2 3 2 3 2" xfId="13738"/>
    <cellStyle name="常规 23 13 2 2" xfId="13739"/>
    <cellStyle name="常规 7 2 2 3 2 4" xfId="13740"/>
    <cellStyle name="常规 23 13 3" xfId="13741"/>
    <cellStyle name="常规 23 14" xfId="13742"/>
    <cellStyle name="常规 23 14 2" xfId="13743"/>
    <cellStyle name="常规 23 14 2 2" xfId="13744"/>
    <cellStyle name="常规 23 14 3" xfId="13745"/>
    <cellStyle name="常规 23 15" xfId="13746"/>
    <cellStyle name="常规 23 20" xfId="13747"/>
    <cellStyle name="常规 23 15 2" xfId="13748"/>
    <cellStyle name="常规 23 20 2" xfId="13749"/>
    <cellStyle name="常规 23 15 2 2" xfId="13750"/>
    <cellStyle name="常规 23 20 2 2" xfId="13751"/>
    <cellStyle name="常规 23 15 3" xfId="13752"/>
    <cellStyle name="常规 23 20 3" xfId="13753"/>
    <cellStyle name="常规 23 16" xfId="13754"/>
    <cellStyle name="常规 23 21" xfId="13755"/>
    <cellStyle name="常规 23 16 2" xfId="13756"/>
    <cellStyle name="常规 23 21 2" xfId="13757"/>
    <cellStyle name="常规 23 16 2 2" xfId="13758"/>
    <cellStyle name="常规 23 21 2 2" xfId="13759"/>
    <cellStyle name="常规 23 17" xfId="13760"/>
    <cellStyle name="常规 23 22" xfId="13761"/>
    <cellStyle name="警告文本 2 2 3 2 3" xfId="13762"/>
    <cellStyle name="常规 23 17 2" xfId="13763"/>
    <cellStyle name="常规 23 22 2" xfId="13764"/>
    <cellStyle name="警告文本 2 2 3 2 3 2" xfId="13765"/>
    <cellStyle name="常规 23 17 2 2" xfId="13766"/>
    <cellStyle name="常规 23 22 2 2" xfId="13767"/>
    <cellStyle name="警告文本 2 2 3 2 4" xfId="13768"/>
    <cellStyle name="检查单元格 2 10" xfId="13769"/>
    <cellStyle name="常规 6 4 2 2 2" xfId="13770"/>
    <cellStyle name="常规 23 17 3" xfId="13771"/>
    <cellStyle name="常规 23 22 3" xfId="13772"/>
    <cellStyle name="常规 23 18" xfId="13773"/>
    <cellStyle name="常规 23 23" xfId="13774"/>
    <cellStyle name="常规 23 18 2" xfId="13775"/>
    <cellStyle name="常规 23 23 2" xfId="13776"/>
    <cellStyle name="常规 23 18 2 2" xfId="13777"/>
    <cellStyle name="常规 23 23 2 2" xfId="13778"/>
    <cellStyle name="常规 23 18 3" xfId="13779"/>
    <cellStyle name="常规 23 23 3" xfId="13780"/>
    <cellStyle name="常规 23 19" xfId="13781"/>
    <cellStyle name="常规 23 24" xfId="13782"/>
    <cellStyle name="常规 23 19 2" xfId="13783"/>
    <cellStyle name="常规 23 24 2" xfId="13784"/>
    <cellStyle name="常规 23 19 3" xfId="13785"/>
    <cellStyle name="常规 23 24 3" xfId="13786"/>
    <cellStyle name="常规 23 2 2 6 2" xfId="13787"/>
    <cellStyle name="常规 23 2 2 7" xfId="13788"/>
    <cellStyle name="常规 23 25" xfId="13789"/>
    <cellStyle name="常规 23 30" xfId="13790"/>
    <cellStyle name="汇总 3 5 2 2 2" xfId="13791"/>
    <cellStyle name="常规 23 25 2" xfId="13792"/>
    <cellStyle name="常规 23 30 2" xfId="13793"/>
    <cellStyle name="常规 23 25 3" xfId="13794"/>
    <cellStyle name="常规 23 30 3" xfId="13795"/>
    <cellStyle name="常规 23 26" xfId="13796"/>
    <cellStyle name="常规 23 31" xfId="13797"/>
    <cellStyle name="常规 23 26 2" xfId="13798"/>
    <cellStyle name="常规 23 31 2" xfId="13799"/>
    <cellStyle name="常规 23 26 2 2" xfId="13800"/>
    <cellStyle name="常规 23 31 2 2" xfId="13801"/>
    <cellStyle name="常规 23 26 3" xfId="13802"/>
    <cellStyle name="常规 23 31 3" xfId="13803"/>
    <cellStyle name="常规 27 4 3 2" xfId="13804"/>
    <cellStyle name="常规 32 4 3 2" xfId="13805"/>
    <cellStyle name="常规 23 27" xfId="13806"/>
    <cellStyle name="常规 23 32" xfId="13807"/>
    <cellStyle name="常规 23 27 2" xfId="13808"/>
    <cellStyle name="常规 23 32 2" xfId="13809"/>
    <cellStyle name="常规 23 27 2 2" xfId="13810"/>
    <cellStyle name="常规 23 32 2 2" xfId="13811"/>
    <cellStyle name="检查单元格 3 10" xfId="13812"/>
    <cellStyle name="常规 23 27 3" xfId="13813"/>
    <cellStyle name="常规 23 32 3" xfId="13814"/>
    <cellStyle name="常规 3 12 3 2" xfId="13815"/>
    <cellStyle name="常规 23 28" xfId="13816"/>
    <cellStyle name="常规 23 33" xfId="13817"/>
    <cellStyle name="常规 23 28 2" xfId="13818"/>
    <cellStyle name="常规 23 33 2" xfId="13819"/>
    <cellStyle name="常规 23 28 2 2" xfId="13820"/>
    <cellStyle name="常规 23 33 2 2" xfId="13821"/>
    <cellStyle name="常规 23 28 3" xfId="13822"/>
    <cellStyle name="常规 23 33 3" xfId="13823"/>
    <cellStyle name="强调文字颜色 4 2 2 2 3 2 2 2" xfId="13824"/>
    <cellStyle name="常规 23 29" xfId="13825"/>
    <cellStyle name="常规 23 34" xfId="13826"/>
    <cellStyle name="常规 23 29 2" xfId="13827"/>
    <cellStyle name="常规 23 34 2" xfId="13828"/>
    <cellStyle name="千位分隔 3 3" xfId="13829"/>
    <cellStyle name="常规 23 29 2 2" xfId="13830"/>
    <cellStyle name="常规 23 34 2 2" xfId="13831"/>
    <cellStyle name="常规 23 29 3" xfId="13832"/>
    <cellStyle name="常规 23 34 3" xfId="13833"/>
    <cellStyle name="常规 3 3 2 3 3 2" xfId="13834"/>
    <cellStyle name="常规 23 3 2 4 2" xfId="13835"/>
    <cellStyle name="常规 23 35" xfId="13836"/>
    <cellStyle name="常规 23 40" xfId="13837"/>
    <cellStyle name="常规 23 35 2" xfId="13838"/>
    <cellStyle name="常规 23 40 2" xfId="13839"/>
    <cellStyle name="常规 23 35 2 2" xfId="13840"/>
    <cellStyle name="常规 23 40 2 2" xfId="13841"/>
    <cellStyle name="常规 7 2 4 2 12 2 2 2" xfId="13842"/>
    <cellStyle name="常规 23 35 3" xfId="13843"/>
    <cellStyle name="常规 23 40 3" xfId="13844"/>
    <cellStyle name="常规 23 36" xfId="13845"/>
    <cellStyle name="常规 23 41" xfId="13846"/>
    <cellStyle name="常规 23 36 2" xfId="13847"/>
    <cellStyle name="常规 23 41 2" xfId="13848"/>
    <cellStyle name="常规 7 2 2 2 5" xfId="13849"/>
    <cellStyle name="常规 23 36 2 2" xfId="13850"/>
    <cellStyle name="常规 23 41 2 2" xfId="13851"/>
    <cellStyle name="常规 7 2 4 2 12 2 3 2" xfId="13852"/>
    <cellStyle name="常规 23 36 3" xfId="13853"/>
    <cellStyle name="常规 23 41 3" xfId="13854"/>
    <cellStyle name="常规 23 37" xfId="13855"/>
    <cellStyle name="常规 23 42" xfId="13856"/>
    <cellStyle name="常规 5 8 2" xfId="13857"/>
    <cellStyle name="常规 23 37 2" xfId="13858"/>
    <cellStyle name="常规 23 42 2" xfId="13859"/>
    <cellStyle name="常规 7 2 3 2 5" xfId="13860"/>
    <cellStyle name="常规 23 37 2 2" xfId="13861"/>
    <cellStyle name="常规 23 42 2 2" xfId="13862"/>
    <cellStyle name="常规 23 37 3" xfId="13863"/>
    <cellStyle name="常规 23 42 3" xfId="13864"/>
    <cellStyle name="常规 23 38" xfId="13865"/>
    <cellStyle name="常规 23 43" xfId="13866"/>
    <cellStyle name="常规 37 2 2 2 2 2" xfId="13867"/>
    <cellStyle name="常规 23 38 2" xfId="13868"/>
    <cellStyle name="常规 23 43 2" xfId="13869"/>
    <cellStyle name="常规 37 2 2 2 2 2 2" xfId="13870"/>
    <cellStyle name="常规 7 2 4 2 5" xfId="13871"/>
    <cellStyle name="常规 23 38 2 2" xfId="13872"/>
    <cellStyle name="常规 23 43 2 2" xfId="13873"/>
    <cellStyle name="常规 23 38 3" xfId="13874"/>
    <cellStyle name="常规 23 43 3" xfId="13875"/>
    <cellStyle name="常规 23 39 2 2" xfId="13876"/>
    <cellStyle name="常规 23 44 2 2" xfId="13877"/>
    <cellStyle name="常规 23 39 3" xfId="13878"/>
    <cellStyle name="常规 23 44 3" xfId="13879"/>
    <cellStyle name="计算 2 2 4 2 2" xfId="13880"/>
    <cellStyle name="常规 23 4 2 3 2" xfId="13881"/>
    <cellStyle name="常规 23 4 2 4" xfId="13882"/>
    <cellStyle name="常规 8 26 4 3" xfId="13883"/>
    <cellStyle name="常规 8 31 4 3" xfId="13884"/>
    <cellStyle name="常规 23 4 4 2" xfId="13885"/>
    <cellStyle name="常规 23 4 5" xfId="13886"/>
    <cellStyle name="常规 23 45" xfId="13887"/>
    <cellStyle name="常规 23 50" xfId="13888"/>
    <cellStyle name="常规 23 45 2" xfId="13889"/>
    <cellStyle name="常规 23 50 2" xfId="13890"/>
    <cellStyle name="常规 23 45 2 2" xfId="13891"/>
    <cellStyle name="常规 23 50 2 2" xfId="13892"/>
    <cellStyle name="常规 23 45 3" xfId="13893"/>
    <cellStyle name="常规 23 50 3" xfId="13894"/>
    <cellStyle name="计算 2 2 4 3 2" xfId="13895"/>
    <cellStyle name="常规 23 46" xfId="13896"/>
    <cellStyle name="常规 23 51" xfId="13897"/>
    <cellStyle name="检查单元格 3 3 4 2 4" xfId="13898"/>
    <cellStyle name="常规 23 46 2" xfId="13899"/>
    <cellStyle name="常规 23 51 2" xfId="13900"/>
    <cellStyle name="常规 23 46 2 2" xfId="13901"/>
    <cellStyle name="常规 23 51 2 2" xfId="13902"/>
    <cellStyle name="常规 23 46 3" xfId="13903"/>
    <cellStyle name="常规 23 51 3" xfId="13904"/>
    <cellStyle name="计算 2 2 4 4 2" xfId="13905"/>
    <cellStyle name="常规 23 47" xfId="13906"/>
    <cellStyle name="常规 23 52" xfId="13907"/>
    <cellStyle name="常规 23 47 2" xfId="13908"/>
    <cellStyle name="常规 23 52 2" xfId="13909"/>
    <cellStyle name="常规 23 47 2 2" xfId="13910"/>
    <cellStyle name="常规 23 52 2 2" xfId="13911"/>
    <cellStyle name="常规 23 48" xfId="13912"/>
    <cellStyle name="常规 23 53" xfId="13913"/>
    <cellStyle name="常规 7 2 2 2 2 8 2 3 2" xfId="13914"/>
    <cellStyle name="常规 23 49" xfId="13915"/>
    <cellStyle name="常规 23 54" xfId="13916"/>
    <cellStyle name="常规 23 5 4" xfId="13917"/>
    <cellStyle name="常规 8 27 4 3" xfId="13918"/>
    <cellStyle name="常规 8 32 4 3" xfId="13919"/>
    <cellStyle name="常规 23 5 4 2" xfId="13920"/>
    <cellStyle name="常规 23 5 5" xfId="13921"/>
    <cellStyle name="常规 23 55 2" xfId="13922"/>
    <cellStyle name="常规 23 60 2" xfId="13923"/>
    <cellStyle name="强调文字颜色 5 2 2 4 2 3" xfId="13924"/>
    <cellStyle name="常规 23 55 2 2" xfId="13925"/>
    <cellStyle name="常规 23 55 3" xfId="13926"/>
    <cellStyle name="常规 23 56" xfId="13927"/>
    <cellStyle name="常规 23 61" xfId="13928"/>
    <cellStyle name="常规 7 2 2 2 2 10" xfId="13929"/>
    <cellStyle name="常规 8 2 2 13 2 4" xfId="13930"/>
    <cellStyle name="常规 23 56 2" xfId="13931"/>
    <cellStyle name="常规 23 61 2" xfId="13932"/>
    <cellStyle name="常规 7 2 2 2 2 10 2" xfId="13933"/>
    <cellStyle name="强调文字颜色 5 2 2 5 2 3" xfId="13934"/>
    <cellStyle name="常规 23 56 2 2" xfId="13935"/>
    <cellStyle name="常规 7 2 2 2 2 10 2 2" xfId="13936"/>
    <cellStyle name="常规 23 56 3" xfId="13937"/>
    <cellStyle name="常规 7 2 2 2 2 10 3" xfId="13938"/>
    <cellStyle name="常规 23 57" xfId="13939"/>
    <cellStyle name="常规 23 62" xfId="13940"/>
    <cellStyle name="常规 7 2 2 2 2 11" xfId="13941"/>
    <cellStyle name="常规 23 57 2" xfId="13942"/>
    <cellStyle name="常规 7 2 2 2 2 11 2" xfId="13943"/>
    <cellStyle name="常规 23 57 2 2" xfId="13944"/>
    <cellStyle name="常规 7 2 2 2 2 11 2 2" xfId="13945"/>
    <cellStyle name="常规 23 57 3" xfId="13946"/>
    <cellStyle name="常规 7 2 2 2 2 11 3" xfId="13947"/>
    <cellStyle name="好 2 3 2 2" xfId="13948"/>
    <cellStyle name="常规 23 58" xfId="13949"/>
    <cellStyle name="常规 23 63" xfId="13950"/>
    <cellStyle name="常规 7 2 2 2 2 12" xfId="13951"/>
    <cellStyle name="好 2 3 2 2 2" xfId="13952"/>
    <cellStyle name="常规 7 2 2 4 2 3" xfId="13953"/>
    <cellStyle name="常规 23 58 2" xfId="13954"/>
    <cellStyle name="常规 7 2 2 2 2 12 2" xfId="13955"/>
    <cellStyle name="好 2 3 2 2 2 2" xfId="13956"/>
    <cellStyle name="常规 7 2 2 4 2 3 2" xfId="13957"/>
    <cellStyle name="常规 23 58 2 2" xfId="13958"/>
    <cellStyle name="常规 7 2 2 2 2 12 2 2" xfId="13959"/>
    <cellStyle name="好 2 3 2 2 3" xfId="13960"/>
    <cellStyle name="常规 7 2 2 4 2 4" xfId="13961"/>
    <cellStyle name="常规 23 58 3" xfId="13962"/>
    <cellStyle name="常规 7 2 2 2 2 12 3" xfId="13963"/>
    <cellStyle name="好 2 3 2 3" xfId="13964"/>
    <cellStyle name="常规 23 59" xfId="13965"/>
    <cellStyle name="常规 7 2 2 2 2 13" xfId="13966"/>
    <cellStyle name="好 2 3 2 3 2" xfId="13967"/>
    <cellStyle name="常规 23 59 2" xfId="13968"/>
    <cellStyle name="常规 7 2 2 2 2 13 2" xfId="13969"/>
    <cellStyle name="常规 23 6 3 2" xfId="13970"/>
    <cellStyle name="常规 8 2 2 2 26 2" xfId="13971"/>
    <cellStyle name="常规 8 2 2 2 31 2" xfId="13972"/>
    <cellStyle name="常规 23 6 4" xfId="13973"/>
    <cellStyle name="常规 8 2 2 2 27" xfId="13974"/>
    <cellStyle name="常规 8 2 2 2 32" xfId="13975"/>
    <cellStyle name="常规 8 28 4 3" xfId="13976"/>
    <cellStyle name="常规 8 33 4 3" xfId="13977"/>
    <cellStyle name="常规 23 6 4 2" xfId="13978"/>
    <cellStyle name="常规 8 2 2 2 27 2" xfId="13979"/>
    <cellStyle name="常规 8 2 2 2 32 2" xfId="13980"/>
    <cellStyle name="常规 23 6 5" xfId="13981"/>
    <cellStyle name="常规 8 2 2 2 28" xfId="13982"/>
    <cellStyle name="常规 8 2 2 2 33" xfId="13983"/>
    <cellStyle name="常规 7 2 2 46 2 4" xfId="13984"/>
    <cellStyle name="常规 7 2 2 51 2 4" xfId="13985"/>
    <cellStyle name="常规 23 7 3" xfId="13986"/>
    <cellStyle name="常规 23 8 3" xfId="13987"/>
    <cellStyle name="常规 23 9 3" xfId="13988"/>
    <cellStyle name="常规 24 10 2" xfId="13989"/>
    <cellStyle name="常规 6 2 2 2 3" xfId="13990"/>
    <cellStyle name="常规 3 36 3" xfId="13991"/>
    <cellStyle name="常规 3 41 3" xfId="13992"/>
    <cellStyle name="常规 24 10 2 2" xfId="13993"/>
    <cellStyle name="常规 24 10 3" xfId="13994"/>
    <cellStyle name="常规 24 11" xfId="13995"/>
    <cellStyle name="计算 2 2 2 3 2 3" xfId="13996"/>
    <cellStyle name="常规 8 2 2 17 2 4" xfId="13997"/>
    <cellStyle name="常规 8 2 2 22 2 4" xfId="13998"/>
    <cellStyle name="常规 24 11 2" xfId="13999"/>
    <cellStyle name="计算 2 2 2 3 2 3 2" xfId="14000"/>
    <cellStyle name="常规 6 2 3 2 3" xfId="14001"/>
    <cellStyle name="常规 24 11 2 2" xfId="14002"/>
    <cellStyle name="计算 2 2 2 3 2 4" xfId="14003"/>
    <cellStyle name="常规 37 5 2 2" xfId="14004"/>
    <cellStyle name="常规 24 11 3" xfId="14005"/>
    <cellStyle name="常规 24 12" xfId="14006"/>
    <cellStyle name="常规 24 12 2" xfId="14007"/>
    <cellStyle name="常规 24 12 2 2" xfId="14008"/>
    <cellStyle name="常规 37 5 3 2" xfId="14009"/>
    <cellStyle name="常规 24 12 3" xfId="14010"/>
    <cellStyle name="好 2 3 6 2" xfId="14011"/>
    <cellStyle name="常规 24 13" xfId="14012"/>
    <cellStyle name="常规 7 2 2 8 2 3" xfId="14013"/>
    <cellStyle name="常规 24 13 2" xfId="14014"/>
    <cellStyle name="常规 7 2 2 8 2 3 2" xfId="14015"/>
    <cellStyle name="常规 24 13 2 2" xfId="14016"/>
    <cellStyle name="常规 7 2 2 8 2 4" xfId="14017"/>
    <cellStyle name="常规 37 5 4 2" xfId="14018"/>
    <cellStyle name="常规 24 13 3" xfId="14019"/>
    <cellStyle name="常规 24 14" xfId="14020"/>
    <cellStyle name="常规 24 14 2" xfId="14021"/>
    <cellStyle name="常规 24 14 2 2" xfId="14022"/>
    <cellStyle name="常规 24 14 3" xfId="14023"/>
    <cellStyle name="常规 24 15" xfId="14024"/>
    <cellStyle name="常规 24 20" xfId="14025"/>
    <cellStyle name="常规 24 15 2" xfId="14026"/>
    <cellStyle name="常规 24 20 2" xfId="14027"/>
    <cellStyle name="常规 24 15 2 2" xfId="14028"/>
    <cellStyle name="常规 24 20 2 2" xfId="14029"/>
    <cellStyle name="常规 24 15 3" xfId="14030"/>
    <cellStyle name="常规 24 20 3" xfId="14031"/>
    <cellStyle name="常规 24 16" xfId="14032"/>
    <cellStyle name="常规 24 21" xfId="14033"/>
    <cellStyle name="常规 24 16 2" xfId="14034"/>
    <cellStyle name="常规 24 21 2" xfId="14035"/>
    <cellStyle name="常规 24 16 2 2" xfId="14036"/>
    <cellStyle name="常规 24 21 2 2" xfId="14037"/>
    <cellStyle name="常规 24 16 3" xfId="14038"/>
    <cellStyle name="常规 24 21 3" xfId="14039"/>
    <cellStyle name="常规 24 17" xfId="14040"/>
    <cellStyle name="常规 24 22" xfId="14041"/>
    <cellStyle name="常规 24 17 2" xfId="14042"/>
    <cellStyle name="常规 24 22 2" xfId="14043"/>
    <cellStyle name="常规 24 17 2 2" xfId="14044"/>
    <cellStyle name="常规 24 22 2 2" xfId="14045"/>
    <cellStyle name="常规 24 17 3" xfId="14046"/>
    <cellStyle name="常规 24 22 3" xfId="14047"/>
    <cellStyle name="常规 24 18" xfId="14048"/>
    <cellStyle name="常规 24 23" xfId="14049"/>
    <cellStyle name="常规 24 18 2" xfId="14050"/>
    <cellStyle name="常规 24 23 2" xfId="14051"/>
    <cellStyle name="常规 24 18 2 2" xfId="14052"/>
    <cellStyle name="常规 24 23 2 2" xfId="14053"/>
    <cellStyle name="常规 24 18 3" xfId="14054"/>
    <cellStyle name="常规 24 23 3" xfId="14055"/>
    <cellStyle name="常规 24 19" xfId="14056"/>
    <cellStyle name="常规 24 24" xfId="14057"/>
    <cellStyle name="常规 24 19 2" xfId="14058"/>
    <cellStyle name="常规 24 24 2" xfId="14059"/>
    <cellStyle name="常规 24 19 2 2" xfId="14060"/>
    <cellStyle name="常规 24 24 2 2" xfId="14061"/>
    <cellStyle name="常规 24 19 3" xfId="14062"/>
    <cellStyle name="常规 24 24 3" xfId="14063"/>
    <cellStyle name="常规 24 2 2 6 2" xfId="14064"/>
    <cellStyle name="常规 24 2 2 7" xfId="14065"/>
    <cellStyle name="常规 3 4 3 3 2 2" xfId="14066"/>
    <cellStyle name="链接单元格 2 2 6 2 2" xfId="14067"/>
    <cellStyle name="常规 24 4 2 3 2" xfId="14068"/>
    <cellStyle name="常规 24 2 7 2" xfId="14069"/>
    <cellStyle name="常规 3 4 3 3 3" xfId="14070"/>
    <cellStyle name="链接单元格 2 2 6 3" xfId="14071"/>
    <cellStyle name="常规 7 2 2 2 15 3 2" xfId="14072"/>
    <cellStyle name="常规 7 2 2 2 20 3 2" xfId="14073"/>
    <cellStyle name="常规 24 4 2 4" xfId="14074"/>
    <cellStyle name="常规 24 2 8" xfId="14075"/>
    <cellStyle name="常规 24 25" xfId="14076"/>
    <cellStyle name="常规 24 30" xfId="14077"/>
    <cellStyle name="常规 24 25 2" xfId="14078"/>
    <cellStyle name="常规 24 30 2" xfId="14079"/>
    <cellStyle name="常规 24 25 2 2" xfId="14080"/>
    <cellStyle name="常规 24 30 2 2" xfId="14081"/>
    <cellStyle name="常规 24 25 3" xfId="14082"/>
    <cellStyle name="常规 24 30 3" xfId="14083"/>
    <cellStyle name="常规 24 26 2 2" xfId="14084"/>
    <cellStyle name="常规 24 31 2 2" xfId="14085"/>
    <cellStyle name="常规 24 26 3" xfId="14086"/>
    <cellStyle name="常规 24 31 3" xfId="14087"/>
    <cellStyle name="常规 24 27" xfId="14088"/>
    <cellStyle name="常规 24 32" xfId="14089"/>
    <cellStyle name="适中 3 2 4 2 3" xfId="14090"/>
    <cellStyle name="常规 24 27 2" xfId="14091"/>
    <cellStyle name="常规 24 32 2" xfId="14092"/>
    <cellStyle name="适中 3 2 4 2 3 2" xfId="14093"/>
    <cellStyle name="常规 24 27 2 2" xfId="14094"/>
    <cellStyle name="常规 24 32 2 2" xfId="14095"/>
    <cellStyle name="适中 3 2 4 2 4" xfId="14096"/>
    <cellStyle name="常规 24 27 3" xfId="14097"/>
    <cellStyle name="常规 24 32 3" xfId="14098"/>
    <cellStyle name="常规 24 28" xfId="14099"/>
    <cellStyle name="常规 24 33" xfId="14100"/>
    <cellStyle name="常规 24 28 2" xfId="14101"/>
    <cellStyle name="常规 24 33 2" xfId="14102"/>
    <cellStyle name="常规 24 28 2 2" xfId="14103"/>
    <cellStyle name="常规 24 33 2 2" xfId="14104"/>
    <cellStyle name="常规 24 28 3" xfId="14105"/>
    <cellStyle name="常规 24 33 3" xfId="14106"/>
    <cellStyle name="常规 24 29" xfId="14107"/>
    <cellStyle name="常规 24 34" xfId="14108"/>
    <cellStyle name="常规 24 29 2" xfId="14109"/>
    <cellStyle name="常规 24 34 2" xfId="14110"/>
    <cellStyle name="常规 24 29 2 2" xfId="14111"/>
    <cellStyle name="常规 24 34 2 2" xfId="14112"/>
    <cellStyle name="常规 24 29 3" xfId="14113"/>
    <cellStyle name="常规 24 34 3" xfId="14114"/>
    <cellStyle name="常规 3 4 2 3 3 2" xfId="14115"/>
    <cellStyle name="常规 24 3 2 4 2" xfId="14116"/>
    <cellStyle name="汇总 3 2 2 2 4 2" xfId="14117"/>
    <cellStyle name="常规 8 2 2 2 29" xfId="14118"/>
    <cellStyle name="常规 8 2 2 2 34" xfId="14119"/>
    <cellStyle name="常规 24 3 6 2" xfId="14120"/>
    <cellStyle name="常规 3 4 3 4 2" xfId="14121"/>
    <cellStyle name="链接单元格 2 2 7 2" xfId="14122"/>
    <cellStyle name="汇总 3 2 2 2 5" xfId="14123"/>
    <cellStyle name="常规 24 3 7" xfId="14124"/>
    <cellStyle name="常规 24 35" xfId="14125"/>
    <cellStyle name="常规 24 40" xfId="14126"/>
    <cellStyle name="常规 24 35 2" xfId="14127"/>
    <cellStyle name="常规 24 40 2" xfId="14128"/>
    <cellStyle name="常规 24 35 2 2" xfId="14129"/>
    <cellStyle name="常规 24 40 2 2" xfId="14130"/>
    <cellStyle name="常规 24 35 3" xfId="14131"/>
    <cellStyle name="常规 24 40 3" xfId="14132"/>
    <cellStyle name="常规 24 36" xfId="14133"/>
    <cellStyle name="常规 24 41" xfId="14134"/>
    <cellStyle name="强调文字颜色 6 3 2 5 2" xfId="14135"/>
    <cellStyle name="常规 24 36 2" xfId="14136"/>
    <cellStyle name="常规 24 41 2" xfId="14137"/>
    <cellStyle name="强调文字颜色 6 3 2 5 2 2" xfId="14138"/>
    <cellStyle name="常规 24 36 2 2" xfId="14139"/>
    <cellStyle name="常规 24 41 2 2" xfId="14140"/>
    <cellStyle name="强调文字颜色 6 3 2 5 2 2 2" xfId="14141"/>
    <cellStyle name="常规 24 36 3" xfId="14142"/>
    <cellStyle name="常规 24 41 3" xfId="14143"/>
    <cellStyle name="强调文字颜色 6 3 2 5 2 3" xfId="14144"/>
    <cellStyle name="常规 24 37" xfId="14145"/>
    <cellStyle name="常规 24 42" xfId="14146"/>
    <cellStyle name="强调文字颜色 6 3 2 5 3" xfId="14147"/>
    <cellStyle name="常规 24 37 2" xfId="14148"/>
    <cellStyle name="常规 24 42 2" xfId="14149"/>
    <cellStyle name="强调文字颜色 6 3 2 5 3 2" xfId="14150"/>
    <cellStyle name="常规 3 76" xfId="14151"/>
    <cellStyle name="常规 3 81" xfId="14152"/>
    <cellStyle name="常规 24 37 2 2" xfId="14153"/>
    <cellStyle name="常规 24 42 2 2" xfId="14154"/>
    <cellStyle name="常规 24 37 3" xfId="14155"/>
    <cellStyle name="常规 24 42 3" xfId="14156"/>
    <cellStyle name="常规 24 38" xfId="14157"/>
    <cellStyle name="常规 24 43" xfId="14158"/>
    <cellStyle name="强调文字颜色 6 3 2 5 4" xfId="14159"/>
    <cellStyle name="常规 24 38 2" xfId="14160"/>
    <cellStyle name="常规 24 43 2" xfId="14161"/>
    <cellStyle name="强调文字颜色 6 3 2 5 4 2" xfId="14162"/>
    <cellStyle name="常规 24 38 2 2" xfId="14163"/>
    <cellStyle name="常规 24 43 2 2" xfId="14164"/>
    <cellStyle name="常规 24 39" xfId="14165"/>
    <cellStyle name="常规 24 44" xfId="14166"/>
    <cellStyle name="强调文字颜色 6 3 2 5 5" xfId="14167"/>
    <cellStyle name="常规 24 39 2 2" xfId="14168"/>
    <cellStyle name="常规 24 44 2 2" xfId="14169"/>
    <cellStyle name="汇总 3 2 2 3 4" xfId="14170"/>
    <cellStyle name="汇总 3 2 2 3 2 2" xfId="14171"/>
    <cellStyle name="常规 24 4 4 2" xfId="14172"/>
    <cellStyle name="汇总 3 2 2 3 3" xfId="14173"/>
    <cellStyle name="常规 24 4 5" xfId="14174"/>
    <cellStyle name="常规 24 45" xfId="14175"/>
    <cellStyle name="常规 24 45 2" xfId="14176"/>
    <cellStyle name="常规 7 19 17 3 2 2" xfId="14177"/>
    <cellStyle name="常规 24 46" xfId="14178"/>
    <cellStyle name="常规 24 46 2" xfId="14179"/>
    <cellStyle name="注释 2 2 3 2 2" xfId="14180"/>
    <cellStyle name="常规 7 19 2 11 2 2" xfId="14181"/>
    <cellStyle name="常规 24 47" xfId="14182"/>
    <cellStyle name="注释 2 2 3 2 2 2" xfId="14183"/>
    <cellStyle name="常规 7 19 2 11 2 2 2" xfId="14184"/>
    <cellStyle name="常规 24 47 2" xfId="14185"/>
    <cellStyle name="注释 2 2 3 2 3" xfId="14186"/>
    <cellStyle name="常规 7 19 2 11 2 3" xfId="14187"/>
    <cellStyle name="常规 24 48" xfId="14188"/>
    <cellStyle name="注释 2 2 3 2 4" xfId="14189"/>
    <cellStyle name="常规 24 49" xfId="14190"/>
    <cellStyle name="汇总 3 2 2 4 3" xfId="14191"/>
    <cellStyle name="常规 24 5 5" xfId="14192"/>
    <cellStyle name="汇总 3 2 4 2 4" xfId="14193"/>
    <cellStyle name="常规 26 3 6" xfId="14194"/>
    <cellStyle name="常规 31 3 6" xfId="14195"/>
    <cellStyle name="常规 24 6 3 2" xfId="14196"/>
    <cellStyle name="汇总 3 2 2 5 2" xfId="14197"/>
    <cellStyle name="常规 24 6 4" xfId="14198"/>
    <cellStyle name="汇总 3 2 2 5 2 2" xfId="14199"/>
    <cellStyle name="常规 24 6 4 2" xfId="14200"/>
    <cellStyle name="汇总 3 2 2 5 3" xfId="14201"/>
    <cellStyle name="常规 24 6 5" xfId="14202"/>
    <cellStyle name="常规 7 2 2 47 2 3 2" xfId="14203"/>
    <cellStyle name="常规 7 2 2 52 2 3 2" xfId="14204"/>
    <cellStyle name="常规 27 2 6" xfId="14205"/>
    <cellStyle name="常规 32 2 6" xfId="14206"/>
    <cellStyle name="常规 24 7 2 2" xfId="14207"/>
    <cellStyle name="常规 28 2 6" xfId="14208"/>
    <cellStyle name="常规 33 2 6" xfId="14209"/>
    <cellStyle name="常规 24 8 2 2" xfId="14210"/>
    <cellStyle name="警告文本 3 3 2 2 2 2" xfId="14211"/>
    <cellStyle name="常规 24 9 2" xfId="14212"/>
    <cellStyle name="常规 34 2 6" xfId="14213"/>
    <cellStyle name="常规 24 9 2 2" xfId="14214"/>
    <cellStyle name="常规 25 10" xfId="14215"/>
    <cellStyle name="常规 30 10" xfId="14216"/>
    <cellStyle name="常规 25 10 2" xfId="14217"/>
    <cellStyle name="常规 30 10 2" xfId="14218"/>
    <cellStyle name="常规 25 10 2 2" xfId="14219"/>
    <cellStyle name="常规 30 10 2 2" xfId="14220"/>
    <cellStyle name="常规 25 10 3" xfId="14221"/>
    <cellStyle name="常规 30 10 3" xfId="14222"/>
    <cellStyle name="常规 25 11" xfId="14223"/>
    <cellStyle name="常规 30 11" xfId="14224"/>
    <cellStyle name="常规 67 2 2" xfId="14225"/>
    <cellStyle name="常规 72 2 2" xfId="14226"/>
    <cellStyle name="常规 7 26 2 2 2" xfId="14227"/>
    <cellStyle name="常规 7 31 2 2 2" xfId="14228"/>
    <cellStyle name="常规 8 2 2 27 2 4" xfId="14229"/>
    <cellStyle name="常规 8 2 2 32 2 4" xfId="14230"/>
    <cellStyle name="常规 25 11 2" xfId="14231"/>
    <cellStyle name="常规 30 11 2" xfId="14232"/>
    <cellStyle name="常规 25 11 2 2" xfId="14233"/>
    <cellStyle name="常规 30 11 2 2" xfId="14234"/>
    <cellStyle name="常规 7 10 2 2" xfId="14235"/>
    <cellStyle name="常规 25 11 3" xfId="14236"/>
    <cellStyle name="常规 30 11 3" xfId="14237"/>
    <cellStyle name="常规 25 12" xfId="14238"/>
    <cellStyle name="常规 30 12" xfId="14239"/>
    <cellStyle name="常规 25 12 2" xfId="14240"/>
    <cellStyle name="常规 30 12 2" xfId="14241"/>
    <cellStyle name="常规 25 12 2 2" xfId="14242"/>
    <cellStyle name="常规 30 12 2 2" xfId="14243"/>
    <cellStyle name="常规 7 10 3 2" xfId="14244"/>
    <cellStyle name="常规 25 12 3" xfId="14245"/>
    <cellStyle name="常规 30 12 3" xfId="14246"/>
    <cellStyle name="常规 25 13" xfId="14247"/>
    <cellStyle name="常规 30 13" xfId="14248"/>
    <cellStyle name="常规 25 13 2" xfId="14249"/>
    <cellStyle name="常规 30 13 2" xfId="14250"/>
    <cellStyle name="常规 25 13 2 2" xfId="14251"/>
    <cellStyle name="常规 30 13 2 2" xfId="14252"/>
    <cellStyle name="常规 25 13 3" xfId="14253"/>
    <cellStyle name="常规 30 13 3" xfId="14254"/>
    <cellStyle name="常规 25 14" xfId="14255"/>
    <cellStyle name="常规 30 14" xfId="14256"/>
    <cellStyle name="常规 25 14 2" xfId="14257"/>
    <cellStyle name="常规 30 14 2" xfId="14258"/>
    <cellStyle name="常规 25 14 2 2" xfId="14259"/>
    <cellStyle name="常规 30 14 2 2" xfId="14260"/>
    <cellStyle name="常规 25 15" xfId="14261"/>
    <cellStyle name="常规 25 20" xfId="14262"/>
    <cellStyle name="常规 30 15" xfId="14263"/>
    <cellStyle name="常规 30 20" xfId="14264"/>
    <cellStyle name="常规 25 2 2 2" xfId="14265"/>
    <cellStyle name="常规 30 2 2 2" xfId="14266"/>
    <cellStyle name="常规 25 15 2" xfId="14267"/>
    <cellStyle name="常规 25 20 2" xfId="14268"/>
    <cellStyle name="常规 30 15 2" xfId="14269"/>
    <cellStyle name="常规 30 20 2" xfId="14270"/>
    <cellStyle name="常规 25 2 2 2 2" xfId="14271"/>
    <cellStyle name="常规 30 2 2 2 2" xfId="14272"/>
    <cellStyle name="常规 25 15 2 2" xfId="14273"/>
    <cellStyle name="常规 25 20 2 2" xfId="14274"/>
    <cellStyle name="常规 30 15 2 2" xfId="14275"/>
    <cellStyle name="常规 30 20 2 2" xfId="14276"/>
    <cellStyle name="常规 25 2 2 2 2 2" xfId="14277"/>
    <cellStyle name="常规 30 2 2 2 2 2" xfId="14278"/>
    <cellStyle name="常规 25 15 3" xfId="14279"/>
    <cellStyle name="常规 25 20 3" xfId="14280"/>
    <cellStyle name="常规 30 15 3" xfId="14281"/>
    <cellStyle name="常规 30 20 3" xfId="14282"/>
    <cellStyle name="常规 25 2 2 2 3" xfId="14283"/>
    <cellStyle name="常规 30 2 2 2 3" xfId="14284"/>
    <cellStyle name="常规 25 16" xfId="14285"/>
    <cellStyle name="常规 25 21" xfId="14286"/>
    <cellStyle name="常规 30 16" xfId="14287"/>
    <cellStyle name="常规 30 21" xfId="14288"/>
    <cellStyle name="常规 25 2 2 3" xfId="14289"/>
    <cellStyle name="常规 30 2 2 3" xfId="14290"/>
    <cellStyle name="常规 25 16 2" xfId="14291"/>
    <cellStyle name="常规 25 21 2" xfId="14292"/>
    <cellStyle name="常规 30 16 2" xfId="14293"/>
    <cellStyle name="常规 30 21 2" xfId="14294"/>
    <cellStyle name="常规 25 2 2 3 2" xfId="14295"/>
    <cellStyle name="常规 30 2 2 3 2" xfId="14296"/>
    <cellStyle name="常规 25 16 2 2" xfId="14297"/>
    <cellStyle name="常规 25 21 2 2" xfId="14298"/>
    <cellStyle name="常规 30 16 2 2" xfId="14299"/>
    <cellStyle name="常规 30 21 2 2" xfId="14300"/>
    <cellStyle name="常规 25 2 2 3 2 2" xfId="14301"/>
    <cellStyle name="常规 30 2 2 3 2 2" xfId="14302"/>
    <cellStyle name="常规 25 16 3" xfId="14303"/>
    <cellStyle name="常规 25 21 3" xfId="14304"/>
    <cellStyle name="常规 30 16 3" xfId="14305"/>
    <cellStyle name="常规 30 21 3" xfId="14306"/>
    <cellStyle name="常规 25 2 2 3 3" xfId="14307"/>
    <cellStyle name="常规 30 2 2 3 3" xfId="14308"/>
    <cellStyle name="常规 25 17" xfId="14309"/>
    <cellStyle name="常规 25 22" xfId="14310"/>
    <cellStyle name="常规 30 17" xfId="14311"/>
    <cellStyle name="常规 30 22" xfId="14312"/>
    <cellStyle name="常规 25 2 2 4" xfId="14313"/>
    <cellStyle name="常规 30 2 2 4" xfId="14314"/>
    <cellStyle name="常规 25 17 2" xfId="14315"/>
    <cellStyle name="常规 25 22 2" xfId="14316"/>
    <cellStyle name="常规 30 17 2" xfId="14317"/>
    <cellStyle name="常规 30 22 2" xfId="14318"/>
    <cellStyle name="常规 25 2 2 4 2" xfId="14319"/>
    <cellStyle name="常规 30 2 2 4 2" xfId="14320"/>
    <cellStyle name="常规 25 17 2 2" xfId="14321"/>
    <cellStyle name="常规 25 22 2 2" xfId="14322"/>
    <cellStyle name="常规 30 17 2 2" xfId="14323"/>
    <cellStyle name="常规 30 22 2 2" xfId="14324"/>
    <cellStyle name="常规 25 2 2 4 2 2" xfId="14325"/>
    <cellStyle name="常规 30 2 2 4 2 2" xfId="14326"/>
    <cellStyle name="常规 25 17 3" xfId="14327"/>
    <cellStyle name="常规 25 22 3" xfId="14328"/>
    <cellStyle name="常规 30 17 3" xfId="14329"/>
    <cellStyle name="常规 30 22 3" xfId="14330"/>
    <cellStyle name="常规 25 2 2 4 3" xfId="14331"/>
    <cellStyle name="常规 30 2 2 4 3" xfId="14332"/>
    <cellStyle name="常规 25 18" xfId="14333"/>
    <cellStyle name="常规 25 23" xfId="14334"/>
    <cellStyle name="常规 30 18" xfId="14335"/>
    <cellStyle name="常规 30 23" xfId="14336"/>
    <cellStyle name="常规 25 2 2 5" xfId="14337"/>
    <cellStyle name="常规 30 2 2 5" xfId="14338"/>
    <cellStyle name="常规 25 18 2" xfId="14339"/>
    <cellStyle name="常规 25 23 2" xfId="14340"/>
    <cellStyle name="常规 30 18 2" xfId="14341"/>
    <cellStyle name="常规 30 23 2" xfId="14342"/>
    <cellStyle name="常规 25 2 2 5 2" xfId="14343"/>
    <cellStyle name="常规 30 2 2 5 2" xfId="14344"/>
    <cellStyle name="常规 25 18 2 2" xfId="14345"/>
    <cellStyle name="常规 25 23 2 2" xfId="14346"/>
    <cellStyle name="常规 30 18 2 2" xfId="14347"/>
    <cellStyle name="常规 30 23 2 2" xfId="14348"/>
    <cellStyle name="常规 25 18 3" xfId="14349"/>
    <cellStyle name="常规 25 23 3" xfId="14350"/>
    <cellStyle name="常规 30 18 3" xfId="14351"/>
    <cellStyle name="常规 30 23 3" xfId="14352"/>
    <cellStyle name="常规 25 19" xfId="14353"/>
    <cellStyle name="常规 25 24" xfId="14354"/>
    <cellStyle name="常规 30 19" xfId="14355"/>
    <cellStyle name="常规 30 24" xfId="14356"/>
    <cellStyle name="常规 25 2 2 6" xfId="14357"/>
    <cellStyle name="常规 30 2 2 6" xfId="14358"/>
    <cellStyle name="常规 25 19 2" xfId="14359"/>
    <cellStyle name="常规 25 24 2" xfId="14360"/>
    <cellStyle name="常规 30 19 2" xfId="14361"/>
    <cellStyle name="常规 30 24 2" xfId="14362"/>
    <cellStyle name="常规 25 2 2 6 2" xfId="14363"/>
    <cellStyle name="常规 30 2 2 6 2" xfId="14364"/>
    <cellStyle name="常规 25 19 2 2" xfId="14365"/>
    <cellStyle name="常规 25 24 2 2" xfId="14366"/>
    <cellStyle name="常规 30 19 2 2" xfId="14367"/>
    <cellStyle name="常规 30 24 2 2" xfId="14368"/>
    <cellStyle name="常规 25 2 2" xfId="14369"/>
    <cellStyle name="常规 30 2 2" xfId="14370"/>
    <cellStyle name="常规 25 2 2 2 2 2 2" xfId="14371"/>
    <cellStyle name="常规 30 2 2 2 2 2 2" xfId="14372"/>
    <cellStyle name="强调文字颜色 3 2 6 2 4" xfId="14373"/>
    <cellStyle name="常规 25 2 2 2 3 2" xfId="14374"/>
    <cellStyle name="常规 30 2 2 2 3 2" xfId="14375"/>
    <cellStyle name="常规 25 2 2 2 4" xfId="14376"/>
    <cellStyle name="常规 30 2 2 2 4" xfId="14377"/>
    <cellStyle name="常规 25 25" xfId="14378"/>
    <cellStyle name="常规 25 30" xfId="14379"/>
    <cellStyle name="常规 30 25" xfId="14380"/>
    <cellStyle name="常规 30 30" xfId="14381"/>
    <cellStyle name="常规 25 2 2 7" xfId="14382"/>
    <cellStyle name="常规 30 2 2 7" xfId="14383"/>
    <cellStyle name="常规 25 2 3" xfId="14384"/>
    <cellStyle name="常规 30 2 3" xfId="14385"/>
    <cellStyle name="常规 25 2 3 2" xfId="14386"/>
    <cellStyle name="常规 30 2 3 2" xfId="14387"/>
    <cellStyle name="常规 25 2 3 2 2" xfId="14388"/>
    <cellStyle name="常规 30 2 3 2 2" xfId="14389"/>
    <cellStyle name="常规 25 2 3 2 2 2" xfId="14390"/>
    <cellStyle name="常规 30 2 3 2 2 2" xfId="14391"/>
    <cellStyle name="常规 4 2 2 7 2" xfId="14392"/>
    <cellStyle name="常规 25 2 3 2 3" xfId="14393"/>
    <cellStyle name="常规 30 2 3 2 3" xfId="14394"/>
    <cellStyle name="常规 25 2 3 3" xfId="14395"/>
    <cellStyle name="常规 30 2 3 3" xfId="14396"/>
    <cellStyle name="常规 25 2 3 3 2" xfId="14397"/>
    <cellStyle name="常规 30 2 3 3 2" xfId="14398"/>
    <cellStyle name="常规 25 2 3 4" xfId="14399"/>
    <cellStyle name="常规 30 2 3 4" xfId="14400"/>
    <cellStyle name="常规 25 2 4" xfId="14401"/>
    <cellStyle name="常规 30 2 4" xfId="14402"/>
    <cellStyle name="常规 25 2 4 2" xfId="14403"/>
    <cellStyle name="常规 30 2 4 2" xfId="14404"/>
    <cellStyle name="常规 25 2 4 2 2" xfId="14405"/>
    <cellStyle name="常规 30 2 4 2 2" xfId="14406"/>
    <cellStyle name="常规 25 2 4 3" xfId="14407"/>
    <cellStyle name="常规 30 2 4 3" xfId="14408"/>
    <cellStyle name="常规 7 2 2 2 2 8 3" xfId="14409"/>
    <cellStyle name="常规 25 2 5 2 2" xfId="14410"/>
    <cellStyle name="常规 30 2 5 2 2" xfId="14411"/>
    <cellStyle name="常规 25 2 5 3" xfId="14412"/>
    <cellStyle name="常规 30 2 5 3" xfId="14413"/>
    <cellStyle name="常规 7 2 2 2 16 3 2" xfId="14414"/>
    <cellStyle name="常规 7 2 2 2 21 3 2" xfId="14415"/>
    <cellStyle name="常规 25 2 8" xfId="14416"/>
    <cellStyle name="常规 30 2 8" xfId="14417"/>
    <cellStyle name="常规 25 25 2" xfId="14418"/>
    <cellStyle name="常规 25 30 2" xfId="14419"/>
    <cellStyle name="常规 30 25 2" xfId="14420"/>
    <cellStyle name="常规 30 30 2" xfId="14421"/>
    <cellStyle name="常规 25 25 2 2" xfId="14422"/>
    <cellStyle name="常规 25 30 2 2" xfId="14423"/>
    <cellStyle name="常规 30 25 2 2" xfId="14424"/>
    <cellStyle name="常规 30 30 2 2" xfId="14425"/>
    <cellStyle name="常规 25 25 3" xfId="14426"/>
    <cellStyle name="常规 25 30 3" xfId="14427"/>
    <cellStyle name="常规 30 25 3" xfId="14428"/>
    <cellStyle name="常规 30 30 3" xfId="14429"/>
    <cellStyle name="常规 25 26" xfId="14430"/>
    <cellStyle name="常规 25 31" xfId="14431"/>
    <cellStyle name="常规 30 26" xfId="14432"/>
    <cellStyle name="常规 30 31" xfId="14433"/>
    <cellStyle name="常规 25 26 2" xfId="14434"/>
    <cellStyle name="常规 25 31 2" xfId="14435"/>
    <cellStyle name="常规 30 26 2" xfId="14436"/>
    <cellStyle name="常规 30 31 2" xfId="14437"/>
    <cellStyle name="常规 25 26 2 2" xfId="14438"/>
    <cellStyle name="常规 25 31 2 2" xfId="14439"/>
    <cellStyle name="常规 30 26 2 2" xfId="14440"/>
    <cellStyle name="常规 30 31 2 2" xfId="14441"/>
    <cellStyle name="常规 25 26 3" xfId="14442"/>
    <cellStyle name="常规 25 31 3" xfId="14443"/>
    <cellStyle name="常规 30 26 3" xfId="14444"/>
    <cellStyle name="常规 30 31 3" xfId="14445"/>
    <cellStyle name="常规 25 27" xfId="14446"/>
    <cellStyle name="常规 25 32" xfId="14447"/>
    <cellStyle name="常规 30 27" xfId="14448"/>
    <cellStyle name="常规 30 32" xfId="14449"/>
    <cellStyle name="常规 25 27 2" xfId="14450"/>
    <cellStyle name="常规 25 32 2" xfId="14451"/>
    <cellStyle name="常规 30 27 2" xfId="14452"/>
    <cellStyle name="常规 30 32 2" xfId="14453"/>
    <cellStyle name="常规 7 2 2 48 5" xfId="14454"/>
    <cellStyle name="常规 7 2 2 53 5" xfId="14455"/>
    <cellStyle name="常规 25 27 2 2" xfId="14456"/>
    <cellStyle name="常规 25 32 2 2" xfId="14457"/>
    <cellStyle name="常规 30 27 2 2" xfId="14458"/>
    <cellStyle name="常规 30 32 2 2" xfId="14459"/>
    <cellStyle name="常规 25 27 3" xfId="14460"/>
    <cellStyle name="常规 25 32 3" xfId="14461"/>
    <cellStyle name="常规 30 27 3" xfId="14462"/>
    <cellStyle name="常规 30 32 3" xfId="14463"/>
    <cellStyle name="常规 25 28" xfId="14464"/>
    <cellStyle name="常规 25 33" xfId="14465"/>
    <cellStyle name="常规 30 28" xfId="14466"/>
    <cellStyle name="常规 30 33" xfId="14467"/>
    <cellStyle name="常规 25 28 2" xfId="14468"/>
    <cellStyle name="常规 25 33 2" xfId="14469"/>
    <cellStyle name="常规 30 28 2" xfId="14470"/>
    <cellStyle name="常规 30 33 2" xfId="14471"/>
    <cellStyle name="常规 25 28 2 2" xfId="14472"/>
    <cellStyle name="常规 25 33 2 2" xfId="14473"/>
    <cellStyle name="常规 30 28 2 2" xfId="14474"/>
    <cellStyle name="常规 30 33 2 2" xfId="14475"/>
    <cellStyle name="常规 8 4 2 28 4 2 2" xfId="14476"/>
    <cellStyle name="常规 8 4 2 33 4 2 2" xfId="14477"/>
    <cellStyle name="常规 25 28 3" xfId="14478"/>
    <cellStyle name="常规 25 33 3" xfId="14479"/>
    <cellStyle name="常规 30 28 3" xfId="14480"/>
    <cellStyle name="常规 30 33 3" xfId="14481"/>
    <cellStyle name="常规 25 29" xfId="14482"/>
    <cellStyle name="常规 25 34" xfId="14483"/>
    <cellStyle name="常规 30 29" xfId="14484"/>
    <cellStyle name="常规 30 34" xfId="14485"/>
    <cellStyle name="常规 25 29 2" xfId="14486"/>
    <cellStyle name="常规 25 34 2" xfId="14487"/>
    <cellStyle name="常规 30 29 2" xfId="14488"/>
    <cellStyle name="常规 30 34 2" xfId="14489"/>
    <cellStyle name="常规 25 29 2 2" xfId="14490"/>
    <cellStyle name="常规 25 34 2 2" xfId="14491"/>
    <cellStyle name="常规 30 29 2 2" xfId="14492"/>
    <cellStyle name="常规 30 34 2 2" xfId="14493"/>
    <cellStyle name="常规 25 29 3" xfId="14494"/>
    <cellStyle name="常规 25 34 3" xfId="14495"/>
    <cellStyle name="常规 30 29 3" xfId="14496"/>
    <cellStyle name="常规 30 34 3" xfId="14497"/>
    <cellStyle name="常规 25 3 2" xfId="14498"/>
    <cellStyle name="常规 30 3 2" xfId="14499"/>
    <cellStyle name="常规 35 15" xfId="14500"/>
    <cellStyle name="常规 35 20" xfId="14501"/>
    <cellStyle name="常规 36 2 2 2 3" xfId="14502"/>
    <cellStyle name="常规 41 2 2 2 3" xfId="14503"/>
    <cellStyle name="常规 25 3 2 2" xfId="14504"/>
    <cellStyle name="常规 30 3 2 2" xfId="14505"/>
    <cellStyle name="常规 35 15 2" xfId="14506"/>
    <cellStyle name="常规 35 20 2" xfId="14507"/>
    <cellStyle name="常规 36 2 2 2 3 2" xfId="14508"/>
    <cellStyle name="常规 41 2 2 2 3 2" xfId="14509"/>
    <cellStyle name="常规 25 3 2 2 2" xfId="14510"/>
    <cellStyle name="常规 30 3 2 2 2" xfId="14511"/>
    <cellStyle name="常规 35 15 2 2" xfId="14512"/>
    <cellStyle name="常规 35 20 2 2" xfId="14513"/>
    <cellStyle name="常规 25 3 2 2 2 2" xfId="14514"/>
    <cellStyle name="常规 30 3 2 2 2 2" xfId="14515"/>
    <cellStyle name="常规 35 15 3" xfId="14516"/>
    <cellStyle name="常规 35 20 3" xfId="14517"/>
    <cellStyle name="常规 25 3 2 2 3" xfId="14518"/>
    <cellStyle name="常规 30 3 2 2 3" xfId="14519"/>
    <cellStyle name="常规 35 16" xfId="14520"/>
    <cellStyle name="常规 35 21" xfId="14521"/>
    <cellStyle name="常规 36 2 2 2 4" xfId="14522"/>
    <cellStyle name="常规 41 2 2 2 4" xfId="14523"/>
    <cellStyle name="常规 25 3 2 3" xfId="14524"/>
    <cellStyle name="常规 30 3 2 3" xfId="14525"/>
    <cellStyle name="常规 3 5 2 3 2" xfId="14526"/>
    <cellStyle name="常规 35 16 2" xfId="14527"/>
    <cellStyle name="常规 35 21 2" xfId="14528"/>
    <cellStyle name="常规 25 3 2 3 2" xfId="14529"/>
    <cellStyle name="常规 30 3 2 3 2" xfId="14530"/>
    <cellStyle name="常规 35 17" xfId="14531"/>
    <cellStyle name="常规 35 22" xfId="14532"/>
    <cellStyle name="常规 25 3 2 4" xfId="14533"/>
    <cellStyle name="常规 30 3 2 4" xfId="14534"/>
    <cellStyle name="常规 35 17 2" xfId="14535"/>
    <cellStyle name="常规 35 22 2" xfId="14536"/>
    <cellStyle name="常规 25 3 2 4 2" xfId="14537"/>
    <cellStyle name="常规 30 3 2 4 2" xfId="14538"/>
    <cellStyle name="常规 35 18" xfId="14539"/>
    <cellStyle name="常规 35 23" xfId="14540"/>
    <cellStyle name="常规 25 3 2 5" xfId="14541"/>
    <cellStyle name="常规 30 3 2 5" xfId="14542"/>
    <cellStyle name="常规 25 3 3" xfId="14543"/>
    <cellStyle name="常规 30 3 3" xfId="14544"/>
    <cellStyle name="常规 36 2 2 3 3" xfId="14545"/>
    <cellStyle name="常规 41 2 2 3 3" xfId="14546"/>
    <cellStyle name="常规 25 3 3 2" xfId="14547"/>
    <cellStyle name="常规 30 3 3 2" xfId="14548"/>
    <cellStyle name="常规 25 3 3 2 2" xfId="14549"/>
    <cellStyle name="常规 30 3 3 2 2" xfId="14550"/>
    <cellStyle name="常规 25 3 3 3" xfId="14551"/>
    <cellStyle name="常规 30 3 3 3" xfId="14552"/>
    <cellStyle name="常规 3 5 2 4 2" xfId="14553"/>
    <cellStyle name="汇总 3 2 3 2 2" xfId="14554"/>
    <cellStyle name="常规 25 3 4" xfId="14555"/>
    <cellStyle name="常规 30 3 4" xfId="14556"/>
    <cellStyle name="汇总 3 2 3 2 2 2" xfId="14557"/>
    <cellStyle name="常规 36 2 2 4 3" xfId="14558"/>
    <cellStyle name="常规 41 2 2 4 3" xfId="14559"/>
    <cellStyle name="常规 25 3 4 2" xfId="14560"/>
    <cellStyle name="常规 30 3 4 2" xfId="14561"/>
    <cellStyle name="常规 25 3 4 2 2" xfId="14562"/>
    <cellStyle name="常规 30 3 4 2 2" xfId="14563"/>
    <cellStyle name="常规 25 3 4 3" xfId="14564"/>
    <cellStyle name="常规 30 3 4 3" xfId="14565"/>
    <cellStyle name="常规 3 5 2 5 2" xfId="14566"/>
    <cellStyle name="汇总 3 2 3 2 3" xfId="14567"/>
    <cellStyle name="常规 25 3 5" xfId="14568"/>
    <cellStyle name="常规 30 3 5" xfId="14569"/>
    <cellStyle name="好 2 2 2 2 4 2" xfId="14570"/>
    <cellStyle name="汇总 3 2 3 2 3 2" xfId="14571"/>
    <cellStyle name="常规 25 3 5 2" xfId="14572"/>
    <cellStyle name="常规 30 3 5 2" xfId="14573"/>
    <cellStyle name="常规 3 4 4 4 2" xfId="14574"/>
    <cellStyle name="链接单元格 2 3 7 2" xfId="14575"/>
    <cellStyle name="常规 25 3 7" xfId="14576"/>
    <cellStyle name="常规 30 3 7" xfId="14577"/>
    <cellStyle name="常规 7 2 4 2 37 4 2" xfId="14578"/>
    <cellStyle name="常规 7 2 4 2 42 4 2" xfId="14579"/>
    <cellStyle name="常规 25 35" xfId="14580"/>
    <cellStyle name="常规 25 40" xfId="14581"/>
    <cellStyle name="常规 30 35" xfId="14582"/>
    <cellStyle name="常规 30 40" xfId="14583"/>
    <cellStyle name="常规 7 2 4 2 37 4 2 2" xfId="14584"/>
    <cellStyle name="常规 7 2 4 2 42 4 2 2" xfId="14585"/>
    <cellStyle name="常规 25 35 2" xfId="14586"/>
    <cellStyle name="常规 25 40 2" xfId="14587"/>
    <cellStyle name="常规 30 35 2" xfId="14588"/>
    <cellStyle name="常规 30 40 2" xfId="14589"/>
    <cellStyle name="常规 25 35 2 2" xfId="14590"/>
    <cellStyle name="常规 25 40 2 2" xfId="14591"/>
    <cellStyle name="常规 30 35 2 2" xfId="14592"/>
    <cellStyle name="常规 30 40 2 2" xfId="14593"/>
    <cellStyle name="常规 25 35 3" xfId="14594"/>
    <cellStyle name="常规 25 40 3" xfId="14595"/>
    <cellStyle name="常规 30 35 3" xfId="14596"/>
    <cellStyle name="常规 30 40 3" xfId="14597"/>
    <cellStyle name="常规 7 2 4 2 37 4 3" xfId="14598"/>
    <cellStyle name="常规 7 2 4 2 42 4 3" xfId="14599"/>
    <cellStyle name="常规 25 36" xfId="14600"/>
    <cellStyle name="常规 25 41" xfId="14601"/>
    <cellStyle name="常规 30 36" xfId="14602"/>
    <cellStyle name="常规 30 41" xfId="14603"/>
    <cellStyle name="常规 25 36 2" xfId="14604"/>
    <cellStyle name="常规 25 41 2" xfId="14605"/>
    <cellStyle name="常规 30 36 2" xfId="14606"/>
    <cellStyle name="常规 30 41 2" xfId="14607"/>
    <cellStyle name="常规 25 36 2 2" xfId="14608"/>
    <cellStyle name="常规 25 41 2 2" xfId="14609"/>
    <cellStyle name="常规 30 36 2 2" xfId="14610"/>
    <cellStyle name="常规 30 41 2 2" xfId="14611"/>
    <cellStyle name="常规 25 36 3" xfId="14612"/>
    <cellStyle name="常规 25 41 3" xfId="14613"/>
    <cellStyle name="常规 30 36 3" xfId="14614"/>
    <cellStyle name="常规 30 41 3" xfId="14615"/>
    <cellStyle name="常规 25 37" xfId="14616"/>
    <cellStyle name="常规 25 42" xfId="14617"/>
    <cellStyle name="常规 30 37" xfId="14618"/>
    <cellStyle name="常规 30 42" xfId="14619"/>
    <cellStyle name="强调文字颜色 3 3 2 2 3 2 3" xfId="14620"/>
    <cellStyle name="常规 25 37 2" xfId="14621"/>
    <cellStyle name="常规 25 42 2" xfId="14622"/>
    <cellStyle name="常规 30 37 2" xfId="14623"/>
    <cellStyle name="常规 30 42 2" xfId="14624"/>
    <cellStyle name="强调文字颜色 3 3 2 2 3 2 3 2" xfId="14625"/>
    <cellStyle name="常规 25 37 2 2" xfId="14626"/>
    <cellStyle name="常规 25 42 2 2" xfId="14627"/>
    <cellStyle name="常规 30 37 2 2" xfId="14628"/>
    <cellStyle name="常规 30 42 2 2" xfId="14629"/>
    <cellStyle name="强调文字颜色 3 3 2 2 3 2 4" xfId="14630"/>
    <cellStyle name="常规 25 37 3" xfId="14631"/>
    <cellStyle name="常规 25 42 3" xfId="14632"/>
    <cellStyle name="常规 30 37 3" xfId="14633"/>
    <cellStyle name="常规 30 42 3" xfId="14634"/>
    <cellStyle name="适中 2 3 3 2 3 2" xfId="14635"/>
    <cellStyle name="常规 25 38" xfId="14636"/>
    <cellStyle name="常规 25 43" xfId="14637"/>
    <cellStyle name="常规 30 38" xfId="14638"/>
    <cellStyle name="常规 30 43" xfId="14639"/>
    <cellStyle name="常规 7 2 2 2 12 2" xfId="14640"/>
    <cellStyle name="常规 25 38 2" xfId="14641"/>
    <cellStyle name="常规 25 43 2" xfId="14642"/>
    <cellStyle name="常规 30 38 2" xfId="14643"/>
    <cellStyle name="常规 30 43 2" xfId="14644"/>
    <cellStyle name="常规 7 2 2 2 12 2 2" xfId="14645"/>
    <cellStyle name="常规 25 38 2 2" xfId="14646"/>
    <cellStyle name="常规 25 43 2 2" xfId="14647"/>
    <cellStyle name="常规 30 38 2 2" xfId="14648"/>
    <cellStyle name="常规 30 43 2 2" xfId="14649"/>
    <cellStyle name="常规 7 2 2 2 12 2 2 2" xfId="14650"/>
    <cellStyle name="常规 25 39" xfId="14651"/>
    <cellStyle name="常规 25 44" xfId="14652"/>
    <cellStyle name="常规 30 39" xfId="14653"/>
    <cellStyle name="常规 30 44" xfId="14654"/>
    <cellStyle name="常规 7 2 2 2 12 3" xfId="14655"/>
    <cellStyle name="常规 25 39 2 2" xfId="14656"/>
    <cellStyle name="常规 25 44 2 2" xfId="14657"/>
    <cellStyle name="常规 30 39 2 2" xfId="14658"/>
    <cellStyle name="常规 30 44 2 2" xfId="14659"/>
    <cellStyle name="常规 25 4" xfId="14660"/>
    <cellStyle name="常规 30 4" xfId="14661"/>
    <cellStyle name="常规 25 4 2" xfId="14662"/>
    <cellStyle name="常规 30 4 2" xfId="14663"/>
    <cellStyle name="常规 36 2 3 2 3" xfId="14664"/>
    <cellStyle name="常规 41 2 3 2 3" xfId="14665"/>
    <cellStyle name="常规 25 4 2 2" xfId="14666"/>
    <cellStyle name="常规 30 4 2 2" xfId="14667"/>
    <cellStyle name="常规 25 4 2 2 2" xfId="14668"/>
    <cellStyle name="常规 30 4 2 2 2" xfId="14669"/>
    <cellStyle name="常规 3 5 3 3 2" xfId="14670"/>
    <cellStyle name="链接单元格 3 2 6 2" xfId="14671"/>
    <cellStyle name="常规 25 4 2 3" xfId="14672"/>
    <cellStyle name="常规 30 4 2 3" xfId="14673"/>
    <cellStyle name="链接单元格 3 2 6 2 2" xfId="14674"/>
    <cellStyle name="常规 25 4 2 3 2" xfId="14675"/>
    <cellStyle name="常规 30 4 2 3 2" xfId="14676"/>
    <cellStyle name="链接单元格 3 2 6 3" xfId="14677"/>
    <cellStyle name="常规 25 4 2 4" xfId="14678"/>
    <cellStyle name="常规 30 4 2 4" xfId="14679"/>
    <cellStyle name="汇总 3 3 2 2 4" xfId="14680"/>
    <cellStyle name="常规 25 4 3 2" xfId="14681"/>
    <cellStyle name="常规 30 4 3 2" xfId="14682"/>
    <cellStyle name="汇总 3 2 3 3 2" xfId="14683"/>
    <cellStyle name="常规 7 2 4 26 2 2 2" xfId="14684"/>
    <cellStyle name="常规 7 2 4 31 2 2 2" xfId="14685"/>
    <cellStyle name="常规 25 4 4" xfId="14686"/>
    <cellStyle name="常规 30 4 4" xfId="14687"/>
    <cellStyle name="常规 25 4 4 2" xfId="14688"/>
    <cellStyle name="常规 30 4 4 2" xfId="14689"/>
    <cellStyle name="常规 25 4 5" xfId="14690"/>
    <cellStyle name="常规 30 4 5" xfId="14691"/>
    <cellStyle name="常规 25 45" xfId="14692"/>
    <cellStyle name="常规 30 45" xfId="14693"/>
    <cellStyle name="常规 7 2 2 2 12 4" xfId="14694"/>
    <cellStyle name="常规 25 45 2" xfId="14695"/>
    <cellStyle name="常规 30 45 2" xfId="14696"/>
    <cellStyle name="常规 7 2 2 2 12 4 2" xfId="14697"/>
    <cellStyle name="常规 25 46" xfId="14698"/>
    <cellStyle name="常规 30 46" xfId="14699"/>
    <cellStyle name="常规 7 2 2 2 12 5" xfId="14700"/>
    <cellStyle name="常规 25 46 2" xfId="14701"/>
    <cellStyle name="常规 30 46 2" xfId="14702"/>
    <cellStyle name="好 3 3 3 2 2 2" xfId="14703"/>
    <cellStyle name="常规 25 49" xfId="14704"/>
    <cellStyle name="常规 30 49" xfId="14705"/>
    <cellStyle name="常规 25 5" xfId="14706"/>
    <cellStyle name="常规 30 5" xfId="14707"/>
    <cellStyle name="常规 25 5 2" xfId="14708"/>
    <cellStyle name="常规 30 5 2" xfId="14709"/>
    <cellStyle name="常规 25 5 2 2" xfId="14710"/>
    <cellStyle name="常规 30 5 2 2" xfId="14711"/>
    <cellStyle name="汇总 3 3 3 2 4" xfId="14712"/>
    <cellStyle name="常规 25 5 3 2" xfId="14713"/>
    <cellStyle name="常规 30 5 3 2" xfId="14714"/>
    <cellStyle name="汇总 3 2 3 4 2" xfId="14715"/>
    <cellStyle name="常规 7 2 4 26 2 3 2" xfId="14716"/>
    <cellStyle name="常规 7 2 4 31 2 3 2" xfId="14717"/>
    <cellStyle name="常规 25 5 4" xfId="14718"/>
    <cellStyle name="常规 30 5 4" xfId="14719"/>
    <cellStyle name="常规 25 5 4 2" xfId="14720"/>
    <cellStyle name="常规 30 5 4 2" xfId="14721"/>
    <cellStyle name="常规 25 5 5" xfId="14722"/>
    <cellStyle name="常规 30 5 5" xfId="14723"/>
    <cellStyle name="常规 25 6" xfId="14724"/>
    <cellStyle name="常规 30 6" xfId="14725"/>
    <cellStyle name="常规 25 6 2" xfId="14726"/>
    <cellStyle name="常规 30 6 2" xfId="14727"/>
    <cellStyle name="常规 25 6 2 2" xfId="14728"/>
    <cellStyle name="常规 30 6 2 2" xfId="14729"/>
    <cellStyle name="常规 25 6 3" xfId="14730"/>
    <cellStyle name="常规 30 6 3" xfId="14731"/>
    <cellStyle name="汇总 3 3 4 2 4" xfId="14732"/>
    <cellStyle name="常规 25 6 3 2" xfId="14733"/>
    <cellStyle name="常规 30 6 3 2" xfId="14734"/>
    <cellStyle name="常规 25 6 4" xfId="14735"/>
    <cellStyle name="常规 30 6 4" xfId="14736"/>
    <cellStyle name="常规 25 6 4 2" xfId="14737"/>
    <cellStyle name="常规 30 6 4 2" xfId="14738"/>
    <cellStyle name="常规 25 6 5" xfId="14739"/>
    <cellStyle name="常规 30 6 5" xfId="14740"/>
    <cellStyle name="注释 2 56 2 3 2" xfId="14741"/>
    <cellStyle name="注释 2 61 2 3 2" xfId="14742"/>
    <cellStyle name="强调文字颜色 5 3 2 2 4 3 2" xfId="14743"/>
    <cellStyle name="常规 25 7" xfId="14744"/>
    <cellStyle name="常规 30 7" xfId="14745"/>
    <cellStyle name="常规 7 2 2 48 2 3" xfId="14746"/>
    <cellStyle name="常规 7 2 2 53 2 3" xfId="14747"/>
    <cellStyle name="常规 25 7 2" xfId="14748"/>
    <cellStyle name="常规 30 7 2" xfId="14749"/>
    <cellStyle name="常规 7 2 2 48 2 3 2" xfId="14750"/>
    <cellStyle name="常规 7 2 2 53 2 3 2" xfId="14751"/>
    <cellStyle name="常规 25 7 2 2" xfId="14752"/>
    <cellStyle name="常规 30 7 2 2" xfId="14753"/>
    <cellStyle name="常规 25 8" xfId="14754"/>
    <cellStyle name="常规 30 8" xfId="14755"/>
    <cellStyle name="常规 25 8 2" xfId="14756"/>
    <cellStyle name="常规 30 8 2" xfId="14757"/>
    <cellStyle name="常规 25 8 2 2" xfId="14758"/>
    <cellStyle name="常规 30 8 2 2" xfId="14759"/>
    <cellStyle name="警告文本 3 3 2 3 2" xfId="14760"/>
    <cellStyle name="常规 25 9" xfId="14761"/>
    <cellStyle name="常规 30 9" xfId="14762"/>
    <cellStyle name="常规 25 9 2" xfId="14763"/>
    <cellStyle name="常规 30 9 2" xfId="14764"/>
    <cellStyle name="常规 25 9 2 2" xfId="14765"/>
    <cellStyle name="常规 30 9 2 2" xfId="14766"/>
    <cellStyle name="常规 25 9 3" xfId="14767"/>
    <cellStyle name="常规 30 9 3" xfId="14768"/>
    <cellStyle name="强调文字颜色 1 2 3 2 2 3 2" xfId="14769"/>
    <cellStyle name="常规 255" xfId="14770"/>
    <cellStyle name="常规 260" xfId="14771"/>
    <cellStyle name="常规 305" xfId="14772"/>
    <cellStyle name="常规 310" xfId="14773"/>
    <cellStyle name="常规 256" xfId="14774"/>
    <cellStyle name="常规 261" xfId="14775"/>
    <cellStyle name="常规 306" xfId="14776"/>
    <cellStyle name="常规 311" xfId="14777"/>
    <cellStyle name="常规 257" xfId="14778"/>
    <cellStyle name="常规 262" xfId="14779"/>
    <cellStyle name="常规 307" xfId="14780"/>
    <cellStyle name="常规 312" xfId="14781"/>
    <cellStyle name="常规 258" xfId="14782"/>
    <cellStyle name="常规 263" xfId="14783"/>
    <cellStyle name="常规 308" xfId="14784"/>
    <cellStyle name="常规 313" xfId="14785"/>
    <cellStyle name="常规 259" xfId="14786"/>
    <cellStyle name="常规 264" xfId="14787"/>
    <cellStyle name="常规 309" xfId="14788"/>
    <cellStyle name="常规 314" xfId="14789"/>
    <cellStyle name="常规 26 10" xfId="14790"/>
    <cellStyle name="常规 31 10" xfId="14791"/>
    <cellStyle name="常规 26 10 2" xfId="14792"/>
    <cellStyle name="常规 31 10 2" xfId="14793"/>
    <cellStyle name="常规 26 10 2 2" xfId="14794"/>
    <cellStyle name="常规 31 10 2 2" xfId="14795"/>
    <cellStyle name="常规 26 11" xfId="14796"/>
    <cellStyle name="常规 31 11" xfId="14797"/>
    <cellStyle name="常规 26 12" xfId="14798"/>
    <cellStyle name="常规 31 12" xfId="14799"/>
    <cellStyle name="常规 7 20 2 4 3 2" xfId="14800"/>
    <cellStyle name="常规 26 13" xfId="14801"/>
    <cellStyle name="常规 31 13" xfId="14802"/>
    <cellStyle name="常规 26 13 2" xfId="14803"/>
    <cellStyle name="常规 31 13 2" xfId="14804"/>
    <cellStyle name="常规 26 13 2 2" xfId="14805"/>
    <cellStyle name="常规 31 13 2 2" xfId="14806"/>
    <cellStyle name="常规 7 20 4 2" xfId="14807"/>
    <cellStyle name="常规 26 13 3" xfId="14808"/>
    <cellStyle name="常规 31 13 3" xfId="14809"/>
    <cellStyle name="常规 26 14" xfId="14810"/>
    <cellStyle name="常规 31 14" xfId="14811"/>
    <cellStyle name="解释性文本 2 3 2 2 3" xfId="14812"/>
    <cellStyle name="常规 26 14 2" xfId="14813"/>
    <cellStyle name="常规 31 14 2" xfId="14814"/>
    <cellStyle name="解释性文本 2 3 2 2 3 2" xfId="14815"/>
    <cellStyle name="常规 26 14 2 2" xfId="14816"/>
    <cellStyle name="常规 31 14 2 2" xfId="14817"/>
    <cellStyle name="解释性文本 2 3 2 2 4" xfId="14818"/>
    <cellStyle name="常规 7 20 5 2" xfId="14819"/>
    <cellStyle name="常规 26 14 3" xfId="14820"/>
    <cellStyle name="常规 31 14 3" xfId="14821"/>
    <cellStyle name="常规 26 15 2" xfId="14822"/>
    <cellStyle name="常规 26 20 2" xfId="14823"/>
    <cellStyle name="常规 31 15 2" xfId="14824"/>
    <cellStyle name="常规 31 20 2" xfId="14825"/>
    <cellStyle name="常规 26 15 2 2" xfId="14826"/>
    <cellStyle name="常规 26 20 2 2" xfId="14827"/>
    <cellStyle name="常规 31 15 2 2" xfId="14828"/>
    <cellStyle name="常规 31 20 2 2" xfId="14829"/>
    <cellStyle name="常规 7 20 6 2" xfId="14830"/>
    <cellStyle name="常规 26 15 3" xfId="14831"/>
    <cellStyle name="常规 26 20 3" xfId="14832"/>
    <cellStyle name="常规 31 15 3" xfId="14833"/>
    <cellStyle name="常规 31 20 3" xfId="14834"/>
    <cellStyle name="常规 26 16" xfId="14835"/>
    <cellStyle name="常规 26 21" xfId="14836"/>
    <cellStyle name="常规 31 16" xfId="14837"/>
    <cellStyle name="常规 31 21" xfId="14838"/>
    <cellStyle name="千位分隔 3" xfId="14839"/>
    <cellStyle name="常规 26 16 2" xfId="14840"/>
    <cellStyle name="常规 26 21 2" xfId="14841"/>
    <cellStyle name="常规 31 16 2" xfId="14842"/>
    <cellStyle name="常规 31 21 2" xfId="14843"/>
    <cellStyle name="千位分隔 3 2" xfId="14844"/>
    <cellStyle name="常规 26 16 2 2" xfId="14845"/>
    <cellStyle name="常规 26 21 2 2" xfId="14846"/>
    <cellStyle name="常规 31 16 2 2" xfId="14847"/>
    <cellStyle name="常规 31 21 2 2" xfId="14848"/>
    <cellStyle name="常规 26 17" xfId="14849"/>
    <cellStyle name="常规 26 22" xfId="14850"/>
    <cellStyle name="常规 31 17" xfId="14851"/>
    <cellStyle name="常规 31 22" xfId="14852"/>
    <cellStyle name="常规 26 17 2" xfId="14853"/>
    <cellStyle name="常规 26 22 2" xfId="14854"/>
    <cellStyle name="常规 31 17 2" xfId="14855"/>
    <cellStyle name="常规 31 22 2" xfId="14856"/>
    <cellStyle name="常规 26 17 2 2" xfId="14857"/>
    <cellStyle name="常规 26 22 2 2" xfId="14858"/>
    <cellStyle name="常规 31 17 2 2" xfId="14859"/>
    <cellStyle name="常规 31 22 2 2" xfId="14860"/>
    <cellStyle name="常规 26 18" xfId="14861"/>
    <cellStyle name="常规 26 23" xfId="14862"/>
    <cellStyle name="常规 31 18" xfId="14863"/>
    <cellStyle name="常规 31 23" xfId="14864"/>
    <cellStyle name="常规 26 18 2" xfId="14865"/>
    <cellStyle name="常规 26 23 2" xfId="14866"/>
    <cellStyle name="常规 31 18 2" xfId="14867"/>
    <cellStyle name="常规 31 23 2" xfId="14868"/>
    <cellStyle name="常规 7 20 9 2" xfId="14869"/>
    <cellStyle name="常规 26 18 3" xfId="14870"/>
    <cellStyle name="常规 26 23 3" xfId="14871"/>
    <cellStyle name="常规 31 18 3" xfId="14872"/>
    <cellStyle name="常规 31 23 3" xfId="14873"/>
    <cellStyle name="常规 26 19" xfId="14874"/>
    <cellStyle name="常规 26 24" xfId="14875"/>
    <cellStyle name="常规 31 19" xfId="14876"/>
    <cellStyle name="常规 31 24" xfId="14877"/>
    <cellStyle name="常规 26 19 2" xfId="14878"/>
    <cellStyle name="常规 26 24 2" xfId="14879"/>
    <cellStyle name="常规 31 19 2" xfId="14880"/>
    <cellStyle name="常规 31 24 2" xfId="14881"/>
    <cellStyle name="常规 26 19 3" xfId="14882"/>
    <cellStyle name="常规 26 24 3" xfId="14883"/>
    <cellStyle name="常规 31 19 3" xfId="14884"/>
    <cellStyle name="常规 31 24 3" xfId="14885"/>
    <cellStyle name="常规 26 2" xfId="14886"/>
    <cellStyle name="常规 31 2" xfId="14887"/>
    <cellStyle name="常规 26 2 2" xfId="14888"/>
    <cellStyle name="常规 31 2 2" xfId="14889"/>
    <cellStyle name="常规 26 2 2 2" xfId="14890"/>
    <cellStyle name="常规 31 2 2 2" xfId="14891"/>
    <cellStyle name="常规 26 2 2 2 2" xfId="14892"/>
    <cellStyle name="常规 31 2 2 2 2" xfId="14893"/>
    <cellStyle name="常规 26 2 2 2 2 2" xfId="14894"/>
    <cellStyle name="常规 31 2 2 2 2 2" xfId="14895"/>
    <cellStyle name="常规 8 38 5" xfId="14896"/>
    <cellStyle name="常规 8 43 5" xfId="14897"/>
    <cellStyle name="常规 26 2 2 2 2 2 2" xfId="14898"/>
    <cellStyle name="常规 31 2 2 2 2 2 2" xfId="14899"/>
    <cellStyle name="常规 26 2 2 2 2 3" xfId="14900"/>
    <cellStyle name="常规 31 2 2 2 2 3" xfId="14901"/>
    <cellStyle name="常规 26 2 2 2 3" xfId="14902"/>
    <cellStyle name="常规 31 2 2 2 3" xfId="14903"/>
    <cellStyle name="常规 26 2 2 2 3 2" xfId="14904"/>
    <cellStyle name="常规 31 2 2 2 3 2" xfId="14905"/>
    <cellStyle name="常规 26 2 2 2 4" xfId="14906"/>
    <cellStyle name="常规 31 2 2 2 4" xfId="14907"/>
    <cellStyle name="常规 26 2 2 3" xfId="14908"/>
    <cellStyle name="常规 31 2 2 3" xfId="14909"/>
    <cellStyle name="常规 26 2 2 3 2" xfId="14910"/>
    <cellStyle name="常规 31 2 2 3 2" xfId="14911"/>
    <cellStyle name="常规 26 2 2 3 2 2" xfId="14912"/>
    <cellStyle name="常规 31 2 2 3 2 2" xfId="14913"/>
    <cellStyle name="常规 26 2 2 3 3" xfId="14914"/>
    <cellStyle name="常规 31 2 2 3 3" xfId="14915"/>
    <cellStyle name="常规 26 2 2 4" xfId="14916"/>
    <cellStyle name="常规 31 2 2 4" xfId="14917"/>
    <cellStyle name="强调文字颜色 3 2 2 5 2 3" xfId="14918"/>
    <cellStyle name="常规 26 2 2 4 2" xfId="14919"/>
    <cellStyle name="常规 31 2 2 4 2" xfId="14920"/>
    <cellStyle name="强调文字颜色 3 2 2 5 2 3 2" xfId="14921"/>
    <cellStyle name="常规 26 2 2 4 2 2" xfId="14922"/>
    <cellStyle name="常规 31 2 2 4 2 2" xfId="14923"/>
    <cellStyle name="强调文字颜色 3 2 2 5 2 4" xfId="14924"/>
    <cellStyle name="常规 26 2 2 4 3" xfId="14925"/>
    <cellStyle name="常规 31 2 2 4 3" xfId="14926"/>
    <cellStyle name="常规 26 2 2 5" xfId="14927"/>
    <cellStyle name="常规 31 2 2 5" xfId="14928"/>
    <cellStyle name="常规 26 2 2 5 2" xfId="14929"/>
    <cellStyle name="常规 31 2 2 5 2" xfId="14930"/>
    <cellStyle name="常规 26 2 2 6" xfId="14931"/>
    <cellStyle name="常规 31 2 2 6" xfId="14932"/>
    <cellStyle name="常规 26 2 2 6 2" xfId="14933"/>
    <cellStyle name="常规 31 2 2 6 2" xfId="14934"/>
    <cellStyle name="常规 26 2 2 7" xfId="14935"/>
    <cellStyle name="常规 31 2 2 7" xfId="14936"/>
    <cellStyle name="常规 26 2 3" xfId="14937"/>
    <cellStyle name="常规 31 2 3" xfId="14938"/>
    <cellStyle name="常规 26 2 3 2" xfId="14939"/>
    <cellStyle name="常规 31 2 3 2" xfId="14940"/>
    <cellStyle name="常规 26 2 3 2 2" xfId="14941"/>
    <cellStyle name="常规 31 2 3 2 2" xfId="14942"/>
    <cellStyle name="常规 7 2 2 2 2 35 4" xfId="14943"/>
    <cellStyle name="常规 7 2 2 2 2 40 4" xfId="14944"/>
    <cellStyle name="常规 26 2 3 2 2 2" xfId="14945"/>
    <cellStyle name="常规 31 2 3 2 2 2" xfId="14946"/>
    <cellStyle name="常规 26 2 3 2 3" xfId="14947"/>
    <cellStyle name="常规 31 2 3 2 3" xfId="14948"/>
    <cellStyle name="常规 7 20 5 4 2 2" xfId="14949"/>
    <cellStyle name="常规 26 2 3 3" xfId="14950"/>
    <cellStyle name="常规 31 2 3 3" xfId="14951"/>
    <cellStyle name="常规 26 2 3 3 2" xfId="14952"/>
    <cellStyle name="常规 31 2 3 3 2" xfId="14953"/>
    <cellStyle name="常规 26 2 3 4" xfId="14954"/>
    <cellStyle name="常规 31 2 3 4" xfId="14955"/>
    <cellStyle name="常规 26 2 4" xfId="14956"/>
    <cellStyle name="常规 31 2 4" xfId="14957"/>
    <cellStyle name="常规 26 2 4 2" xfId="14958"/>
    <cellStyle name="常规 31 2 4 2" xfId="14959"/>
    <cellStyle name="常规 26 2 4 2 2" xfId="14960"/>
    <cellStyle name="常规 31 2 4 2 2" xfId="14961"/>
    <cellStyle name="常规 26 2 4 3" xfId="14962"/>
    <cellStyle name="常规 31 2 4 3" xfId="14963"/>
    <cellStyle name="常规 26 2 5" xfId="14964"/>
    <cellStyle name="常规 31 2 5" xfId="14965"/>
    <cellStyle name="好 2 2 2 3 3 2" xfId="14966"/>
    <cellStyle name="常规 26 2 5 2" xfId="14967"/>
    <cellStyle name="常规 31 2 5 2" xfId="14968"/>
    <cellStyle name="常规 26 2 5 2 2" xfId="14969"/>
    <cellStyle name="常规 31 2 5 2 2" xfId="14970"/>
    <cellStyle name="常规 26 2 6 2" xfId="14971"/>
    <cellStyle name="常规 31 2 6 2" xfId="14972"/>
    <cellStyle name="常规 26 2 7" xfId="14973"/>
    <cellStyle name="常规 31 2 7" xfId="14974"/>
    <cellStyle name="常规 3 4 5 3 2" xfId="14975"/>
    <cellStyle name="常规 26 2 7 2" xfId="14976"/>
    <cellStyle name="常规 31 2 7 2" xfId="14977"/>
    <cellStyle name="强调文字颜色 5 2 2 6 2" xfId="14978"/>
    <cellStyle name="常规 26 39 2" xfId="14979"/>
    <cellStyle name="常规 26 44 2" xfId="14980"/>
    <cellStyle name="常规 31 39 2" xfId="14981"/>
    <cellStyle name="常规 31 44 2" xfId="14982"/>
    <cellStyle name="常规 7 2 2 2 17 3 2" xfId="14983"/>
    <cellStyle name="常规 7 2 2 2 22 3 2" xfId="14984"/>
    <cellStyle name="常规 26 2 8" xfId="14985"/>
    <cellStyle name="常规 31 2 8" xfId="14986"/>
    <cellStyle name="好 4 6 2 2" xfId="14987"/>
    <cellStyle name="常规 26 25" xfId="14988"/>
    <cellStyle name="常规 26 30" xfId="14989"/>
    <cellStyle name="常规 31 25" xfId="14990"/>
    <cellStyle name="常规 31 30" xfId="14991"/>
    <cellStyle name="好 4 6 2 2 2" xfId="14992"/>
    <cellStyle name="常规 26 25 2" xfId="14993"/>
    <cellStyle name="常规 26 30 2" xfId="14994"/>
    <cellStyle name="常规 31 25 2" xfId="14995"/>
    <cellStyle name="常规 31 30 2" xfId="14996"/>
    <cellStyle name="常规 7 2 4 2 4" xfId="14997"/>
    <cellStyle name="常规 26 25 2 2" xfId="14998"/>
    <cellStyle name="常规 26 30 2 2" xfId="14999"/>
    <cellStyle name="常规 31 25 2 2" xfId="15000"/>
    <cellStyle name="常规 31 30 2 2" xfId="15001"/>
    <cellStyle name="强调文字颜色 2 3 2 2" xfId="15002"/>
    <cellStyle name="常规 26 25 3" xfId="15003"/>
    <cellStyle name="常规 26 30 3" xfId="15004"/>
    <cellStyle name="常规 31 25 3" xfId="15005"/>
    <cellStyle name="常规 31 30 3" xfId="15006"/>
    <cellStyle name="好 4 6 2 3" xfId="15007"/>
    <cellStyle name="常规 7 19 12 2 2" xfId="15008"/>
    <cellStyle name="常规 26 26" xfId="15009"/>
    <cellStyle name="常规 26 31" xfId="15010"/>
    <cellStyle name="常规 31 26" xfId="15011"/>
    <cellStyle name="常规 31 31" xfId="15012"/>
    <cellStyle name="好 4 6 2 3 2" xfId="15013"/>
    <cellStyle name="常规 7 19 12 2 2 2" xfId="15014"/>
    <cellStyle name="常规 26 26 2" xfId="15015"/>
    <cellStyle name="常规 26 31 2" xfId="15016"/>
    <cellStyle name="常规 31 26 2" xfId="15017"/>
    <cellStyle name="常规 31 31 2" xfId="15018"/>
    <cellStyle name="常规 7 2 5 2 4" xfId="15019"/>
    <cellStyle name="常规 26 26 2 2" xfId="15020"/>
    <cellStyle name="常规 26 31 2 2" xfId="15021"/>
    <cellStyle name="常规 31 26 2 2" xfId="15022"/>
    <cellStyle name="常规 31 31 2 2" xfId="15023"/>
    <cellStyle name="强调文字颜色 2 3 3 2" xfId="15024"/>
    <cellStyle name="常规 26 26 3" xfId="15025"/>
    <cellStyle name="常规 26 31 3" xfId="15026"/>
    <cellStyle name="常规 31 26 3" xfId="15027"/>
    <cellStyle name="常规 31 31 3" xfId="15028"/>
    <cellStyle name="好 4 6 2 4" xfId="15029"/>
    <cellStyle name="常规 7 19 12 2 3" xfId="15030"/>
    <cellStyle name="常规 26 27" xfId="15031"/>
    <cellStyle name="常规 26 32" xfId="15032"/>
    <cellStyle name="常规 31 27" xfId="15033"/>
    <cellStyle name="常规 31 32" xfId="15034"/>
    <cellStyle name="常规 26 27 2" xfId="15035"/>
    <cellStyle name="常规 26 32 2" xfId="15036"/>
    <cellStyle name="常规 31 27 2" xfId="15037"/>
    <cellStyle name="常规 31 32 2" xfId="15038"/>
    <cellStyle name="强调文字颜色 2 3 4 2" xfId="15039"/>
    <cellStyle name="常规 26 27 3" xfId="15040"/>
    <cellStyle name="常规 26 32 3" xfId="15041"/>
    <cellStyle name="常规 31 27 3" xfId="15042"/>
    <cellStyle name="常规 31 32 3" xfId="15043"/>
    <cellStyle name="常规 3 2 3 5 3 2 2" xfId="15044"/>
    <cellStyle name="常规 26 28" xfId="15045"/>
    <cellStyle name="常规 26 33" xfId="15046"/>
    <cellStyle name="常规 31 28" xfId="15047"/>
    <cellStyle name="常规 31 33" xfId="15048"/>
    <cellStyle name="常规 26 28 2" xfId="15049"/>
    <cellStyle name="常规 26 33 2" xfId="15050"/>
    <cellStyle name="常规 31 28 2" xfId="15051"/>
    <cellStyle name="常规 31 33 2" xfId="15052"/>
    <cellStyle name="强调文字颜色 2 3 5 2" xfId="15053"/>
    <cellStyle name="常规 26 28 3" xfId="15054"/>
    <cellStyle name="常规 26 33 3" xfId="15055"/>
    <cellStyle name="常规 31 28 3" xfId="15056"/>
    <cellStyle name="常规 31 33 3" xfId="15057"/>
    <cellStyle name="注释 2 19 3 2" xfId="15058"/>
    <cellStyle name="注释 2 24 3 2" xfId="15059"/>
    <cellStyle name="常规 26 29" xfId="15060"/>
    <cellStyle name="常规 26 34" xfId="15061"/>
    <cellStyle name="常规 31 29" xfId="15062"/>
    <cellStyle name="常规 31 34" xfId="15063"/>
    <cellStyle name="常规 26 29 2" xfId="15064"/>
    <cellStyle name="常规 26 34 2" xfId="15065"/>
    <cellStyle name="常规 31 29 2" xfId="15066"/>
    <cellStyle name="常规 31 34 2" xfId="15067"/>
    <cellStyle name="常规 7 2 8 2 4" xfId="15068"/>
    <cellStyle name="常规 26 29 2 2" xfId="15069"/>
    <cellStyle name="常规 26 34 2 2" xfId="15070"/>
    <cellStyle name="常规 31 29 2 2" xfId="15071"/>
    <cellStyle name="常规 31 34 2 2" xfId="15072"/>
    <cellStyle name="强调文字颜色 2 3 6 2" xfId="15073"/>
    <cellStyle name="常规 26 29 3" xfId="15074"/>
    <cellStyle name="常规 26 34 3" xfId="15075"/>
    <cellStyle name="常规 31 29 3" xfId="15076"/>
    <cellStyle name="常规 31 34 3" xfId="15077"/>
    <cellStyle name="常规 26 3 2" xfId="15078"/>
    <cellStyle name="常规 31 3 2" xfId="15079"/>
    <cellStyle name="常规 36 3 2 2 3" xfId="15080"/>
    <cellStyle name="常规 41 3 2 2 3" xfId="15081"/>
    <cellStyle name="常规 26 3 2 2" xfId="15082"/>
    <cellStyle name="常规 31 3 2 2" xfId="15083"/>
    <cellStyle name="常规 26 3 2 2 2" xfId="15084"/>
    <cellStyle name="常规 31 3 2 2 2" xfId="15085"/>
    <cellStyle name="常规 26 3 2 2 2 2" xfId="15086"/>
    <cellStyle name="常规 31 3 2 2 2 2" xfId="15087"/>
    <cellStyle name="常规 26 3 2 2 3" xfId="15088"/>
    <cellStyle name="常规 31 3 2 2 3" xfId="15089"/>
    <cellStyle name="常规 26 3 2 3" xfId="15090"/>
    <cellStyle name="常规 31 3 2 3" xfId="15091"/>
    <cellStyle name="常规 3 6 2 3 2" xfId="15092"/>
    <cellStyle name="常规 26 3 2 3 2" xfId="15093"/>
    <cellStyle name="常规 31 3 2 3 2" xfId="15094"/>
    <cellStyle name="常规 26 3 2 4" xfId="15095"/>
    <cellStyle name="常规 31 3 2 4" xfId="15096"/>
    <cellStyle name="常规 26 3 2 4 2" xfId="15097"/>
    <cellStyle name="常规 31 3 2 4 2" xfId="15098"/>
    <cellStyle name="常规 26 3 2 5" xfId="15099"/>
    <cellStyle name="常规 31 3 2 5" xfId="15100"/>
    <cellStyle name="常规 26 3 3" xfId="15101"/>
    <cellStyle name="常规 31 3 3" xfId="15102"/>
    <cellStyle name="常规 26 3 3 2" xfId="15103"/>
    <cellStyle name="常规 31 3 3 2" xfId="15104"/>
    <cellStyle name="常规 26 3 3 2 2" xfId="15105"/>
    <cellStyle name="常规 31 3 3 2 2" xfId="15106"/>
    <cellStyle name="常规 26 3 3 3" xfId="15107"/>
    <cellStyle name="常规 31 3 3 3" xfId="15108"/>
    <cellStyle name="常规 3 6 2 4 2" xfId="15109"/>
    <cellStyle name="汇总 3 2 4 2 2" xfId="15110"/>
    <cellStyle name="常规 26 3 4" xfId="15111"/>
    <cellStyle name="常规 31 3 4" xfId="15112"/>
    <cellStyle name="汇总 3 2 4 2 2 2" xfId="15113"/>
    <cellStyle name="常规 26 3 4 2" xfId="15114"/>
    <cellStyle name="常规 31 3 4 2" xfId="15115"/>
    <cellStyle name="常规 26 3 4 2 2" xfId="15116"/>
    <cellStyle name="常规 31 3 4 2 2" xfId="15117"/>
    <cellStyle name="常规 26 3 4 3" xfId="15118"/>
    <cellStyle name="常规 31 3 4 3" xfId="15119"/>
    <cellStyle name="汇总 3 2 4 2 3" xfId="15120"/>
    <cellStyle name="常规 26 3 5" xfId="15121"/>
    <cellStyle name="常规 31 3 5" xfId="15122"/>
    <cellStyle name="好 2 2 2 3 4 2" xfId="15123"/>
    <cellStyle name="汇总 3 2 4 2 3 2" xfId="15124"/>
    <cellStyle name="常规 26 3 5 2" xfId="15125"/>
    <cellStyle name="常规 31 3 5 2" xfId="15126"/>
    <cellStyle name="常规 26 3 6 2" xfId="15127"/>
    <cellStyle name="常规 31 3 6 2" xfId="15128"/>
    <cellStyle name="常规 26 3 7" xfId="15129"/>
    <cellStyle name="常规 31 3 7" xfId="15130"/>
    <cellStyle name="常规 3 4 5 4 2" xfId="15131"/>
    <cellStyle name="强调文字颜色 5 2 2 2" xfId="15132"/>
    <cellStyle name="常规 26 35" xfId="15133"/>
    <cellStyle name="常规 26 40" xfId="15134"/>
    <cellStyle name="常规 31 35" xfId="15135"/>
    <cellStyle name="常规 31 40" xfId="15136"/>
    <cellStyle name="强调文字颜色 5 2 2 2 2" xfId="15137"/>
    <cellStyle name="链接单元格 2 4 2 3" xfId="15138"/>
    <cellStyle name="常规 26 35 2" xfId="15139"/>
    <cellStyle name="常规 26 40 2" xfId="15140"/>
    <cellStyle name="常规 31 35 2" xfId="15141"/>
    <cellStyle name="常规 31 40 2" xfId="15142"/>
    <cellStyle name="常规 7 2 9 2 4" xfId="15143"/>
    <cellStyle name="强调文字颜色 5 2 2 2 2 2" xfId="15144"/>
    <cellStyle name="链接单元格 2 4 2 3 2" xfId="15145"/>
    <cellStyle name="常规 26 35 2 2" xfId="15146"/>
    <cellStyle name="常规 26 40 2 2" xfId="15147"/>
    <cellStyle name="常规 31 35 2 2" xfId="15148"/>
    <cellStyle name="常规 31 40 2 2" xfId="15149"/>
    <cellStyle name="强调文字颜色 5 2 2 2 3" xfId="15150"/>
    <cellStyle name="强调文字颜色 2 3 7 2" xfId="15151"/>
    <cellStyle name="链接单元格 2 4 2 4" xfId="15152"/>
    <cellStyle name="常规 26 35 3" xfId="15153"/>
    <cellStyle name="常规 26 40 3" xfId="15154"/>
    <cellStyle name="常规 31 35 3" xfId="15155"/>
    <cellStyle name="常规 31 40 3" xfId="15156"/>
    <cellStyle name="强调文字颜色 5 2 2 3" xfId="15157"/>
    <cellStyle name="常规 26 36" xfId="15158"/>
    <cellStyle name="常规 26 41" xfId="15159"/>
    <cellStyle name="常规 31 36" xfId="15160"/>
    <cellStyle name="常规 31 41" xfId="15161"/>
    <cellStyle name="强调文字颜色 5 2 2 3 2" xfId="15162"/>
    <cellStyle name="常规 7 20 2 12 2 3" xfId="15163"/>
    <cellStyle name="常规 26 36 2" xfId="15164"/>
    <cellStyle name="常规 26 41 2" xfId="15165"/>
    <cellStyle name="常规 31 36 2" xfId="15166"/>
    <cellStyle name="常规 31 41 2" xfId="15167"/>
    <cellStyle name="强调文字颜色 5 2 2 3 2 2" xfId="15168"/>
    <cellStyle name="常规 7 20 2 12 2 3 2" xfId="15169"/>
    <cellStyle name="常规 26 36 2 2" xfId="15170"/>
    <cellStyle name="常规 26 41 2 2" xfId="15171"/>
    <cellStyle name="常规 31 36 2 2" xfId="15172"/>
    <cellStyle name="常规 31 41 2 2" xfId="15173"/>
    <cellStyle name="强调文字颜色 5 2 2 3 3" xfId="15174"/>
    <cellStyle name="强调文字颜色 2 3 8 2" xfId="15175"/>
    <cellStyle name="常规 7 20 2 12 2 4" xfId="15176"/>
    <cellStyle name="常规 26 36 3" xfId="15177"/>
    <cellStyle name="常规 26 41 3" xfId="15178"/>
    <cellStyle name="常规 31 36 3" xfId="15179"/>
    <cellStyle name="常规 31 41 3" xfId="15180"/>
    <cellStyle name="强调文字颜色 5 2 2 4" xfId="15181"/>
    <cellStyle name="常规 26 37" xfId="15182"/>
    <cellStyle name="常规 26 42" xfId="15183"/>
    <cellStyle name="常规 31 37" xfId="15184"/>
    <cellStyle name="常规 31 42" xfId="15185"/>
    <cellStyle name="强调文字颜色 5 2 2 4 2 2" xfId="15186"/>
    <cellStyle name="常规 26 37 2 2" xfId="15187"/>
    <cellStyle name="常规 26 42 2 2" xfId="15188"/>
    <cellStyle name="常规 31 37 2 2" xfId="15189"/>
    <cellStyle name="常规 31 42 2 2" xfId="15190"/>
    <cellStyle name="强调文字颜色 5 2 2 4 3" xfId="15191"/>
    <cellStyle name="强调文字颜色 2 3 9 2" xfId="15192"/>
    <cellStyle name="常规 26 37 3" xfId="15193"/>
    <cellStyle name="常规 26 42 3" xfId="15194"/>
    <cellStyle name="常规 31 37 3" xfId="15195"/>
    <cellStyle name="常规 31 42 3" xfId="15196"/>
    <cellStyle name="强调文字颜色 5 2 2 5" xfId="15197"/>
    <cellStyle name="常规 26 38" xfId="15198"/>
    <cellStyle name="常规 26 43" xfId="15199"/>
    <cellStyle name="常规 31 38" xfId="15200"/>
    <cellStyle name="常规 31 43" xfId="15201"/>
    <cellStyle name="常规 7 2 2 2 17 2" xfId="15202"/>
    <cellStyle name="常规 7 2 2 2 22 2" xfId="15203"/>
    <cellStyle name="强调文字颜色 5 2 2 5 2" xfId="15204"/>
    <cellStyle name="常规 26 38 2" xfId="15205"/>
    <cellStyle name="常规 26 43 2" xfId="15206"/>
    <cellStyle name="常规 31 38 2" xfId="15207"/>
    <cellStyle name="常规 31 43 2" xfId="15208"/>
    <cellStyle name="常规 7 2 2 2 17 2 2" xfId="15209"/>
    <cellStyle name="常规 7 2 2 2 22 2 2" xfId="15210"/>
    <cellStyle name="强调文字颜色 5 2 2 5 2 2" xfId="15211"/>
    <cellStyle name="常规 26 38 2 2" xfId="15212"/>
    <cellStyle name="常规 26 43 2 2" xfId="15213"/>
    <cellStyle name="常规 31 38 2 2" xfId="15214"/>
    <cellStyle name="常规 31 43 2 2" xfId="15215"/>
    <cellStyle name="常规 7 2 2 2 17 2 2 2" xfId="15216"/>
    <cellStyle name="常规 7 2 2 2 22 2 2 2" xfId="15217"/>
    <cellStyle name="强调文字颜色 5 2 2 5 3" xfId="15218"/>
    <cellStyle name="常规 26 38 3" xfId="15219"/>
    <cellStyle name="常规 26 43 3" xfId="15220"/>
    <cellStyle name="常规 31 38 3" xfId="15221"/>
    <cellStyle name="常规 31 43 3" xfId="15222"/>
    <cellStyle name="常规 7 2 2 2 17 2 3" xfId="15223"/>
    <cellStyle name="常规 7 2 2 2 22 2 3" xfId="15224"/>
    <cellStyle name="强调文字颜色 5 2 2 6" xfId="15225"/>
    <cellStyle name="常规 26 39" xfId="15226"/>
    <cellStyle name="常规 26 44" xfId="15227"/>
    <cellStyle name="常规 31 39" xfId="15228"/>
    <cellStyle name="常规 31 44" xfId="15229"/>
    <cellStyle name="常规 7 2 2 2 17 3" xfId="15230"/>
    <cellStyle name="常规 7 2 2 2 22 3" xfId="15231"/>
    <cellStyle name="强调文字颜色 5 2 2 6 2 2" xfId="15232"/>
    <cellStyle name="常规 26 39 2 2" xfId="15233"/>
    <cellStyle name="常规 26 44 2 2" xfId="15234"/>
    <cellStyle name="常规 31 39 2 2" xfId="15235"/>
    <cellStyle name="常规 31 44 2 2" xfId="15236"/>
    <cellStyle name="强调文字颜色 5 2 2 6 3" xfId="15237"/>
    <cellStyle name="常规 26 39 3" xfId="15238"/>
    <cellStyle name="常规 26 44 3" xfId="15239"/>
    <cellStyle name="常规 31 39 3" xfId="15240"/>
    <cellStyle name="常规 31 44 3" xfId="15241"/>
    <cellStyle name="常规 26 4" xfId="15242"/>
    <cellStyle name="常规 31 4" xfId="15243"/>
    <cellStyle name="常规 26 4 2" xfId="15244"/>
    <cellStyle name="常规 31 4 2" xfId="15245"/>
    <cellStyle name="常规 26 4 2 2" xfId="15246"/>
    <cellStyle name="常规 31 4 2 2" xfId="15247"/>
    <cellStyle name="常规 26 4 2 2 2" xfId="15248"/>
    <cellStyle name="常规 31 4 2 2 2" xfId="15249"/>
    <cellStyle name="常规 26 4 2 3" xfId="15250"/>
    <cellStyle name="常规 31 4 2 3" xfId="15251"/>
    <cellStyle name="常规 3 6 3 3 2" xfId="15252"/>
    <cellStyle name="常规 26 4 2 3 2" xfId="15253"/>
    <cellStyle name="常规 31 4 2 3 2" xfId="15254"/>
    <cellStyle name="常规 26 4 2 4" xfId="15255"/>
    <cellStyle name="常规 31 4 2 4" xfId="15256"/>
    <cellStyle name="常规 26 4 3" xfId="15257"/>
    <cellStyle name="常规 31 4 3" xfId="15258"/>
    <cellStyle name="常规 26 4 3 2" xfId="15259"/>
    <cellStyle name="常规 31 4 3 2" xfId="15260"/>
    <cellStyle name="汇总 3 2 4 3 2" xfId="15261"/>
    <cellStyle name="常规 26 4 4" xfId="15262"/>
    <cellStyle name="常规 31 4 4" xfId="15263"/>
    <cellStyle name="常规 26 4 4 2" xfId="15264"/>
    <cellStyle name="常规 31 4 4 2" xfId="15265"/>
    <cellStyle name="常规 26 4 5" xfId="15266"/>
    <cellStyle name="常规 31 4 5" xfId="15267"/>
    <cellStyle name="强调文字颜色 5 2 2 7" xfId="15268"/>
    <cellStyle name="常规 26 45" xfId="15269"/>
    <cellStyle name="常规 31 45" xfId="15270"/>
    <cellStyle name="常规 7 2 2 2 17 4" xfId="15271"/>
    <cellStyle name="常规 7 2 2 2 22 4" xfId="15272"/>
    <cellStyle name="强调文字颜色 5 2 2 7 2" xfId="15273"/>
    <cellStyle name="常规 26 45 2" xfId="15274"/>
    <cellStyle name="常规 31 45 2" xfId="15275"/>
    <cellStyle name="常规 7 2 2 2 17 4 2" xfId="15276"/>
    <cellStyle name="常规 7 2 2 2 22 4 2" xfId="15277"/>
    <cellStyle name="强调文字颜色 5 2 2 8" xfId="15278"/>
    <cellStyle name="常规 26 46" xfId="15279"/>
    <cellStyle name="常规 31 46" xfId="15280"/>
    <cellStyle name="常规 7 2 2 2 17 5" xfId="15281"/>
    <cellStyle name="常规 7 2 2 2 22 5" xfId="15282"/>
    <cellStyle name="强调文字颜色 5 2 2 8 2" xfId="15283"/>
    <cellStyle name="常规 26 46 2" xfId="15284"/>
    <cellStyle name="常规 31 46 2" xfId="15285"/>
    <cellStyle name="强调文字颜色 5 2 2 9" xfId="15286"/>
    <cellStyle name="常规 26 47" xfId="15287"/>
    <cellStyle name="常规 31 47" xfId="15288"/>
    <cellStyle name="常规 26 47 2" xfId="15289"/>
    <cellStyle name="常规 31 47 2" xfId="15290"/>
    <cellStyle name="常规 26 48" xfId="15291"/>
    <cellStyle name="常规 31 48" xfId="15292"/>
    <cellStyle name="常规 26 49" xfId="15293"/>
    <cellStyle name="常规 31 49" xfId="15294"/>
    <cellStyle name="常规 26 5" xfId="15295"/>
    <cellStyle name="常规 31 5" xfId="15296"/>
    <cellStyle name="常规 26 5 2" xfId="15297"/>
    <cellStyle name="常规 31 5 2" xfId="15298"/>
    <cellStyle name="常规 26 5 2 2" xfId="15299"/>
    <cellStyle name="常规 31 5 2 2" xfId="15300"/>
    <cellStyle name="常规 26 5 3" xfId="15301"/>
    <cellStyle name="常规 31 5 3" xfId="15302"/>
    <cellStyle name="常规 26 5 3 2" xfId="15303"/>
    <cellStyle name="常规 31 5 3 2" xfId="15304"/>
    <cellStyle name="汇总 3 2 4 4 2" xfId="15305"/>
    <cellStyle name="常规 26 5 4" xfId="15306"/>
    <cellStyle name="常规 31 5 4" xfId="15307"/>
    <cellStyle name="常规 26 5 4 2" xfId="15308"/>
    <cellStyle name="常规 31 5 4 2" xfId="15309"/>
    <cellStyle name="常规 26 5 5" xfId="15310"/>
    <cellStyle name="常规 31 5 5" xfId="15311"/>
    <cellStyle name="常规 26 6 2" xfId="15312"/>
    <cellStyle name="常规 31 6 2" xfId="15313"/>
    <cellStyle name="常规 26 6 2 2" xfId="15314"/>
    <cellStyle name="常规 31 6 2 2" xfId="15315"/>
    <cellStyle name="常规 26 6 3" xfId="15316"/>
    <cellStyle name="常规 31 6 3" xfId="15317"/>
    <cellStyle name="常规 26 6 3 2" xfId="15318"/>
    <cellStyle name="常规 31 6 3 2" xfId="15319"/>
    <cellStyle name="常规 26 6 4" xfId="15320"/>
    <cellStyle name="常规 31 6 4" xfId="15321"/>
    <cellStyle name="常规 26 6 4 2" xfId="15322"/>
    <cellStyle name="常规 31 6 4 2" xfId="15323"/>
    <cellStyle name="常规 26 6 5" xfId="15324"/>
    <cellStyle name="常规 31 6 5" xfId="15325"/>
    <cellStyle name="强调文字颜色 5 3 2 2 4 4 2" xfId="15326"/>
    <cellStyle name="常规 26 7" xfId="15327"/>
    <cellStyle name="常规 31 7" xfId="15328"/>
    <cellStyle name="常规 7 2 2 49 2 3" xfId="15329"/>
    <cellStyle name="常规 7 2 2 54 2 3" xfId="15330"/>
    <cellStyle name="常规 26 7 2" xfId="15331"/>
    <cellStyle name="常规 31 7 2" xfId="15332"/>
    <cellStyle name="常规 7 2 2 49 2 3 2" xfId="15333"/>
    <cellStyle name="常规 7 2 2 54 2 3 2" xfId="15334"/>
    <cellStyle name="常规 26 7 2 2" xfId="15335"/>
    <cellStyle name="常规 31 7 2 2" xfId="15336"/>
    <cellStyle name="常规 26 8" xfId="15337"/>
    <cellStyle name="常规 31 8" xfId="15338"/>
    <cellStyle name="常规 26 8 2" xfId="15339"/>
    <cellStyle name="常规 31 8 2" xfId="15340"/>
    <cellStyle name="常规 26 8 2 2" xfId="15341"/>
    <cellStyle name="常规 31 8 2 2" xfId="15342"/>
    <cellStyle name="警告文本 3 3 2 4 2" xfId="15343"/>
    <cellStyle name="常规 26 9" xfId="15344"/>
    <cellStyle name="常规 31 9" xfId="15345"/>
    <cellStyle name="常规 26 9 2" xfId="15346"/>
    <cellStyle name="常规 31 9 2" xfId="15347"/>
    <cellStyle name="常规 26 9 2 2" xfId="15348"/>
    <cellStyle name="常规 31 9 2 2" xfId="15349"/>
    <cellStyle name="常规 26 9 3" xfId="15350"/>
    <cellStyle name="常规 31 9 3" xfId="15351"/>
    <cellStyle name="常规 265" xfId="15352"/>
    <cellStyle name="常规 270" xfId="15353"/>
    <cellStyle name="常规 315" xfId="15354"/>
    <cellStyle name="常规 320" xfId="15355"/>
    <cellStyle name="常规 266" xfId="15356"/>
    <cellStyle name="常规 271" xfId="15357"/>
    <cellStyle name="常规 316" xfId="15358"/>
    <cellStyle name="常规 321" xfId="15359"/>
    <cellStyle name="常规 267" xfId="15360"/>
    <cellStyle name="常规 272" xfId="15361"/>
    <cellStyle name="常规 317" xfId="15362"/>
    <cellStyle name="常规 322" xfId="15363"/>
    <cellStyle name="常规 268" xfId="15364"/>
    <cellStyle name="常规 273" xfId="15365"/>
    <cellStyle name="常规 318" xfId="15366"/>
    <cellStyle name="常规 323" xfId="15367"/>
    <cellStyle name="常规 8 2 2 35 4 2 2" xfId="15368"/>
    <cellStyle name="常规 8 2 2 40 4 2 2" xfId="15369"/>
    <cellStyle name="常规 269" xfId="15370"/>
    <cellStyle name="常规 274" xfId="15371"/>
    <cellStyle name="常规 319" xfId="15372"/>
    <cellStyle name="常规 324" xfId="15373"/>
    <cellStyle name="常规 27" xfId="15374"/>
    <cellStyle name="常规 32" xfId="15375"/>
    <cellStyle name="注释 8 2 2" xfId="15376"/>
    <cellStyle name="常规 27 10" xfId="15377"/>
    <cellStyle name="常规 27 2" xfId="15378"/>
    <cellStyle name="常规 32 2" xfId="15379"/>
    <cellStyle name="常规 27 2 2" xfId="15380"/>
    <cellStyle name="常规 32 2 2" xfId="15381"/>
    <cellStyle name="常规 27 2 2 2" xfId="15382"/>
    <cellStyle name="常规 32 2 2 2" xfId="15383"/>
    <cellStyle name="常规 27 2 2 2 2" xfId="15384"/>
    <cellStyle name="常规 32 2 2 2 2" xfId="15385"/>
    <cellStyle name="注释 2 5 2 4" xfId="15386"/>
    <cellStyle name="常规 27 2 2 2 2 2" xfId="15387"/>
    <cellStyle name="常规 32 2 2 2 2 2" xfId="15388"/>
    <cellStyle name="注释 2 5 2 4 2" xfId="15389"/>
    <cellStyle name="常规 27 2 2 2 2 2 2" xfId="15390"/>
    <cellStyle name="常规 32 2 2 2 2 2 2" xfId="15391"/>
    <cellStyle name="注释 2 5 2 5" xfId="15392"/>
    <cellStyle name="常规 27 2 2 2 2 3" xfId="15393"/>
    <cellStyle name="常规 32 2 2 2 2 3" xfId="15394"/>
    <cellStyle name="常规 27 2 2 2 3" xfId="15395"/>
    <cellStyle name="常规 32 2 2 2 3" xfId="15396"/>
    <cellStyle name="常规 27 2 2 2 4" xfId="15397"/>
    <cellStyle name="常规 32 2 2 2 4" xfId="15398"/>
    <cellStyle name="常规 27 2 2 3" xfId="15399"/>
    <cellStyle name="常规 32 2 2 3" xfId="15400"/>
    <cellStyle name="常规 7 2 2 25 2" xfId="15401"/>
    <cellStyle name="常规 7 2 2 30 2" xfId="15402"/>
    <cellStyle name="常规 3 10 2 2" xfId="15403"/>
    <cellStyle name="常规 27 2 2 3 2" xfId="15404"/>
    <cellStyle name="常规 32 2 2 3 2" xfId="15405"/>
    <cellStyle name="常规 7 2 2 25 2 2" xfId="15406"/>
    <cellStyle name="常规 7 2 2 30 2 2" xfId="15407"/>
    <cellStyle name="常规 3 10 2 2 2" xfId="15408"/>
    <cellStyle name="注释 2 6 2 4" xfId="15409"/>
    <cellStyle name="常规 27 2 2 3 2 2" xfId="15410"/>
    <cellStyle name="常规 32 2 2 3 2 2" xfId="15411"/>
    <cellStyle name="常规 7 2 2 25 2 2 2" xfId="15412"/>
    <cellStyle name="常规 7 2 2 30 2 2 2" xfId="15413"/>
    <cellStyle name="常规 27 2 2 3 3" xfId="15414"/>
    <cellStyle name="常规 32 2 2 3 3" xfId="15415"/>
    <cellStyle name="常规 7 2 2 25 2 3" xfId="15416"/>
    <cellStyle name="常规 7 2 2 30 2 3" xfId="15417"/>
    <cellStyle name="常规 27 2 2 4" xfId="15418"/>
    <cellStyle name="常规 32 2 2 4" xfId="15419"/>
    <cellStyle name="常规 7 2 2 25 3" xfId="15420"/>
    <cellStyle name="常规 7 2 2 30 3" xfId="15421"/>
    <cellStyle name="常规 3 10 2 3" xfId="15422"/>
    <cellStyle name="强调文字颜色 3 3 2 5 2 3" xfId="15423"/>
    <cellStyle name="常规 27 2 2 4 2" xfId="15424"/>
    <cellStyle name="常规 32 2 2 4 2" xfId="15425"/>
    <cellStyle name="常规 7 2 2 25 3 2" xfId="15426"/>
    <cellStyle name="常规 7 2 2 30 3 2" xfId="15427"/>
    <cellStyle name="注释 2 7 2 4" xfId="15428"/>
    <cellStyle name="强调文字颜色 3 3 2 5 2 3 2" xfId="15429"/>
    <cellStyle name="常规 27 2 2 4 2 2" xfId="15430"/>
    <cellStyle name="常规 32 2 2 4 2 2" xfId="15431"/>
    <cellStyle name="强调文字颜色 3 3 2 5 2 4" xfId="15432"/>
    <cellStyle name="常规 27 2 2 4 3" xfId="15433"/>
    <cellStyle name="常规 32 2 2 4 3" xfId="15434"/>
    <cellStyle name="输出 3 8 2" xfId="15435"/>
    <cellStyle name="常规 27 2 2 5" xfId="15436"/>
    <cellStyle name="常规 32 2 2 5" xfId="15437"/>
    <cellStyle name="常规 7 2 2 25 4" xfId="15438"/>
    <cellStyle name="常规 7 2 2 30 4" xfId="15439"/>
    <cellStyle name="常规 27 2 2 5 2" xfId="15440"/>
    <cellStyle name="常规 32 2 2 5 2" xfId="15441"/>
    <cellStyle name="常规 7 2 2 25 4 2" xfId="15442"/>
    <cellStyle name="常规 7 2 2 30 4 2" xfId="15443"/>
    <cellStyle name="常规 27 2 2 6" xfId="15444"/>
    <cellStyle name="常规 32 2 2 6" xfId="15445"/>
    <cellStyle name="常规 7 2 2 25 5" xfId="15446"/>
    <cellStyle name="常规 7 2 2 30 5" xfId="15447"/>
    <cellStyle name="常规 27 2 3" xfId="15448"/>
    <cellStyle name="常规 32 2 3" xfId="15449"/>
    <cellStyle name="常规 27 2 3 2" xfId="15450"/>
    <cellStyle name="常规 32 2 3 2" xfId="15451"/>
    <cellStyle name="常规 27 2 3 2 2" xfId="15452"/>
    <cellStyle name="常规 32 2 3 2 2" xfId="15453"/>
    <cellStyle name="常规 27 2 3 2 2 2" xfId="15454"/>
    <cellStyle name="常规 32 2 3 2 2 2" xfId="15455"/>
    <cellStyle name="常规 27 2 3 2 3" xfId="15456"/>
    <cellStyle name="常规 32 2 3 2 3" xfId="15457"/>
    <cellStyle name="常规 3 46 2" xfId="15458"/>
    <cellStyle name="常规 3 51 2" xfId="15459"/>
    <cellStyle name="常规 27 2 3 3" xfId="15460"/>
    <cellStyle name="常规 32 2 3 3" xfId="15461"/>
    <cellStyle name="常规 7 2 2 26 2" xfId="15462"/>
    <cellStyle name="常规 7 2 2 31 2" xfId="15463"/>
    <cellStyle name="常规 3 10 3 2" xfId="15464"/>
    <cellStyle name="常规 27 2 3 3 2" xfId="15465"/>
    <cellStyle name="常规 32 2 3 3 2" xfId="15466"/>
    <cellStyle name="常规 7 2 2 26 2 2" xfId="15467"/>
    <cellStyle name="常规 7 2 2 31 2 2" xfId="15468"/>
    <cellStyle name="常规 27 2 3 4" xfId="15469"/>
    <cellStyle name="常规 32 2 3 4" xfId="15470"/>
    <cellStyle name="常规 7 2 2 26 3" xfId="15471"/>
    <cellStyle name="常规 7 2 2 31 3" xfId="15472"/>
    <cellStyle name="常规 27 2 4" xfId="15473"/>
    <cellStyle name="常规 32 2 4" xfId="15474"/>
    <cellStyle name="常规 27 2 4 2" xfId="15475"/>
    <cellStyle name="常规 32 2 4 2" xfId="15476"/>
    <cellStyle name="常规 27 2 4 2 2" xfId="15477"/>
    <cellStyle name="常规 32 2 4 2 2" xfId="15478"/>
    <cellStyle name="常规 27 2 4 3" xfId="15479"/>
    <cellStyle name="常规 32 2 4 3" xfId="15480"/>
    <cellStyle name="常规 7 2 2 27 2" xfId="15481"/>
    <cellStyle name="常规 7 2 2 32 2" xfId="15482"/>
    <cellStyle name="常规 27 2 5" xfId="15483"/>
    <cellStyle name="常规 32 2 5" xfId="15484"/>
    <cellStyle name="好 2 2 2 4 3 2" xfId="15485"/>
    <cellStyle name="常规 27 2 5 2" xfId="15486"/>
    <cellStyle name="常规 32 2 5 2" xfId="15487"/>
    <cellStyle name="常规 27 2 5 2 2" xfId="15488"/>
    <cellStyle name="常规 32 2 5 2 2" xfId="15489"/>
    <cellStyle name="常规 27 2 6 2" xfId="15490"/>
    <cellStyle name="常规 32 2 6 2" xfId="15491"/>
    <cellStyle name="常规 27 2 7" xfId="15492"/>
    <cellStyle name="常规 32 2 7" xfId="15493"/>
    <cellStyle name="常规 3 4 6 3 2" xfId="15494"/>
    <cellStyle name="注释 3 2 2 2 2 3" xfId="15495"/>
    <cellStyle name="常规 27 2 7 2" xfId="15496"/>
    <cellStyle name="强调文字颜色 5 2 3 6 2" xfId="15497"/>
    <cellStyle name="常规 7 2 2 2 18 3 2" xfId="15498"/>
    <cellStyle name="常规 7 2 2 2 23 3 2" xfId="15499"/>
    <cellStyle name="常规 27 2 8" xfId="15500"/>
    <cellStyle name="常规 27 3" xfId="15501"/>
    <cellStyle name="常规 32 3" xfId="15502"/>
    <cellStyle name="常规 27 3 2" xfId="15503"/>
    <cellStyle name="常规 32 3 2" xfId="15504"/>
    <cellStyle name="常规 27 3 2 2" xfId="15505"/>
    <cellStyle name="常规 32 3 2 2" xfId="15506"/>
    <cellStyle name="常规 27 3 2 2 2" xfId="15507"/>
    <cellStyle name="常规 32 3 2 2 2" xfId="15508"/>
    <cellStyle name="常规 27 3 2 2 2 2" xfId="15509"/>
    <cellStyle name="常规 32 3 2 2 2 2" xfId="15510"/>
    <cellStyle name="常规 27 3 2 2 3" xfId="15511"/>
    <cellStyle name="常规 32 3 2 2 3" xfId="15512"/>
    <cellStyle name="常规 27 3 2 3" xfId="15513"/>
    <cellStyle name="常规 32 3 2 3" xfId="15514"/>
    <cellStyle name="常规 3 11 2 2" xfId="15515"/>
    <cellStyle name="常规 27 3 2 3 2" xfId="15516"/>
    <cellStyle name="常规 32 3 2 3 2" xfId="15517"/>
    <cellStyle name="常规 3 11 2 2 2" xfId="15518"/>
    <cellStyle name="常规 27 3 2 4" xfId="15519"/>
    <cellStyle name="常规 32 3 2 4" xfId="15520"/>
    <cellStyle name="常规 3 11 2 3" xfId="15521"/>
    <cellStyle name="常规 27 3 3" xfId="15522"/>
    <cellStyle name="常规 32 3 3" xfId="15523"/>
    <cellStyle name="汇总 3 2 5 2 2" xfId="15524"/>
    <cellStyle name="常规 27 3 4" xfId="15525"/>
    <cellStyle name="常规 32 3 4" xfId="15526"/>
    <cellStyle name="汇总 3 2 5 2 2 2" xfId="15527"/>
    <cellStyle name="常规 27 3 4 2" xfId="15528"/>
    <cellStyle name="常规 32 3 4 2" xfId="15529"/>
    <cellStyle name="常规 27 3 4 2 2" xfId="15530"/>
    <cellStyle name="常规 32 3 4 2 2" xfId="15531"/>
    <cellStyle name="常规 27 3 4 3" xfId="15532"/>
    <cellStyle name="常规 32 3 4 3" xfId="15533"/>
    <cellStyle name="汇总 3 2 5 2 3" xfId="15534"/>
    <cellStyle name="常规 27 3 5" xfId="15535"/>
    <cellStyle name="常规 32 3 5" xfId="15536"/>
    <cellStyle name="好 2 2 2 4 4 2" xfId="15537"/>
    <cellStyle name="汇总 3 2 5 2 3 2" xfId="15538"/>
    <cellStyle name="常规 27 3 5 2" xfId="15539"/>
    <cellStyle name="常规 32 3 5 2" xfId="15540"/>
    <cellStyle name="常规 27 4" xfId="15541"/>
    <cellStyle name="常规 32 4" xfId="15542"/>
    <cellStyle name="常规 27 4 2" xfId="15543"/>
    <cellStyle name="常规 32 4 2" xfId="15544"/>
    <cellStyle name="常规 27 4 2 2" xfId="15545"/>
    <cellStyle name="常规 32 4 2 2" xfId="15546"/>
    <cellStyle name="常规 27 4 2 2 2" xfId="15547"/>
    <cellStyle name="常规 32 4 2 2 2" xfId="15548"/>
    <cellStyle name="常规 27 4 2 3" xfId="15549"/>
    <cellStyle name="常规 32 4 2 3" xfId="15550"/>
    <cellStyle name="常规 3 12 2 2" xfId="15551"/>
    <cellStyle name="常规 7 2 9 2 2 2" xfId="15552"/>
    <cellStyle name="常规 27 4 3" xfId="15553"/>
    <cellStyle name="常规 32 4 3" xfId="15554"/>
    <cellStyle name="汇总 3 2 5 3 2" xfId="15555"/>
    <cellStyle name="常规 27 4 4" xfId="15556"/>
    <cellStyle name="常规 32 4 4" xfId="15557"/>
    <cellStyle name="常规 27 5" xfId="15558"/>
    <cellStyle name="常规 32 5" xfId="15559"/>
    <cellStyle name="常规 27 5 2" xfId="15560"/>
    <cellStyle name="常规 32 5 2" xfId="15561"/>
    <cellStyle name="常规 27 5 2 2" xfId="15562"/>
    <cellStyle name="常规 32 5 2 2" xfId="15563"/>
    <cellStyle name="常规 7 2 9 2 3 2" xfId="15564"/>
    <cellStyle name="常规 27 5 3" xfId="15565"/>
    <cellStyle name="常规 32 5 3" xfId="15566"/>
    <cellStyle name="常规 27 6 2" xfId="15567"/>
    <cellStyle name="常规 32 6 2" xfId="15568"/>
    <cellStyle name="常规 27 6 2 2" xfId="15569"/>
    <cellStyle name="常规 32 6 2 2" xfId="15570"/>
    <cellStyle name="强调文字颜色 5 2 2 2 2 2 2" xfId="15571"/>
    <cellStyle name="常规 27 6 3" xfId="15572"/>
    <cellStyle name="常规 32 6 3" xfId="15573"/>
    <cellStyle name="常规 27 7" xfId="15574"/>
    <cellStyle name="常规 32 7" xfId="15575"/>
    <cellStyle name="常规 7 2 2 55 2 3" xfId="15576"/>
    <cellStyle name="常规 27 7 2" xfId="15577"/>
    <cellStyle name="常规 32 7 2" xfId="15578"/>
    <cellStyle name="常规 8 5 2 2" xfId="15579"/>
    <cellStyle name="常规 27 8" xfId="15580"/>
    <cellStyle name="常规 32 8" xfId="15581"/>
    <cellStyle name="常规 8 5 2 2 2" xfId="15582"/>
    <cellStyle name="常规 27 8 2" xfId="15583"/>
    <cellStyle name="常规 8 5 2 3" xfId="15584"/>
    <cellStyle name="常规 27 9" xfId="15585"/>
    <cellStyle name="常规 32 9" xfId="15586"/>
    <cellStyle name="强调文字颜色 6 2 2 2 3 2 2" xfId="15587"/>
    <cellStyle name="常规 7 20 10 2 2 2" xfId="15588"/>
    <cellStyle name="常规 277" xfId="15589"/>
    <cellStyle name="常规 282" xfId="15590"/>
    <cellStyle name="常规 327" xfId="15591"/>
    <cellStyle name="常规 332" xfId="15592"/>
    <cellStyle name="强调文字颜色 6 2 2 2 3 2 3" xfId="15593"/>
    <cellStyle name="常规 278" xfId="15594"/>
    <cellStyle name="常规 283" xfId="15595"/>
    <cellStyle name="常规 328" xfId="15596"/>
    <cellStyle name="常规 333" xfId="15597"/>
    <cellStyle name="强调文字颜色 6 2 2 2 3 2 4" xfId="15598"/>
    <cellStyle name="常规 279" xfId="15599"/>
    <cellStyle name="常规 284" xfId="15600"/>
    <cellStyle name="常规 329" xfId="15601"/>
    <cellStyle name="常规 334" xfId="15602"/>
    <cellStyle name="常规 28" xfId="15603"/>
    <cellStyle name="常规 33" xfId="15604"/>
    <cellStyle name="常规 28 2" xfId="15605"/>
    <cellStyle name="常规 33 2" xfId="15606"/>
    <cellStyle name="常规 28 2 2 2 2" xfId="15607"/>
    <cellStyle name="常规 33 2 2 2 2" xfId="15608"/>
    <cellStyle name="常规 28 2 2 2 2 2" xfId="15609"/>
    <cellStyle name="常规 33 2 2 2 2 2" xfId="15610"/>
    <cellStyle name="常规 28 2 2 2 2 2 2" xfId="15611"/>
    <cellStyle name="常规 33 2 2 2 2 2 2" xfId="15612"/>
    <cellStyle name="常规 28 2 2 2 3" xfId="15613"/>
    <cellStyle name="常规 33 2 2 2 3" xfId="15614"/>
    <cellStyle name="输入 3 2 8" xfId="15615"/>
    <cellStyle name="常规 28 2 2 2 3 2" xfId="15616"/>
    <cellStyle name="常规 33 2 2 2 3 2" xfId="15617"/>
    <cellStyle name="常规 28 2 2 2 4" xfId="15618"/>
    <cellStyle name="常规 33 2 2 2 4" xfId="15619"/>
    <cellStyle name="常规 28 2 2 3" xfId="15620"/>
    <cellStyle name="常规 33 2 2 3" xfId="15621"/>
    <cellStyle name="常规 3 55 2 2" xfId="15622"/>
    <cellStyle name="常规 3 60 2 2" xfId="15623"/>
    <cellStyle name="常规 28 2 2 3 2" xfId="15624"/>
    <cellStyle name="常规 33 2 2 3 2" xfId="15625"/>
    <cellStyle name="常规 3 55 2 2 2" xfId="15626"/>
    <cellStyle name="常规 3 60 2 2 2" xfId="15627"/>
    <cellStyle name="常规 28 2 2 3 2 2" xfId="15628"/>
    <cellStyle name="常规 33 2 2 3 2 2" xfId="15629"/>
    <cellStyle name="常规 7 2 4 38 2 2" xfId="15630"/>
    <cellStyle name="常规 7 2 4 43 2 2" xfId="15631"/>
    <cellStyle name="常规 28 2 2 3 3" xfId="15632"/>
    <cellStyle name="常规 33 2 2 3 3" xfId="15633"/>
    <cellStyle name="常规 28 2 2 4" xfId="15634"/>
    <cellStyle name="常规 33 2 2 4" xfId="15635"/>
    <cellStyle name="常规 3 55 2 3" xfId="15636"/>
    <cellStyle name="常规 3 60 2 3" xfId="15637"/>
    <cellStyle name="常规 28 2 2 4 2" xfId="15638"/>
    <cellStyle name="常规 33 2 2 4 2" xfId="15639"/>
    <cellStyle name="常规 28 2 2 4 2 2" xfId="15640"/>
    <cellStyle name="常规 33 2 2 4 2 2" xfId="15641"/>
    <cellStyle name="常规 7 2 4 38 3 2" xfId="15642"/>
    <cellStyle name="常规 7 2 4 43 3 2" xfId="15643"/>
    <cellStyle name="常规 28 2 2 4 3" xfId="15644"/>
    <cellStyle name="常规 33 2 2 4 3" xfId="15645"/>
    <cellStyle name="常规 28 2 2 5" xfId="15646"/>
    <cellStyle name="常规 33 2 2 5" xfId="15647"/>
    <cellStyle name="常规 28 2 2 5 2" xfId="15648"/>
    <cellStyle name="常规 33 2 2 5 2" xfId="15649"/>
    <cellStyle name="强调文字颜色 6 2 2 2 5 2" xfId="15650"/>
    <cellStyle name="常规 7 20 10 4 2" xfId="15651"/>
    <cellStyle name="常规 28 2 2 6" xfId="15652"/>
    <cellStyle name="常规 33 2 2 6" xfId="15653"/>
    <cellStyle name="常规 28 2 3" xfId="15654"/>
    <cellStyle name="常规 33 2 3" xfId="15655"/>
    <cellStyle name="常规 28 2 3 2" xfId="15656"/>
    <cellStyle name="常规 33 2 3 2" xfId="15657"/>
    <cellStyle name="计算 2 2 2 2 3" xfId="15658"/>
    <cellStyle name="常规 28 2 3 2 2" xfId="15659"/>
    <cellStyle name="常规 33 2 3 2 2" xfId="15660"/>
    <cellStyle name="计算 2 2 2 2 3 2" xfId="15661"/>
    <cellStyle name="常规 28 2 3 2 2 2" xfId="15662"/>
    <cellStyle name="常规 33 2 3 2 2 2" xfId="15663"/>
    <cellStyle name="计算 2 2 2 2 4" xfId="15664"/>
    <cellStyle name="常规 7 2 2 7 2" xfId="15665"/>
    <cellStyle name="常规 28 2 3 2 3" xfId="15666"/>
    <cellStyle name="常规 33 2 3 2 3" xfId="15667"/>
    <cellStyle name="常规 28 2 3 3" xfId="15668"/>
    <cellStyle name="常规 33 2 3 3" xfId="15669"/>
    <cellStyle name="常规 3 55 3 2" xfId="15670"/>
    <cellStyle name="常规 3 60 3 2" xfId="15671"/>
    <cellStyle name="计算 2 2 2 3 3" xfId="15672"/>
    <cellStyle name="常规 28 2 3 3 2" xfId="15673"/>
    <cellStyle name="常规 33 2 3 3 2" xfId="15674"/>
    <cellStyle name="常规 28 2 3 4" xfId="15675"/>
    <cellStyle name="常规 33 2 3 4" xfId="15676"/>
    <cellStyle name="常规 28 2 4" xfId="15677"/>
    <cellStyle name="常规 33 2 4" xfId="15678"/>
    <cellStyle name="常规 28 2 4 2" xfId="15679"/>
    <cellStyle name="常规 33 2 4 2" xfId="15680"/>
    <cellStyle name="计算 2 2 3 2 3" xfId="15681"/>
    <cellStyle name="常规 28 2 4 2 2" xfId="15682"/>
    <cellStyle name="常规 33 2 4 2 2" xfId="15683"/>
    <cellStyle name="常规 28 2 4 3" xfId="15684"/>
    <cellStyle name="常规 33 2 4 3" xfId="15685"/>
    <cellStyle name="常规 28 2 5" xfId="15686"/>
    <cellStyle name="常规 33 2 5" xfId="15687"/>
    <cellStyle name="好 2 2 2 5 3 2" xfId="15688"/>
    <cellStyle name="常规 28 2 5 2" xfId="15689"/>
    <cellStyle name="常规 33 2 5 2" xfId="15690"/>
    <cellStyle name="计算 2 2 4 2 3" xfId="15691"/>
    <cellStyle name="常规 28 2 5 2 2" xfId="15692"/>
    <cellStyle name="常规 33 2 5 2 2" xfId="15693"/>
    <cellStyle name="常规 28 2 5 3" xfId="15694"/>
    <cellStyle name="常规 33 2 5 3" xfId="15695"/>
    <cellStyle name="常规 28 2 6 2" xfId="15696"/>
    <cellStyle name="常规 33 2 6 2" xfId="15697"/>
    <cellStyle name="常规 28 2 7" xfId="15698"/>
    <cellStyle name="常规 33 2 7" xfId="15699"/>
    <cellStyle name="常规 28 3" xfId="15700"/>
    <cellStyle name="常规 33 3" xfId="15701"/>
    <cellStyle name="常规 28 3 2 2 2" xfId="15702"/>
    <cellStyle name="常规 33 3 2 2 2" xfId="15703"/>
    <cellStyle name="常规 28 3 2 2 2 2" xfId="15704"/>
    <cellStyle name="常规 33 3 2 2 2 2" xfId="15705"/>
    <cellStyle name="常规 28 3 2 2 3" xfId="15706"/>
    <cellStyle name="常规 33 3 2 2 3" xfId="15707"/>
    <cellStyle name="常规 28 3 2 3" xfId="15708"/>
    <cellStyle name="常规 33 3 2 3" xfId="15709"/>
    <cellStyle name="常规 3 56 2 2" xfId="15710"/>
    <cellStyle name="常规 3 61 2 2" xfId="15711"/>
    <cellStyle name="常规 28 3 2 3 2" xfId="15712"/>
    <cellStyle name="常规 33 3 2 3 2" xfId="15713"/>
    <cellStyle name="常规 3 56 2 2 2" xfId="15714"/>
    <cellStyle name="常规 3 61 2 2 2" xfId="15715"/>
    <cellStyle name="常规 28 3 2 4" xfId="15716"/>
    <cellStyle name="常规 33 3 2 4" xfId="15717"/>
    <cellStyle name="常规 3 56 2 3" xfId="15718"/>
    <cellStyle name="常规 3 61 2 3" xfId="15719"/>
    <cellStyle name="常规 28 3 3" xfId="15720"/>
    <cellStyle name="常规 33 3 3" xfId="15721"/>
    <cellStyle name="常规 28 3 3 2" xfId="15722"/>
    <cellStyle name="常规 33 3 3 2" xfId="15723"/>
    <cellStyle name="计算 2 3 2 2 3" xfId="15724"/>
    <cellStyle name="常规 28 3 3 2 2" xfId="15725"/>
    <cellStyle name="常规 33 3 3 2 2" xfId="15726"/>
    <cellStyle name="常规 28 3 3 3" xfId="15727"/>
    <cellStyle name="常规 33 3 3 3" xfId="15728"/>
    <cellStyle name="常规 3 56 3 2" xfId="15729"/>
    <cellStyle name="常规 3 61 3 2" xfId="15730"/>
    <cellStyle name="汇总 3 2 6 2 2" xfId="15731"/>
    <cellStyle name="常规 28 3 4" xfId="15732"/>
    <cellStyle name="常规 33 3 4" xfId="15733"/>
    <cellStyle name="常规 28 3 4 2" xfId="15734"/>
    <cellStyle name="常规 33 3 4 2" xfId="15735"/>
    <cellStyle name="计算 2 3 3 2 3" xfId="15736"/>
    <cellStyle name="常规 28 3 4 2 2" xfId="15737"/>
    <cellStyle name="常规 33 3 4 2 2" xfId="15738"/>
    <cellStyle name="常规 28 3 4 3" xfId="15739"/>
    <cellStyle name="常规 33 3 4 3" xfId="15740"/>
    <cellStyle name="常规 28 3 5" xfId="15741"/>
    <cellStyle name="常规 33 3 5" xfId="15742"/>
    <cellStyle name="常规 28 3 5 2" xfId="15743"/>
    <cellStyle name="常规 33 3 5 2" xfId="15744"/>
    <cellStyle name="常规 28 4" xfId="15745"/>
    <cellStyle name="常规 33 4" xfId="15746"/>
    <cellStyle name="常规 28 4 2 2 2" xfId="15747"/>
    <cellStyle name="常规 33 4 2 2 2" xfId="15748"/>
    <cellStyle name="常规 28 4 2 3" xfId="15749"/>
    <cellStyle name="常规 33 4 2 3" xfId="15750"/>
    <cellStyle name="常规 3 57 2 2" xfId="15751"/>
    <cellStyle name="常规 3 62 2 2" xfId="15752"/>
    <cellStyle name="常规 28 4 3" xfId="15753"/>
    <cellStyle name="常规 33 4 3" xfId="15754"/>
    <cellStyle name="常规 28 4 3 2" xfId="15755"/>
    <cellStyle name="常规 33 4 3 2" xfId="15756"/>
    <cellStyle name="汇总 3 2 6 3 2" xfId="15757"/>
    <cellStyle name="常规 28 4 4" xfId="15758"/>
    <cellStyle name="常规 33 4 4" xfId="15759"/>
    <cellStyle name="常规 28 5" xfId="15760"/>
    <cellStyle name="常规 33 5" xfId="15761"/>
    <cellStyle name="常规 28 5 3" xfId="15762"/>
    <cellStyle name="常规 33 5 3" xfId="15763"/>
    <cellStyle name="常规 28 6" xfId="15764"/>
    <cellStyle name="常规 33 6" xfId="15765"/>
    <cellStyle name="强调文字颜色 5 2 2 2 3 2 2" xfId="15766"/>
    <cellStyle name="常规 28 6 3" xfId="15767"/>
    <cellStyle name="常规 33 6 3" xfId="15768"/>
    <cellStyle name="常规 28 7" xfId="15769"/>
    <cellStyle name="常规 33 7" xfId="15770"/>
    <cellStyle name="常规 8 5 3 2" xfId="15771"/>
    <cellStyle name="常规 28 8" xfId="15772"/>
    <cellStyle name="常规 33 8" xfId="15773"/>
    <cellStyle name="常规 287" xfId="15774"/>
    <cellStyle name="常规 292" xfId="15775"/>
    <cellStyle name="常规 337" xfId="15776"/>
    <cellStyle name="常规 342" xfId="15777"/>
    <cellStyle name="常规 7 2" xfId="15778"/>
    <cellStyle name="常规 288" xfId="15779"/>
    <cellStyle name="常规 293" xfId="15780"/>
    <cellStyle name="常规 338" xfId="15781"/>
    <cellStyle name="常规 343" xfId="15782"/>
    <cellStyle name="常规 7 3" xfId="15783"/>
    <cellStyle name="常规 289" xfId="15784"/>
    <cellStyle name="常规 294" xfId="15785"/>
    <cellStyle name="常规 339" xfId="15786"/>
    <cellStyle name="常规 344" xfId="15787"/>
    <cellStyle name="常规 7 4" xfId="15788"/>
    <cellStyle name="常规 29" xfId="15789"/>
    <cellStyle name="常规 34" xfId="15790"/>
    <cellStyle name="常规 29 12" xfId="15791"/>
    <cellStyle name="常规 34 12" xfId="15792"/>
    <cellStyle name="常规 29 12 2" xfId="15793"/>
    <cellStyle name="常规 34 12 2" xfId="15794"/>
    <cellStyle name="常规 7 2 4 2 3" xfId="15795"/>
    <cellStyle name="常规 29 12 2 2" xfId="15796"/>
    <cellStyle name="常规 34 12 2 2" xfId="15797"/>
    <cellStyle name="常规 7 45 3 2" xfId="15798"/>
    <cellStyle name="常规 7 50 3 2" xfId="15799"/>
    <cellStyle name="常规 29 12 3" xfId="15800"/>
    <cellStyle name="常规 34 12 3" xfId="15801"/>
    <cellStyle name="常规 29 13" xfId="15802"/>
    <cellStyle name="常规 34 13" xfId="15803"/>
    <cellStyle name="常规 29 13 2" xfId="15804"/>
    <cellStyle name="常规 34 13 2" xfId="15805"/>
    <cellStyle name="常规 7 2 5 2 3" xfId="15806"/>
    <cellStyle name="常规 29 13 2 2" xfId="15807"/>
    <cellStyle name="常规 34 13 2 2" xfId="15808"/>
    <cellStyle name="常规 7 45 4 2" xfId="15809"/>
    <cellStyle name="常规 7 50 4 2" xfId="15810"/>
    <cellStyle name="常规 29 13 3" xfId="15811"/>
    <cellStyle name="常规 34 13 3" xfId="15812"/>
    <cellStyle name="常规 29 14" xfId="15813"/>
    <cellStyle name="常规 34 14" xfId="15814"/>
    <cellStyle name="常规 29 15" xfId="15815"/>
    <cellStyle name="常规 29 20" xfId="15816"/>
    <cellStyle name="常规 34 15" xfId="15817"/>
    <cellStyle name="常规 34 20" xfId="15818"/>
    <cellStyle name="常规 29 16" xfId="15819"/>
    <cellStyle name="常规 29 21" xfId="15820"/>
    <cellStyle name="常规 34 16" xfId="15821"/>
    <cellStyle name="常规 34 21" xfId="15822"/>
    <cellStyle name="常规 7 2 8 2 3" xfId="15823"/>
    <cellStyle name="常规 29 16 2 2" xfId="15824"/>
    <cellStyle name="常规 29 21 2 2" xfId="15825"/>
    <cellStyle name="常规 34 16 2 2" xfId="15826"/>
    <cellStyle name="常规 34 21 2 2" xfId="15827"/>
    <cellStyle name="常规 29 16 3" xfId="15828"/>
    <cellStyle name="常规 29 21 3" xfId="15829"/>
    <cellStyle name="常规 34 16 3" xfId="15830"/>
    <cellStyle name="常规 34 21 3" xfId="15831"/>
    <cellStyle name="常规 29 17" xfId="15832"/>
    <cellStyle name="常规 29 22" xfId="15833"/>
    <cellStyle name="常规 34 17" xfId="15834"/>
    <cellStyle name="常规 34 22" xfId="15835"/>
    <cellStyle name="常规 7 2 9 2 3" xfId="15836"/>
    <cellStyle name="常规 29 17 2 2" xfId="15837"/>
    <cellStyle name="常规 29 22 2 2" xfId="15838"/>
    <cellStyle name="常规 34 17 2 2" xfId="15839"/>
    <cellStyle name="常规 34 22 2 2" xfId="15840"/>
    <cellStyle name="常规 29 17 3" xfId="15841"/>
    <cellStyle name="常规 29 22 3" xfId="15842"/>
    <cellStyle name="常规 34 17 3" xfId="15843"/>
    <cellStyle name="常规 34 22 3" xfId="15844"/>
    <cellStyle name="常规 29 18" xfId="15845"/>
    <cellStyle name="常规 29 23" xfId="15846"/>
    <cellStyle name="常规 34 18" xfId="15847"/>
    <cellStyle name="常规 34 23" xfId="15848"/>
    <cellStyle name="常规 29 18 2 2" xfId="15849"/>
    <cellStyle name="常规 29 23 2 2" xfId="15850"/>
    <cellStyle name="常规 34 18 2 2" xfId="15851"/>
    <cellStyle name="常规 34 23 2 2" xfId="15852"/>
    <cellStyle name="常规 29 18 3" xfId="15853"/>
    <cellStyle name="常规 29 23 3" xfId="15854"/>
    <cellStyle name="常规 34 18 3" xfId="15855"/>
    <cellStyle name="常规 34 23 3" xfId="15856"/>
    <cellStyle name="常规 29 19" xfId="15857"/>
    <cellStyle name="常规 29 24" xfId="15858"/>
    <cellStyle name="常规 34 19" xfId="15859"/>
    <cellStyle name="常规 34 24" xfId="15860"/>
    <cellStyle name="常规 29 19 2" xfId="15861"/>
    <cellStyle name="常规 29 24 2" xfId="15862"/>
    <cellStyle name="常规 34 19 2" xfId="15863"/>
    <cellStyle name="常规 34 24 2" xfId="15864"/>
    <cellStyle name="常规 29 19 2 2" xfId="15865"/>
    <cellStyle name="常规 29 24 2 2" xfId="15866"/>
    <cellStyle name="常规 34 19 2 2" xfId="15867"/>
    <cellStyle name="常规 34 24 2 2" xfId="15868"/>
    <cellStyle name="常规 29 19 3" xfId="15869"/>
    <cellStyle name="常规 29 24 3" xfId="15870"/>
    <cellStyle name="常规 34 19 3" xfId="15871"/>
    <cellStyle name="常规 34 24 3" xfId="15872"/>
    <cellStyle name="常规 29 2" xfId="15873"/>
    <cellStyle name="常规 34 2" xfId="15874"/>
    <cellStyle name="常规 29 2 2" xfId="15875"/>
    <cellStyle name="常规 34 2 2" xfId="15876"/>
    <cellStyle name="常规 7 19 26 4" xfId="15877"/>
    <cellStyle name="常规 7 19 31 4" xfId="15878"/>
    <cellStyle name="常规 29 2 2 2" xfId="15879"/>
    <cellStyle name="常规 34 2 2 2" xfId="15880"/>
    <cellStyle name="强调文字颜色 6 3 2 5 2 3 2" xfId="15881"/>
    <cellStyle name="常规 29 2 3" xfId="15882"/>
    <cellStyle name="常规 34 2 3" xfId="15883"/>
    <cellStyle name="常规 29 25" xfId="15884"/>
    <cellStyle name="常规 29 30" xfId="15885"/>
    <cellStyle name="常规 34 25" xfId="15886"/>
    <cellStyle name="常规 34 30" xfId="15887"/>
    <cellStyle name="常规 29 25 2" xfId="15888"/>
    <cellStyle name="常规 29 30 2" xfId="15889"/>
    <cellStyle name="常规 34 25 2" xfId="15890"/>
    <cellStyle name="常规 34 30 2" xfId="15891"/>
    <cellStyle name="常规 29 25 2 2" xfId="15892"/>
    <cellStyle name="常规 29 30 2 2" xfId="15893"/>
    <cellStyle name="常规 34 25 2 2" xfId="15894"/>
    <cellStyle name="常规 34 30 2 2" xfId="15895"/>
    <cellStyle name="常规 29 25 3" xfId="15896"/>
    <cellStyle name="常规 29 30 3" xfId="15897"/>
    <cellStyle name="常规 34 25 3" xfId="15898"/>
    <cellStyle name="常规 34 30 3" xfId="15899"/>
    <cellStyle name="常规 29 26 2 2" xfId="15900"/>
    <cellStyle name="常规 29 31 2 2" xfId="15901"/>
    <cellStyle name="常规 34 26 2 2" xfId="15902"/>
    <cellStyle name="常规 34 31 2 2" xfId="15903"/>
    <cellStyle name="常规 29 26 3" xfId="15904"/>
    <cellStyle name="常规 29 31 3" xfId="15905"/>
    <cellStyle name="常规 34 26 3" xfId="15906"/>
    <cellStyle name="常规 34 31 3" xfId="15907"/>
    <cellStyle name="注释 3 2 2 5 3 3" xfId="15908"/>
    <cellStyle name="常规 29 27" xfId="15909"/>
    <cellStyle name="常规 29 32" xfId="15910"/>
    <cellStyle name="常规 34 27" xfId="15911"/>
    <cellStyle name="常规 34 32" xfId="15912"/>
    <cellStyle name="适中 3 3 4 2 3" xfId="15913"/>
    <cellStyle name="常规 29 27 2" xfId="15914"/>
    <cellStyle name="常规 29 32 2" xfId="15915"/>
    <cellStyle name="常规 34 27 2" xfId="15916"/>
    <cellStyle name="常规 34 32 2" xfId="15917"/>
    <cellStyle name="适中 3 3 4 2 3 2" xfId="15918"/>
    <cellStyle name="常规 29 27 2 2" xfId="15919"/>
    <cellStyle name="常规 29 32 2 2" xfId="15920"/>
    <cellStyle name="常规 34 27 2 2" xfId="15921"/>
    <cellStyle name="常规 34 32 2 2" xfId="15922"/>
    <cellStyle name="适中 3 3 4 2 4" xfId="15923"/>
    <cellStyle name="常规 29 27 3" xfId="15924"/>
    <cellStyle name="常规 29 32 3" xfId="15925"/>
    <cellStyle name="常规 34 27 3" xfId="15926"/>
    <cellStyle name="常规 34 32 3" xfId="15927"/>
    <cellStyle name="常规 29 28" xfId="15928"/>
    <cellStyle name="常规 29 33" xfId="15929"/>
    <cellStyle name="常规 34 28" xfId="15930"/>
    <cellStyle name="常规 34 33" xfId="15931"/>
    <cellStyle name="常规 29 28 2" xfId="15932"/>
    <cellStyle name="常规 29 33 2" xfId="15933"/>
    <cellStyle name="常规 34 28 2" xfId="15934"/>
    <cellStyle name="常规 34 33 2" xfId="15935"/>
    <cellStyle name="常规 29 28 2 2" xfId="15936"/>
    <cellStyle name="常规 29 33 2 2" xfId="15937"/>
    <cellStyle name="常规 34 28 2 2" xfId="15938"/>
    <cellStyle name="常规 34 33 2 2" xfId="15939"/>
    <cellStyle name="常规 29 28 3" xfId="15940"/>
    <cellStyle name="常规 29 33 3" xfId="15941"/>
    <cellStyle name="常规 34 28 3" xfId="15942"/>
    <cellStyle name="常规 34 33 3" xfId="15943"/>
    <cellStyle name="常规 29 29" xfId="15944"/>
    <cellStyle name="常规 29 34" xfId="15945"/>
    <cellStyle name="常规 34 29" xfId="15946"/>
    <cellStyle name="常规 34 34" xfId="15947"/>
    <cellStyle name="常规 29 29 2" xfId="15948"/>
    <cellStyle name="常规 29 34 2" xfId="15949"/>
    <cellStyle name="常规 34 29 2" xfId="15950"/>
    <cellStyle name="常规 34 34 2" xfId="15951"/>
    <cellStyle name="常规 29 29 2 2" xfId="15952"/>
    <cellStyle name="常规 29 34 2 2" xfId="15953"/>
    <cellStyle name="常规 34 29 2 2" xfId="15954"/>
    <cellStyle name="常规 34 34 2 2" xfId="15955"/>
    <cellStyle name="常规 29 29 3" xfId="15956"/>
    <cellStyle name="常规 29 34 3" xfId="15957"/>
    <cellStyle name="常规 34 29 3" xfId="15958"/>
    <cellStyle name="常规 34 34 3" xfId="15959"/>
    <cellStyle name="常规 29 3" xfId="15960"/>
    <cellStyle name="常规 34 3" xfId="15961"/>
    <cellStyle name="常规 29 3 2" xfId="15962"/>
    <cellStyle name="常规 34 3 2" xfId="15963"/>
    <cellStyle name="常规 29 3 2 2" xfId="15964"/>
    <cellStyle name="常规 34 3 2 2" xfId="15965"/>
    <cellStyle name="常规 29 3 3" xfId="15966"/>
    <cellStyle name="常规 34 3 3" xfId="15967"/>
    <cellStyle name="常规 29 35" xfId="15968"/>
    <cellStyle name="常规 29 40" xfId="15969"/>
    <cellStyle name="常规 34 35" xfId="15970"/>
    <cellStyle name="常规 34 40" xfId="15971"/>
    <cellStyle name="常规 29 35 2" xfId="15972"/>
    <cellStyle name="常规 29 40 2" xfId="15973"/>
    <cellStyle name="常规 34 35 2" xfId="15974"/>
    <cellStyle name="常规 34 40 2" xfId="15975"/>
    <cellStyle name="常规 8 2 2 19 5" xfId="15976"/>
    <cellStyle name="常规 8 2 2 24 5" xfId="15977"/>
    <cellStyle name="常规 29 35 2 2" xfId="15978"/>
    <cellStyle name="常规 29 40 2 2" xfId="15979"/>
    <cellStyle name="常规 34 35 2 2" xfId="15980"/>
    <cellStyle name="常规 34 40 2 2" xfId="15981"/>
    <cellStyle name="常规 29 35 3" xfId="15982"/>
    <cellStyle name="常规 29 40 3" xfId="15983"/>
    <cellStyle name="常规 34 35 3" xfId="15984"/>
    <cellStyle name="常规 34 40 3" xfId="15985"/>
    <cellStyle name="常规 29 36" xfId="15986"/>
    <cellStyle name="常规 29 41" xfId="15987"/>
    <cellStyle name="常规 34 36" xfId="15988"/>
    <cellStyle name="常规 34 41" xfId="15989"/>
    <cellStyle name="强调文字颜色 6 3 3 5 2" xfId="15990"/>
    <cellStyle name="常规 29 36 2" xfId="15991"/>
    <cellStyle name="常规 29 41 2" xfId="15992"/>
    <cellStyle name="常规 34 36 2" xfId="15993"/>
    <cellStyle name="常规 34 41 2" xfId="15994"/>
    <cellStyle name="强调文字颜色 6 3 3 5 2 2" xfId="15995"/>
    <cellStyle name="常规 7 20 2 37 2 3" xfId="15996"/>
    <cellStyle name="常规 7 20 2 42 2 3" xfId="15997"/>
    <cellStyle name="常规 7 20 2 37 2 4" xfId="15998"/>
    <cellStyle name="常规 7 20 2 42 2 4" xfId="15999"/>
    <cellStyle name="常规 29 36 3" xfId="16000"/>
    <cellStyle name="常规 29 41 3" xfId="16001"/>
    <cellStyle name="常规 34 36 3" xfId="16002"/>
    <cellStyle name="常规 34 41 3" xfId="16003"/>
    <cellStyle name="常规 29 37" xfId="16004"/>
    <cellStyle name="常规 29 42" xfId="16005"/>
    <cellStyle name="常规 34 37" xfId="16006"/>
    <cellStyle name="常规 34 42" xfId="16007"/>
    <cellStyle name="强调文字颜色 6 3 3 5 3" xfId="16008"/>
    <cellStyle name="常规 29 37 2" xfId="16009"/>
    <cellStyle name="常规 29 42 2" xfId="16010"/>
    <cellStyle name="常规 34 37 2" xfId="16011"/>
    <cellStyle name="常规 34 42 2" xfId="16012"/>
    <cellStyle name="强调文字颜色 6 3 3 5 3 2" xfId="16013"/>
    <cellStyle name="强调文字颜色 2 3 6 5" xfId="16014"/>
    <cellStyle name="常规 29 37 2 2" xfId="16015"/>
    <cellStyle name="常规 29 42 2 2" xfId="16016"/>
    <cellStyle name="常规 34 37 2 2" xfId="16017"/>
    <cellStyle name="常规 34 42 2 2" xfId="16018"/>
    <cellStyle name="常规 29 37 3" xfId="16019"/>
    <cellStyle name="常规 29 42 3" xfId="16020"/>
    <cellStyle name="常规 34 37 3" xfId="16021"/>
    <cellStyle name="常规 34 42 3" xfId="16022"/>
    <cellStyle name="常规 29 38" xfId="16023"/>
    <cellStyle name="常规 29 43" xfId="16024"/>
    <cellStyle name="常规 34 38" xfId="16025"/>
    <cellStyle name="常规 34 43" xfId="16026"/>
    <cellStyle name="常规 7 2 2 2 47 2" xfId="16027"/>
    <cellStyle name="强调文字颜色 6 3 3 5 4" xfId="16028"/>
    <cellStyle name="常规 29 38 2" xfId="16029"/>
    <cellStyle name="常规 29 43 2" xfId="16030"/>
    <cellStyle name="常规 34 38 2" xfId="16031"/>
    <cellStyle name="常规 34 43 2" xfId="16032"/>
    <cellStyle name="常规 29 38 2 2" xfId="16033"/>
    <cellStyle name="常规 29 43 2 2" xfId="16034"/>
    <cellStyle name="常规 34 38 2 2" xfId="16035"/>
    <cellStyle name="常规 34 43 2 2" xfId="16036"/>
    <cellStyle name="常规 29 39" xfId="16037"/>
    <cellStyle name="常规 29 44" xfId="16038"/>
    <cellStyle name="常规 34 39" xfId="16039"/>
    <cellStyle name="常规 34 44" xfId="16040"/>
    <cellStyle name="常规 29 39 2" xfId="16041"/>
    <cellStyle name="常规 29 44 2" xfId="16042"/>
    <cellStyle name="常规 34 39 2" xfId="16043"/>
    <cellStyle name="常规 34 44 2" xfId="16044"/>
    <cellStyle name="常规 29 39 2 2" xfId="16045"/>
    <cellStyle name="常规 29 44 2 2" xfId="16046"/>
    <cellStyle name="常规 34 39 2 2" xfId="16047"/>
    <cellStyle name="常规 34 44 2 2" xfId="16048"/>
    <cellStyle name="常规 29 39 3" xfId="16049"/>
    <cellStyle name="常规 29 44 3" xfId="16050"/>
    <cellStyle name="常规 34 39 3" xfId="16051"/>
    <cellStyle name="常规 34 44 3" xfId="16052"/>
    <cellStyle name="常规 29 4" xfId="16053"/>
    <cellStyle name="常规 34 4" xfId="16054"/>
    <cellStyle name="常规 29 4 2" xfId="16055"/>
    <cellStyle name="常规 34 4 2" xfId="16056"/>
    <cellStyle name="常规 29 4 2 2" xfId="16057"/>
    <cellStyle name="常规 34 4 2 2" xfId="16058"/>
    <cellStyle name="常规 7 2 9 4 2 2" xfId="16059"/>
    <cellStyle name="注释 3 30 2 2 2" xfId="16060"/>
    <cellStyle name="注释 3 25 2 2 2" xfId="16061"/>
    <cellStyle name="常规 29 4 3" xfId="16062"/>
    <cellStyle name="常规 34 4 3" xfId="16063"/>
    <cellStyle name="常规 29 45" xfId="16064"/>
    <cellStyle name="常规 34 45" xfId="16065"/>
    <cellStyle name="常规 29 45 2" xfId="16066"/>
    <cellStyle name="常规 34 45 2" xfId="16067"/>
    <cellStyle name="常规 7 19 22 4 2 2" xfId="16068"/>
    <cellStyle name="常规 29 46" xfId="16069"/>
    <cellStyle name="常规 34 46" xfId="16070"/>
    <cellStyle name="常规 29 46 2" xfId="16071"/>
    <cellStyle name="常规 34 46 2" xfId="16072"/>
    <cellStyle name="注释 2 2 4 2 2" xfId="16073"/>
    <cellStyle name="常规 7 19 2 12 2 2" xfId="16074"/>
    <cellStyle name="常规 29 47" xfId="16075"/>
    <cellStyle name="常规 34 47" xfId="16076"/>
    <cellStyle name="注释 2 2 4 2 3" xfId="16077"/>
    <cellStyle name="常规 7 19 2 12 2 3" xfId="16078"/>
    <cellStyle name="常规 29 48" xfId="16079"/>
    <cellStyle name="常规 34 48" xfId="16080"/>
    <cellStyle name="常规 29 5" xfId="16081"/>
    <cellStyle name="常规 34 5" xfId="16082"/>
    <cellStyle name="常规 29 5 2" xfId="16083"/>
    <cellStyle name="常规 34 5 2" xfId="16084"/>
    <cellStyle name="常规 29 5 2 2" xfId="16085"/>
    <cellStyle name="常规 34 5 2 2" xfId="16086"/>
    <cellStyle name="常规 29 6" xfId="16087"/>
    <cellStyle name="常规 34 6" xfId="16088"/>
    <cellStyle name="常规 29 6 2" xfId="16089"/>
    <cellStyle name="常规 34 6 2" xfId="16090"/>
    <cellStyle name="常规 29 6 2 2" xfId="16091"/>
    <cellStyle name="常规 34 6 2 2" xfId="16092"/>
    <cellStyle name="强调文字颜色 5 2 2 2 4 2 2" xfId="16093"/>
    <cellStyle name="常规 29 6 3" xfId="16094"/>
    <cellStyle name="常规 34 6 3" xfId="16095"/>
    <cellStyle name="常规 29 7" xfId="16096"/>
    <cellStyle name="常规 34 7" xfId="16097"/>
    <cellStyle name="常规 7 2 2 57 2 3" xfId="16098"/>
    <cellStyle name="常规 29 7 2" xfId="16099"/>
    <cellStyle name="常规 34 7 2" xfId="16100"/>
    <cellStyle name="常规 7 2 2 57 2 3 2" xfId="16101"/>
    <cellStyle name="常规 7 2 2 2 15 3" xfId="16102"/>
    <cellStyle name="常规 7 2 2 2 20 3" xfId="16103"/>
    <cellStyle name="常规 29 7 2 2" xfId="16104"/>
    <cellStyle name="常规 34 7 2 2" xfId="16105"/>
    <cellStyle name="强调文字颜色 5 2 2 2 4 3 2" xfId="16106"/>
    <cellStyle name="常规 7 2 2 57 2 4" xfId="16107"/>
    <cellStyle name="常规 29 7 3" xfId="16108"/>
    <cellStyle name="常规 34 7 3" xfId="16109"/>
    <cellStyle name="常规 8 5 4 2 2" xfId="16110"/>
    <cellStyle name="常规 7 19 2 4 2 2 2" xfId="16111"/>
    <cellStyle name="常规 29 8 2" xfId="16112"/>
    <cellStyle name="常规 34 8 2" xfId="16113"/>
    <cellStyle name="常规 29 8 2 2" xfId="16114"/>
    <cellStyle name="常规 34 8 2 2" xfId="16115"/>
    <cellStyle name="强调文字颜色 5 2 2 2 4 4 2" xfId="16116"/>
    <cellStyle name="常规 29 8 3" xfId="16117"/>
    <cellStyle name="常规 34 8 3" xfId="16118"/>
    <cellStyle name="常规 29 9 2 2" xfId="16119"/>
    <cellStyle name="常规 34 9 2 2" xfId="16120"/>
    <cellStyle name="常规 29 9 3" xfId="16121"/>
    <cellStyle name="常规 34 9 3" xfId="16122"/>
    <cellStyle name="常规 295" xfId="16123"/>
    <cellStyle name="常规 345" xfId="16124"/>
    <cellStyle name="常规 350" xfId="16125"/>
    <cellStyle name="常规 400" xfId="16126"/>
    <cellStyle name="常规 7 5" xfId="16127"/>
    <cellStyle name="常规 296" xfId="16128"/>
    <cellStyle name="常规 346" xfId="16129"/>
    <cellStyle name="常规 351" xfId="16130"/>
    <cellStyle name="常规 401" xfId="16131"/>
    <cellStyle name="常规 7 6" xfId="16132"/>
    <cellStyle name="常规 297" xfId="16133"/>
    <cellStyle name="常规 347" xfId="16134"/>
    <cellStyle name="常规 352" xfId="16135"/>
    <cellStyle name="常规 402" xfId="16136"/>
    <cellStyle name="常规 7 7" xfId="16137"/>
    <cellStyle name="常规 298" xfId="16138"/>
    <cellStyle name="常规 3 29 3 2" xfId="16139"/>
    <cellStyle name="常规 3 34 3 2" xfId="16140"/>
    <cellStyle name="常规 348" xfId="16141"/>
    <cellStyle name="常规 353" xfId="16142"/>
    <cellStyle name="常规 403" xfId="16143"/>
    <cellStyle name="常规 7 8" xfId="16144"/>
    <cellStyle name="常规 299" xfId="16145"/>
    <cellStyle name="常规 349" xfId="16146"/>
    <cellStyle name="常规 354" xfId="16147"/>
    <cellStyle name="常规 404" xfId="16148"/>
    <cellStyle name="常规 7 9" xfId="16149"/>
    <cellStyle name="常规 3" xfId="16150"/>
    <cellStyle name="常规 7 2 2 25" xfId="16151"/>
    <cellStyle name="常规 7 2 2 30" xfId="16152"/>
    <cellStyle name="常规 3 10 2" xfId="16153"/>
    <cellStyle name="常规 7 2 2 26" xfId="16154"/>
    <cellStyle name="常规 7 2 2 31" xfId="16155"/>
    <cellStyle name="常规 3 10 3" xfId="16156"/>
    <cellStyle name="常规 7 2 2 27" xfId="16157"/>
    <cellStyle name="常规 7 2 2 32" xfId="16158"/>
    <cellStyle name="常规 3 10 4" xfId="16159"/>
    <cellStyle name="常规 3 11" xfId="16160"/>
    <cellStyle name="计算 3 3 2 3 2" xfId="16161"/>
    <cellStyle name="常规 3 7 2 3" xfId="16162"/>
    <cellStyle name="常规 3 11 2" xfId="16163"/>
    <cellStyle name="常规 3 11 3" xfId="16164"/>
    <cellStyle name="常规 3 11 4" xfId="16165"/>
    <cellStyle name="常规 3 9 2 4 2 2" xfId="16166"/>
    <cellStyle name="常规 3 12" xfId="16167"/>
    <cellStyle name="常规 3 12 2" xfId="16168"/>
    <cellStyle name="常规 3 12 2 2 2" xfId="16169"/>
    <cellStyle name="常规 3 12 2 3" xfId="16170"/>
    <cellStyle name="常规 3 12 3" xfId="16171"/>
    <cellStyle name="常规 3 12 4" xfId="16172"/>
    <cellStyle name="常规 3 13" xfId="16173"/>
    <cellStyle name="常规 7 2 59 4 2 2" xfId="16174"/>
    <cellStyle name="常规 3 13 2" xfId="16175"/>
    <cellStyle name="常规 3 13 2 2" xfId="16176"/>
    <cellStyle name="常规 3 13 2 3" xfId="16177"/>
    <cellStyle name="常规 3 13 3" xfId="16178"/>
    <cellStyle name="常规 33 28" xfId="16179"/>
    <cellStyle name="常规 33 33" xfId="16180"/>
    <cellStyle name="常规 3 13 3 2" xfId="16181"/>
    <cellStyle name="常规 3 14" xfId="16182"/>
    <cellStyle name="强调文字颜色 1 3 2 2 3 2 4" xfId="16183"/>
    <cellStyle name="常规 3 14 2" xfId="16184"/>
    <cellStyle name="常规 3 14 2 2" xfId="16185"/>
    <cellStyle name="常规 3 14 2 2 2" xfId="16186"/>
    <cellStyle name="常规 3 14 2 3" xfId="16187"/>
    <cellStyle name="常规 3 14 3" xfId="16188"/>
    <cellStyle name="常规 3 14 3 2" xfId="16189"/>
    <cellStyle name="常规 3 14 4" xfId="16190"/>
    <cellStyle name="常规 3 17 2 2 2" xfId="16191"/>
    <cellStyle name="常规 3 22 2 2 2" xfId="16192"/>
    <cellStyle name="常规 3 15" xfId="16193"/>
    <cellStyle name="常规 3 20" xfId="16194"/>
    <cellStyle name="常规 3 15 2" xfId="16195"/>
    <cellStyle name="常规 3 20 2" xfId="16196"/>
    <cellStyle name="常规 3 15 2 2" xfId="16197"/>
    <cellStyle name="常规 3 20 2 2" xfId="16198"/>
    <cellStyle name="常规 8 4 2 28 4 3" xfId="16199"/>
    <cellStyle name="常规 8 4 2 33 4 3" xfId="16200"/>
    <cellStyle name="常规 3 15 2 2 2" xfId="16201"/>
    <cellStyle name="常规 3 20 2 2 2" xfId="16202"/>
    <cellStyle name="常规 3 15 2 3" xfId="16203"/>
    <cellStyle name="常规 3 20 2 3" xfId="16204"/>
    <cellStyle name="检查单元格 2 3 4 2 2 2" xfId="16205"/>
    <cellStyle name="常规 3 15 3" xfId="16206"/>
    <cellStyle name="常规 3 20 3" xfId="16207"/>
    <cellStyle name="常规 3 15 3 2" xfId="16208"/>
    <cellStyle name="常规 3 20 3 2" xfId="16209"/>
    <cellStyle name="常规 3 15 4" xfId="16210"/>
    <cellStyle name="常规 3 20 4" xfId="16211"/>
    <cellStyle name="常规 3 16" xfId="16212"/>
    <cellStyle name="常规 3 21" xfId="16213"/>
    <cellStyle name="常规 3 16 2" xfId="16214"/>
    <cellStyle name="常规 3 21 2" xfId="16215"/>
    <cellStyle name="常规 3 16 2 2" xfId="16216"/>
    <cellStyle name="常规 3 21 2 2" xfId="16217"/>
    <cellStyle name="常规 8 2 2 8 4" xfId="16218"/>
    <cellStyle name="常规 3 16 2 2 2" xfId="16219"/>
    <cellStyle name="常规 3 21 2 2 2" xfId="16220"/>
    <cellStyle name="常规 3 16 2 3" xfId="16221"/>
    <cellStyle name="常规 3 21 2 3" xfId="16222"/>
    <cellStyle name="检查单元格 2 3 4 2 3 2" xfId="16223"/>
    <cellStyle name="常规 3 16 3" xfId="16224"/>
    <cellStyle name="常规 3 21 3" xfId="16225"/>
    <cellStyle name="常规 3 16 3 2" xfId="16226"/>
    <cellStyle name="常规 3 21 3 2" xfId="16227"/>
    <cellStyle name="常规 3 16 4" xfId="16228"/>
    <cellStyle name="常规 3 21 4" xfId="16229"/>
    <cellStyle name="常规 3 17" xfId="16230"/>
    <cellStyle name="常规 3 22" xfId="16231"/>
    <cellStyle name="常规 3 17 2" xfId="16232"/>
    <cellStyle name="常规 3 22 2" xfId="16233"/>
    <cellStyle name="常规 3 17 2 2" xfId="16234"/>
    <cellStyle name="常规 3 22 2 2" xfId="16235"/>
    <cellStyle name="常规 3 17 2 3" xfId="16236"/>
    <cellStyle name="常规 3 22 2 3" xfId="16237"/>
    <cellStyle name="常规 3 17 3" xfId="16238"/>
    <cellStyle name="常规 3 22 3" xfId="16239"/>
    <cellStyle name="常规 3 17 3 2" xfId="16240"/>
    <cellStyle name="常规 3 22 3 2" xfId="16241"/>
    <cellStyle name="常规 3 17 4" xfId="16242"/>
    <cellStyle name="常规 3 22 4" xfId="16243"/>
    <cellStyle name="常规 3 18" xfId="16244"/>
    <cellStyle name="常规 3 23" xfId="16245"/>
    <cellStyle name="检查单元格 2 7" xfId="16246"/>
    <cellStyle name="常规 3 18 2" xfId="16247"/>
    <cellStyle name="常规 3 23 2" xfId="16248"/>
    <cellStyle name="检查单元格 2 7 2" xfId="16249"/>
    <cellStyle name="常规 3 18 2 2" xfId="16250"/>
    <cellStyle name="常规 3 23 2 2" xfId="16251"/>
    <cellStyle name="检查单元格 2 7 2 2" xfId="16252"/>
    <cellStyle name="常规 8 4 2 8 4" xfId="16253"/>
    <cellStyle name="常规 3 18 2 2 2" xfId="16254"/>
    <cellStyle name="常规 3 23 2 2 2" xfId="16255"/>
    <cellStyle name="检查单元格 2 7 3" xfId="16256"/>
    <cellStyle name="常规 9 2 4 2" xfId="16257"/>
    <cellStyle name="常规 3 18 2 3" xfId="16258"/>
    <cellStyle name="常规 3 23 2 3" xfId="16259"/>
    <cellStyle name="检查单元格 2 8" xfId="16260"/>
    <cellStyle name="常规 3 18 3" xfId="16261"/>
    <cellStyle name="常规 3 23 3" xfId="16262"/>
    <cellStyle name="检查单元格 2 8 2" xfId="16263"/>
    <cellStyle name="常规 3 18 3 2" xfId="16264"/>
    <cellStyle name="常规 3 23 3 2" xfId="16265"/>
    <cellStyle name="检查单元格 2 9" xfId="16266"/>
    <cellStyle name="常规 3 18 4" xfId="16267"/>
    <cellStyle name="常规 3 23 4" xfId="16268"/>
    <cellStyle name="常规 3 19" xfId="16269"/>
    <cellStyle name="常规 3 24" xfId="16270"/>
    <cellStyle name="检查单元格 3 7" xfId="16271"/>
    <cellStyle name="常规 3 19 2" xfId="16272"/>
    <cellStyle name="常规 3 24 2" xfId="16273"/>
    <cellStyle name="检查单元格 3 7 2" xfId="16274"/>
    <cellStyle name="常规 3 19 2 2" xfId="16275"/>
    <cellStyle name="常规 3 24 2 2" xfId="16276"/>
    <cellStyle name="检查单元格 3 7 2 2" xfId="16277"/>
    <cellStyle name="常规 3 19 2 2 2" xfId="16278"/>
    <cellStyle name="常规 3 24 2 2 2" xfId="16279"/>
    <cellStyle name="常规 7 19 3 2 2 2" xfId="16280"/>
    <cellStyle name="检查单元格 3 7 3" xfId="16281"/>
    <cellStyle name="常规 9 3 4 2" xfId="16282"/>
    <cellStyle name="常规 3 19 2 3" xfId="16283"/>
    <cellStyle name="常规 3 24 2 3" xfId="16284"/>
    <cellStyle name="检查单元格 3 8" xfId="16285"/>
    <cellStyle name="常规 3 19 3" xfId="16286"/>
    <cellStyle name="常规 3 24 3" xfId="16287"/>
    <cellStyle name="检查单元格 3 8 2" xfId="16288"/>
    <cellStyle name="常规 3 19 3 2" xfId="16289"/>
    <cellStyle name="常规 3 24 3 2" xfId="16290"/>
    <cellStyle name="检查单元格 3 9" xfId="16291"/>
    <cellStyle name="常规 3 19 4" xfId="16292"/>
    <cellStyle name="常规 3 24 4" xfId="16293"/>
    <cellStyle name="常规 3 2" xfId="16294"/>
    <cellStyle name="常规 7 2 2 2 2 38 4" xfId="16295"/>
    <cellStyle name="常规 7 2 2 2 2 43 4" xfId="16296"/>
    <cellStyle name="计算 2 2 5 2 3" xfId="16297"/>
    <cellStyle name="常规 3 2 10" xfId="16298"/>
    <cellStyle name="常规 7 2 2 2 2 38 4 2" xfId="16299"/>
    <cellStyle name="常规 7 2 2 2 2 43 4 2" xfId="16300"/>
    <cellStyle name="计算 2 2 5 2 3 2" xfId="16301"/>
    <cellStyle name="常规 3 2 10 2" xfId="16302"/>
    <cellStyle name="常规 7 2 2 2 2 38 5" xfId="16303"/>
    <cellStyle name="常规 7 2 2 2 2 43 5" xfId="16304"/>
    <cellStyle name="计算 2 2 5 2 4" xfId="16305"/>
    <cellStyle name="常规 3 2 11" xfId="16306"/>
    <cellStyle name="输出 3 3 4" xfId="16307"/>
    <cellStyle name="常规 3 2 2" xfId="16308"/>
    <cellStyle name="常规 3 2 2 10" xfId="16309"/>
    <cellStyle name="输出 3 3 4 2" xfId="16310"/>
    <cellStyle name="常规 3 2 2 2" xfId="16311"/>
    <cellStyle name="输出 3 3 4 2 2" xfId="16312"/>
    <cellStyle name="常规 3 2 2 2 2" xfId="16313"/>
    <cellStyle name="输出 3 3 4 2 2 2" xfId="16314"/>
    <cellStyle name="常规 3 2 2 2 2 2" xfId="16315"/>
    <cellStyle name="常规 3 2 2 2 2 2 2" xfId="16316"/>
    <cellStyle name="常规 3 2 2 2 2 3" xfId="16317"/>
    <cellStyle name="常规 3 2 2 2 2 3 2" xfId="16318"/>
    <cellStyle name="常规 7 4 2 2" xfId="16319"/>
    <cellStyle name="常规 3 2 2 2 2 4" xfId="16320"/>
    <cellStyle name="常规 3 2 2 2 2 4 2" xfId="16321"/>
    <cellStyle name="警告文本 3 2 3 2 4" xfId="16322"/>
    <cellStyle name="常规 7 4 2 2 2" xfId="16323"/>
    <cellStyle name="常规 7 4 2 3" xfId="16324"/>
    <cellStyle name="常规 3 2 2 2 2 5" xfId="16325"/>
    <cellStyle name="常规 3 2 2 2 2 5 2" xfId="16326"/>
    <cellStyle name="好 2 7" xfId="16327"/>
    <cellStyle name="常规 7 4 2 3 2" xfId="16328"/>
    <cellStyle name="常规 7 4 2 4" xfId="16329"/>
    <cellStyle name="常规 3 2 2 2 2 6" xfId="16330"/>
    <cellStyle name="输出 3 3 4 2 3" xfId="16331"/>
    <cellStyle name="常规 3 2 2 2 3" xfId="16332"/>
    <cellStyle name="输出 3 3 4 2 3 2" xfId="16333"/>
    <cellStyle name="常规 3 2 2 2 3 2" xfId="16334"/>
    <cellStyle name="输出 3 3 4 2 4" xfId="16335"/>
    <cellStyle name="警告文本 3 2 2 4 2 3 2" xfId="16336"/>
    <cellStyle name="常规 3 2 2 2 4" xfId="16337"/>
    <cellStyle name="常规 3 2 2 2 4 2" xfId="16338"/>
    <cellStyle name="常规 3 2 2 2 5" xfId="16339"/>
    <cellStyle name="常规 3 2 2 2 5 2" xfId="16340"/>
    <cellStyle name="常规 3 2 2 2 6" xfId="16341"/>
    <cellStyle name="常规 3 2 2 2 6 2" xfId="16342"/>
    <cellStyle name="常规 3 2 2 2 7" xfId="16343"/>
    <cellStyle name="常规 3 2 2 3 2 2 2" xfId="16344"/>
    <cellStyle name="常规 3 2 2 3 2 3" xfId="16345"/>
    <cellStyle name="常规 3 2 2 3 2 3 2" xfId="16346"/>
    <cellStyle name="常规 7 5 2 2" xfId="16347"/>
    <cellStyle name="常规 3 2 2 3 2 4" xfId="16348"/>
    <cellStyle name="常规 3 2 2 3 4 2" xfId="16349"/>
    <cellStyle name="常规 3 2 2 3 5" xfId="16350"/>
    <cellStyle name="常规 3 2 2 3 5 2" xfId="16351"/>
    <cellStyle name="常规 3 2 2 3 6" xfId="16352"/>
    <cellStyle name="常规 3 2 2 3 6 2" xfId="16353"/>
    <cellStyle name="输入 3 2 2 4 2 2 2" xfId="16354"/>
    <cellStyle name="常规 3 2 2 3 7" xfId="16355"/>
    <cellStyle name="输出 3 3 4 4" xfId="16356"/>
    <cellStyle name="常规 3 2 2 4" xfId="16357"/>
    <cellStyle name="好 4 2" xfId="16358"/>
    <cellStyle name="常规 3 2 2 4 2 2" xfId="16359"/>
    <cellStyle name="好 4 2 2" xfId="16360"/>
    <cellStyle name="常规 3 2 2 4 2 2 2" xfId="16361"/>
    <cellStyle name="好 4 3" xfId="16362"/>
    <cellStyle name="常规 3 2 2 4 2 3" xfId="16363"/>
    <cellStyle name="好 4 3 2" xfId="16364"/>
    <cellStyle name="常规 3 2 2 4 2 3 2" xfId="16365"/>
    <cellStyle name="好 4 4" xfId="16366"/>
    <cellStyle name="常规 7 6 2 2" xfId="16367"/>
    <cellStyle name="常规 3 2 2 4 2 4" xfId="16368"/>
    <cellStyle name="好 5" xfId="16369"/>
    <cellStyle name="常规 3 2 2 4 3" xfId="16370"/>
    <cellStyle name="常规 3 9 4 2 2 2" xfId="16371"/>
    <cellStyle name="好 5 2" xfId="16372"/>
    <cellStyle name="常规 3 2 2 4 3 2" xfId="16373"/>
    <cellStyle name="好 6" xfId="16374"/>
    <cellStyle name="常规 3 2 2 4 4" xfId="16375"/>
    <cellStyle name="好 6 2" xfId="16376"/>
    <cellStyle name="常规 3 2 2 4 4 2" xfId="16377"/>
    <cellStyle name="好 7" xfId="16378"/>
    <cellStyle name="常规 3 2 2 4 5" xfId="16379"/>
    <cellStyle name="常规 3 2 2 4 5 2" xfId="16380"/>
    <cellStyle name="检查单元格 3 5 2 2" xfId="16381"/>
    <cellStyle name="常规 3 2 2 4 6" xfId="16382"/>
    <cellStyle name="检查单元格 3 5 2 2 2" xfId="16383"/>
    <cellStyle name="常规 3 2 2 4 6 2" xfId="16384"/>
    <cellStyle name="输入 3 2 2 4 2 3 2" xfId="16385"/>
    <cellStyle name="检查单元格 3 5 2 3" xfId="16386"/>
    <cellStyle name="常规 3 2 2 4 7" xfId="16387"/>
    <cellStyle name="输出 3 3 4 5" xfId="16388"/>
    <cellStyle name="常规 3 2 2 5" xfId="16389"/>
    <cellStyle name="常规 3 2 2 5 2 2" xfId="16390"/>
    <cellStyle name="常规 3 2 2 5 3" xfId="16391"/>
    <cellStyle name="常规 3 2 2 5 3 2" xfId="16392"/>
    <cellStyle name="常规 3 2 2 5 4" xfId="16393"/>
    <cellStyle name="常规 3 2 2 8" xfId="16394"/>
    <cellStyle name="常规 3 2 2 8 2" xfId="16395"/>
    <cellStyle name="常规 7 2 4 14 2 2 2" xfId="16396"/>
    <cellStyle name="常规 3 2 2 9" xfId="16397"/>
    <cellStyle name="常规 3 2 2 9 2" xfId="16398"/>
    <cellStyle name="输出 3 3 5" xfId="16399"/>
    <cellStyle name="常规 3 2 3" xfId="16400"/>
    <cellStyle name="输出 3 3 5 2" xfId="16401"/>
    <cellStyle name="常规 3 2 3 2" xfId="16402"/>
    <cellStyle name="输出 3 3 5 2 2" xfId="16403"/>
    <cellStyle name="常规 3 2 3 2 2" xfId="16404"/>
    <cellStyle name="常规 3 2 3 2 2 2" xfId="16405"/>
    <cellStyle name="常规 3 2 3 2 3" xfId="16406"/>
    <cellStyle name="常规 3 2 3 2 3 2" xfId="16407"/>
    <cellStyle name="常规 3 2 3 2 4" xfId="16408"/>
    <cellStyle name="常规 3 2 3 2 4 2" xfId="16409"/>
    <cellStyle name="常规 7 19 48 2 2 2" xfId="16410"/>
    <cellStyle name="常规 7 19 53 2 2 2" xfId="16411"/>
    <cellStyle name="常规 3 2 3 2 5" xfId="16412"/>
    <cellStyle name="常规 3 2 3 2 5 2" xfId="16413"/>
    <cellStyle name="常规 3 2 3 2 6" xfId="16414"/>
    <cellStyle name="输出 3 3 5 4" xfId="16415"/>
    <cellStyle name="常规 3 2 3 4" xfId="16416"/>
    <cellStyle name="常规 3 2 3 4 2" xfId="16417"/>
    <cellStyle name="常规 3 2 3 5" xfId="16418"/>
    <cellStyle name="常规 3 2 3 5 2" xfId="16419"/>
    <cellStyle name="强调文字颜色 2 2 4" xfId="16420"/>
    <cellStyle name="常规 3 2 3 5 2 2" xfId="16421"/>
    <cellStyle name="强调文字颜色 2 2 5" xfId="16422"/>
    <cellStyle name="常规 3 2 3 5 2 3" xfId="16423"/>
    <cellStyle name="强调文字颜色 2 2 6" xfId="16424"/>
    <cellStyle name="常规 8 7 2 2" xfId="16425"/>
    <cellStyle name="常规 3 2 3 5 2 4" xfId="16426"/>
    <cellStyle name="强调文字颜色 2 2 7" xfId="16427"/>
    <cellStyle name="常规 8 7 2 3" xfId="16428"/>
    <cellStyle name="常规 3 2 3 5 2 5" xfId="16429"/>
    <cellStyle name="常规 3 2 3 5 3" xfId="16430"/>
    <cellStyle name="强调文字颜色 2 3 4" xfId="16431"/>
    <cellStyle name="常规 3 2 3 5 3 2" xfId="16432"/>
    <cellStyle name="强调文字颜色 2 3 5" xfId="16433"/>
    <cellStyle name="常规 3 2 3 5 3 3" xfId="16434"/>
    <cellStyle name="常规 3 2 3 5 4" xfId="16435"/>
    <cellStyle name="常规 3 2 3 5 4 2" xfId="16436"/>
    <cellStyle name="常规 3 2 3 5 5" xfId="16437"/>
    <cellStyle name="常规 3 2 3 7 2" xfId="16438"/>
    <cellStyle name="输出 3 3 6" xfId="16439"/>
    <cellStyle name="常规 3 2 4" xfId="16440"/>
    <cellStyle name="输出 3 3 6 2" xfId="16441"/>
    <cellStyle name="常规 3 2 4 2" xfId="16442"/>
    <cellStyle name="常规 3 2 4 2 2" xfId="16443"/>
    <cellStyle name="常规 3 2 4 2 2 2" xfId="16444"/>
    <cellStyle name="常规 3 2 4 2 3" xfId="16445"/>
    <cellStyle name="常规 3 2 4 2 3 2" xfId="16446"/>
    <cellStyle name="好 4 2 2 2 2 2" xfId="16447"/>
    <cellStyle name="常规 3 2 4 2 4" xfId="16448"/>
    <cellStyle name="计算 3 5 2 2 2" xfId="16449"/>
    <cellStyle name="常规 3 2 4 3 2" xfId="16450"/>
    <cellStyle name="计算 3 5 2 3" xfId="16451"/>
    <cellStyle name="常规 3 2 4 4" xfId="16452"/>
    <cellStyle name="计算 3 5 2 3 2" xfId="16453"/>
    <cellStyle name="常规 3 2 4 4 2" xfId="16454"/>
    <cellStyle name="计算 3 5 2 4" xfId="16455"/>
    <cellStyle name="常规 3 2 4 5" xfId="16456"/>
    <cellStyle name="常规 3 2 4 5 2" xfId="16457"/>
    <cellStyle name="常规 3 2 4 7" xfId="16458"/>
    <cellStyle name="输出 3 3 7" xfId="16459"/>
    <cellStyle name="常规 3 2 5" xfId="16460"/>
    <cellStyle name="输出 3 3 7 2" xfId="16461"/>
    <cellStyle name="常规 3 2 5 2" xfId="16462"/>
    <cellStyle name="常规 3 2 5 2 2" xfId="16463"/>
    <cellStyle name="常规 3 2 5 2 2 2" xfId="16464"/>
    <cellStyle name="汇总 5" xfId="16465"/>
    <cellStyle name="常规 3 2 5 3 2" xfId="16466"/>
    <cellStyle name="常规 3 2 5 4" xfId="16467"/>
    <cellStyle name="常规 3 2 5 4 2" xfId="16468"/>
    <cellStyle name="常规 3 2 5 5" xfId="16469"/>
    <cellStyle name="常规 3 2 5 5 2" xfId="16470"/>
    <cellStyle name="常规 3 2 5 6 2" xfId="16471"/>
    <cellStyle name="输出 3 3 8" xfId="16472"/>
    <cellStyle name="常规 3 2 6" xfId="16473"/>
    <cellStyle name="常规 3 2 6 2" xfId="16474"/>
    <cellStyle name="常规 3 2 6 2 2" xfId="16475"/>
    <cellStyle name="计算 3 5 4 2" xfId="16476"/>
    <cellStyle name="常规 3 2 6 3" xfId="16477"/>
    <cellStyle name="常规 3 2 6 3 2" xfId="16478"/>
    <cellStyle name="常规 3 2 6 4" xfId="16479"/>
    <cellStyle name="常规 4 7 5 2 2" xfId="16480"/>
    <cellStyle name="常规 3 2 7" xfId="16481"/>
    <cellStyle name="常规 3 2 7 2" xfId="16482"/>
    <cellStyle name="常规 3 2 8 2" xfId="16483"/>
    <cellStyle name="常规 3 2 9" xfId="16484"/>
    <cellStyle name="常规 3 2 9 2" xfId="16485"/>
    <cellStyle name="常规 3 25" xfId="16486"/>
    <cellStyle name="常规 3 30" xfId="16487"/>
    <cellStyle name="常规 7 2 4 25" xfId="16488"/>
    <cellStyle name="常规 7 2 4 30" xfId="16489"/>
    <cellStyle name="常规 3 25 2" xfId="16490"/>
    <cellStyle name="常规 3 30 2" xfId="16491"/>
    <cellStyle name="常规 7 2 4 25 2" xfId="16492"/>
    <cellStyle name="常规 7 2 4 30 2" xfId="16493"/>
    <cellStyle name="常规 3 25 2 2" xfId="16494"/>
    <cellStyle name="常规 3 30 2 2" xfId="16495"/>
    <cellStyle name="常规 7 2 4 25 2 2" xfId="16496"/>
    <cellStyle name="常规 7 2 4 30 2 2" xfId="16497"/>
    <cellStyle name="常规 3 25 2 2 2" xfId="16498"/>
    <cellStyle name="常规 3 30 2 2 2" xfId="16499"/>
    <cellStyle name="常规 7 2 4 26 2" xfId="16500"/>
    <cellStyle name="常规 7 2 4 31 2" xfId="16501"/>
    <cellStyle name="常规 3 25 3 2" xfId="16502"/>
    <cellStyle name="常规 3 30 3 2" xfId="16503"/>
    <cellStyle name="常规 7 2 4 27" xfId="16504"/>
    <cellStyle name="常规 7 2 4 32" xfId="16505"/>
    <cellStyle name="常规 3 25 4" xfId="16506"/>
    <cellStyle name="常规 3 30 4" xfId="16507"/>
    <cellStyle name="常规 3 26" xfId="16508"/>
    <cellStyle name="常规 3 31" xfId="16509"/>
    <cellStyle name="常规 3 26 2" xfId="16510"/>
    <cellStyle name="常规 3 31 2" xfId="16511"/>
    <cellStyle name="常规 3 26 2 2" xfId="16512"/>
    <cellStyle name="常规 3 31 2 2" xfId="16513"/>
    <cellStyle name="常规 3 26 2 2 2" xfId="16514"/>
    <cellStyle name="常规 3 31 2 2 2" xfId="16515"/>
    <cellStyle name="常规 9 5 4 2" xfId="16516"/>
    <cellStyle name="常规 7 19 3 4 2 2" xfId="16517"/>
    <cellStyle name="常规 3 26 2 3" xfId="16518"/>
    <cellStyle name="常规 3 31 2 3" xfId="16519"/>
    <cellStyle name="常规 3 26 3 2" xfId="16520"/>
    <cellStyle name="常规 3 31 3 2" xfId="16521"/>
    <cellStyle name="常规 3 26 4" xfId="16522"/>
    <cellStyle name="常规 3 31 4" xfId="16523"/>
    <cellStyle name="常规 3 27" xfId="16524"/>
    <cellStyle name="常规 3 32" xfId="16525"/>
    <cellStyle name="常规 3 27 2" xfId="16526"/>
    <cellStyle name="常规 3 32 2" xfId="16527"/>
    <cellStyle name="常规 3 27 2 2" xfId="16528"/>
    <cellStyle name="常规 3 32 2 2" xfId="16529"/>
    <cellStyle name="常规 3 27 2 2 2" xfId="16530"/>
    <cellStyle name="常规 3 32 2 2 2" xfId="16531"/>
    <cellStyle name="注释 2 16 3" xfId="16532"/>
    <cellStyle name="注释 2 21 3" xfId="16533"/>
    <cellStyle name="常规 9 6 4 2" xfId="16534"/>
    <cellStyle name="常规 3 27 2 3" xfId="16535"/>
    <cellStyle name="常规 3 32 2 3" xfId="16536"/>
    <cellStyle name="常规 3 27 3" xfId="16537"/>
    <cellStyle name="常规 3 32 3" xfId="16538"/>
    <cellStyle name="常规 3 27 3 2" xfId="16539"/>
    <cellStyle name="常规 3 32 3 2" xfId="16540"/>
    <cellStyle name="常规 3 27 4" xfId="16541"/>
    <cellStyle name="常规 3 32 4" xfId="16542"/>
    <cellStyle name="常规 9 2 2 3 2 2" xfId="16543"/>
    <cellStyle name="常规 3 28" xfId="16544"/>
    <cellStyle name="常规 3 33" xfId="16545"/>
    <cellStyle name="常规 3 28 2" xfId="16546"/>
    <cellStyle name="常规 3 33 2" xfId="16547"/>
    <cellStyle name="常规 7 20 48" xfId="16548"/>
    <cellStyle name="常规 3 28 2 2" xfId="16549"/>
    <cellStyle name="常规 3 33 2 2" xfId="16550"/>
    <cellStyle name="常规 3 28 2 2 2" xfId="16551"/>
    <cellStyle name="常规 3 33 2 2 2" xfId="16552"/>
    <cellStyle name="常规 3 28 2 3" xfId="16553"/>
    <cellStyle name="常规 3 33 2 3" xfId="16554"/>
    <cellStyle name="常规 3 28 3" xfId="16555"/>
    <cellStyle name="常规 3 33 3" xfId="16556"/>
    <cellStyle name="常规 3 28 3 2" xfId="16557"/>
    <cellStyle name="常规 3 33 3 2" xfId="16558"/>
    <cellStyle name="常规 3 28 4" xfId="16559"/>
    <cellStyle name="常规 3 33 4" xfId="16560"/>
    <cellStyle name="常规 3 29" xfId="16561"/>
    <cellStyle name="常规 3 34" xfId="16562"/>
    <cellStyle name="常规 3 29 2" xfId="16563"/>
    <cellStyle name="常规 3 34 2" xfId="16564"/>
    <cellStyle name="常规 3 29 2 2 2" xfId="16565"/>
    <cellStyle name="常规 3 34 2 2 2" xfId="16566"/>
    <cellStyle name="常规 33 37" xfId="16567"/>
    <cellStyle name="常规 33 42" xfId="16568"/>
    <cellStyle name="常规 6 8 2" xfId="16569"/>
    <cellStyle name="常规 3 29 3" xfId="16570"/>
    <cellStyle name="常规 3 34 3" xfId="16571"/>
    <cellStyle name="常规 3 29 4" xfId="16572"/>
    <cellStyle name="常规 3 34 4" xfId="16573"/>
    <cellStyle name="常规 3 3" xfId="16574"/>
    <cellStyle name="常规 3 3 10" xfId="16575"/>
    <cellStyle name="输出 3 4 4" xfId="16576"/>
    <cellStyle name="常规 3 3 2" xfId="16577"/>
    <cellStyle name="输出 3 4 4 2" xfId="16578"/>
    <cellStyle name="常规 3 3 2 2" xfId="16579"/>
    <cellStyle name="常规 3 3 2 2 2" xfId="16580"/>
    <cellStyle name="常规 9 2 9" xfId="16581"/>
    <cellStyle name="常规 3 3 2 2 2 2" xfId="16582"/>
    <cellStyle name="常规 3 3 2 2 2 2 2" xfId="16583"/>
    <cellStyle name="常规 3 3 2 2 2 3" xfId="16584"/>
    <cellStyle name="常规 3 3 2 2 2 4" xfId="16585"/>
    <cellStyle name="常规 3 3 2 2 3" xfId="16586"/>
    <cellStyle name="常规 3 3 2 2 3 2" xfId="16587"/>
    <cellStyle name="常规 3 3 2 2 5" xfId="16588"/>
    <cellStyle name="常规 3 3 2 2 5 2" xfId="16589"/>
    <cellStyle name="常规 3 3 2 3" xfId="16590"/>
    <cellStyle name="常规 3 3 2 3 2 3" xfId="16591"/>
    <cellStyle name="常规 7 20 14 2 3 2" xfId="16592"/>
    <cellStyle name="常规 3 3 2 3 2 4" xfId="16593"/>
    <cellStyle name="常规 7 2 12 2 3" xfId="16594"/>
    <cellStyle name="常规 3 3 2 3 4 2" xfId="16595"/>
    <cellStyle name="常规 3 3 2 3 5" xfId="16596"/>
    <cellStyle name="常规 3 3 2 4" xfId="16597"/>
    <cellStyle name="常规 7 2 4 35 3" xfId="16598"/>
    <cellStyle name="常规 7 2 4 40 3" xfId="16599"/>
    <cellStyle name="常规 3 3 2 4 2 2" xfId="16600"/>
    <cellStyle name="常规 7 2 4 35 3 2" xfId="16601"/>
    <cellStyle name="常规 7 2 4 40 3 2" xfId="16602"/>
    <cellStyle name="常规 3 3 2 4 2 2 2" xfId="16603"/>
    <cellStyle name="常规 7 2 4 35 4" xfId="16604"/>
    <cellStyle name="常规 7 2 4 40 4" xfId="16605"/>
    <cellStyle name="常规 3 3 2 4 2 3" xfId="16606"/>
    <cellStyle name="常规 7 20 28" xfId="16607"/>
    <cellStyle name="常规 7 20 33" xfId="16608"/>
    <cellStyle name="常规 7 2 4 35 4 2" xfId="16609"/>
    <cellStyle name="常规 7 2 4 40 4 2" xfId="16610"/>
    <cellStyle name="常规 3 3 2 4 2 3 2" xfId="16611"/>
    <cellStyle name="常规 7 2 4 35 5" xfId="16612"/>
    <cellStyle name="常规 7 2 4 40 5" xfId="16613"/>
    <cellStyle name="常规 3 3 2 4 2 4" xfId="16614"/>
    <cellStyle name="常规 3 3 2 4 3" xfId="16615"/>
    <cellStyle name="常规 7 2 4 36 3" xfId="16616"/>
    <cellStyle name="常规 7 2 4 41 3" xfId="16617"/>
    <cellStyle name="常规 3 3 2 4 3 2" xfId="16618"/>
    <cellStyle name="常规 3 3 2 4 4" xfId="16619"/>
    <cellStyle name="常规 7 2 13 2 3" xfId="16620"/>
    <cellStyle name="常规 7 2 4 37 3" xfId="16621"/>
    <cellStyle name="常规 7 2 4 42 3" xfId="16622"/>
    <cellStyle name="常规 3 3 2 4 4 2" xfId="16623"/>
    <cellStyle name="常规 3 3 2 4 5" xfId="16624"/>
    <cellStyle name="常规 3 3 2 5" xfId="16625"/>
    <cellStyle name="常规 3 3 2 5 2 2" xfId="16626"/>
    <cellStyle name="常规 3 3 2 5 3" xfId="16627"/>
    <cellStyle name="常规 3 3 2 5 3 2" xfId="16628"/>
    <cellStyle name="常规 3 3 2 5 4" xfId="16629"/>
    <cellStyle name="常规 8 2 2 10 4 2 2" xfId="16630"/>
    <cellStyle name="常规 3 3 2 7 2" xfId="16631"/>
    <cellStyle name="常规 8 2 2 10 4 3" xfId="16632"/>
    <cellStyle name="常规 3 3 2 8" xfId="16633"/>
    <cellStyle name="常规 3 3 2 8 2" xfId="16634"/>
    <cellStyle name="输出 3 4 5" xfId="16635"/>
    <cellStyle name="常规 3 3 3" xfId="16636"/>
    <cellStyle name="常规 3 3 3 2" xfId="16637"/>
    <cellStyle name="常规 3 3 3 2 2" xfId="16638"/>
    <cellStyle name="常规 3 3 3 2 2 2" xfId="16639"/>
    <cellStyle name="常规 3 3 3 2 3" xfId="16640"/>
    <cellStyle name="常规 3 3 3 2 3 2" xfId="16641"/>
    <cellStyle name="常规 3 3 3 3" xfId="16642"/>
    <cellStyle name="常规 3 3 3 4" xfId="16643"/>
    <cellStyle name="常规 3 3 3 4 2" xfId="16644"/>
    <cellStyle name="常规 3 3 3 5" xfId="16645"/>
    <cellStyle name="常规 3 3 3 5 2" xfId="16646"/>
    <cellStyle name="常规 3 3 4" xfId="16647"/>
    <cellStyle name="常规 3 3 4 2" xfId="16648"/>
    <cellStyle name="常规 3 3 4 2 2" xfId="16649"/>
    <cellStyle name="常规 3 3 4 2 2 2" xfId="16650"/>
    <cellStyle name="常规 3 3 4 2 3" xfId="16651"/>
    <cellStyle name="常规 3 3 4 2 3 2" xfId="16652"/>
    <cellStyle name="常规 9 2 6" xfId="16653"/>
    <cellStyle name="计算 3 6 2 2" xfId="16654"/>
    <cellStyle name="常规 3 3 4 3" xfId="16655"/>
    <cellStyle name="计算 3 6 2 2 2" xfId="16656"/>
    <cellStyle name="常规 8 27 2 4" xfId="16657"/>
    <cellStyle name="常规 8 32 2 4" xfId="16658"/>
    <cellStyle name="常规 3 3 4 3 2" xfId="16659"/>
    <cellStyle name="计算 3 6 2 3" xfId="16660"/>
    <cellStyle name="常规 3 3 4 4" xfId="16661"/>
    <cellStyle name="计算 3 6 2 3 2" xfId="16662"/>
    <cellStyle name="常规 3 3 4 4 2" xfId="16663"/>
    <cellStyle name="计算 3 6 2 4" xfId="16664"/>
    <cellStyle name="常规 3 3 4 5" xfId="16665"/>
    <cellStyle name="常规 3 3 5" xfId="16666"/>
    <cellStyle name="常规 3 3 5 2" xfId="16667"/>
    <cellStyle name="常规 8 2 2 2 19 3" xfId="16668"/>
    <cellStyle name="常规 8 2 2 2 24 3" xfId="16669"/>
    <cellStyle name="常规 3 3 5 2 2" xfId="16670"/>
    <cellStyle name="常规 3 3 5 2 2 2" xfId="16671"/>
    <cellStyle name="计算 3 6 3 2" xfId="16672"/>
    <cellStyle name="常规 3 3 5 3" xfId="16673"/>
    <cellStyle name="常规 8 28 2 4" xfId="16674"/>
    <cellStyle name="常规 8 33 2 4" xfId="16675"/>
    <cellStyle name="常规 8 2 2 2 25 3" xfId="16676"/>
    <cellStyle name="常规 8 2 2 2 30 3" xfId="16677"/>
    <cellStyle name="常规 3 3 5 3 2" xfId="16678"/>
    <cellStyle name="常规 3 3 5 4" xfId="16679"/>
    <cellStyle name="常规 8 2 2 2 26 3" xfId="16680"/>
    <cellStyle name="常规 8 2 2 2 31 3" xfId="16681"/>
    <cellStyle name="常规 3 3 5 4 2" xfId="16682"/>
    <cellStyle name="常规 3 3 5 5" xfId="16683"/>
    <cellStyle name="强调文字颜色 1 2 4 2 2" xfId="16684"/>
    <cellStyle name="常规 3 3 6" xfId="16685"/>
    <cellStyle name="强调文字颜色 1 2 4 2 2 2" xfId="16686"/>
    <cellStyle name="常规 3 3 6 2" xfId="16687"/>
    <cellStyle name="常规 3 3 6 2 2" xfId="16688"/>
    <cellStyle name="计算 3 6 4 2" xfId="16689"/>
    <cellStyle name="常规 3 3 6 3" xfId="16690"/>
    <cellStyle name="常规 8 29 2 4" xfId="16691"/>
    <cellStyle name="常规 8 34 2 4" xfId="16692"/>
    <cellStyle name="常规 3 3 6 3 2" xfId="16693"/>
    <cellStyle name="常规 3 3 6 4" xfId="16694"/>
    <cellStyle name="强调文字颜色 1 2 4 2 3" xfId="16695"/>
    <cellStyle name="常规 8 14 2 2" xfId="16696"/>
    <cellStyle name="常规 3 3 7" xfId="16697"/>
    <cellStyle name="强调文字颜色 1 2 4 2 3 2" xfId="16698"/>
    <cellStyle name="常规 8 14 2 2 2" xfId="16699"/>
    <cellStyle name="常规 3 3 7 2" xfId="16700"/>
    <cellStyle name="强调文字颜色 1 2 4 2 4" xfId="16701"/>
    <cellStyle name="常规 8 14 2 3" xfId="16702"/>
    <cellStyle name="常规 3 3 8" xfId="16703"/>
    <cellStyle name="常规 8 14 2 3 2" xfId="16704"/>
    <cellStyle name="常规 3 3 8 2" xfId="16705"/>
    <cellStyle name="常规 8 14 2 4" xfId="16706"/>
    <cellStyle name="常规 3 3 9" xfId="16707"/>
    <cellStyle name="常规 3 3 9 2" xfId="16708"/>
    <cellStyle name="常规 7 20 2 16 3 2" xfId="16709"/>
    <cellStyle name="常规 7 20 2 21 3 2" xfId="16710"/>
    <cellStyle name="常规 3 35" xfId="16711"/>
    <cellStyle name="常规 3 40" xfId="16712"/>
    <cellStyle name="常规 3 35 2" xfId="16713"/>
    <cellStyle name="常规 3 40 2" xfId="16714"/>
    <cellStyle name="常规 3 35 2 2" xfId="16715"/>
    <cellStyle name="常规 3 40 2 2" xfId="16716"/>
    <cellStyle name="常规 3 35 2 2 2" xfId="16717"/>
    <cellStyle name="常规 3 40 2 2 2" xfId="16718"/>
    <cellStyle name="常规 3 35 2 3" xfId="16719"/>
    <cellStyle name="常规 3 40 2 3" xfId="16720"/>
    <cellStyle name="常规 3 35 3" xfId="16721"/>
    <cellStyle name="常规 3 40 3" xfId="16722"/>
    <cellStyle name="常规 3 35 3 2" xfId="16723"/>
    <cellStyle name="常规 3 40 3 2" xfId="16724"/>
    <cellStyle name="常规 3 35 4" xfId="16725"/>
    <cellStyle name="常规 3 40 4" xfId="16726"/>
    <cellStyle name="强调文字颜色 5 2 6 4 2" xfId="16727"/>
    <cellStyle name="常规 6 2 2 2" xfId="16728"/>
    <cellStyle name="常规 3 36" xfId="16729"/>
    <cellStyle name="常规 3 41" xfId="16730"/>
    <cellStyle name="常规 6 2 2 2 2" xfId="16731"/>
    <cellStyle name="常规 3 36 2" xfId="16732"/>
    <cellStyle name="常规 3 41 2" xfId="16733"/>
    <cellStyle name="常规 6 2 2 2 2 2" xfId="16734"/>
    <cellStyle name="常规 3 36 2 2" xfId="16735"/>
    <cellStyle name="常规 3 41 2 2" xfId="16736"/>
    <cellStyle name="常规 6 2 2 2 2 2 2" xfId="16737"/>
    <cellStyle name="常规 3 36 2 2 2" xfId="16738"/>
    <cellStyle name="常规 3 41 2 2 2" xfId="16739"/>
    <cellStyle name="常规 6 2 2 2 3 2" xfId="16740"/>
    <cellStyle name="常规 3 36 3 2" xfId="16741"/>
    <cellStyle name="常规 3 41 3 2" xfId="16742"/>
    <cellStyle name="常规 6 2 2 3" xfId="16743"/>
    <cellStyle name="常规 3 37" xfId="16744"/>
    <cellStyle name="常规 3 42" xfId="16745"/>
    <cellStyle name="常规 6 2 2 3 2" xfId="16746"/>
    <cellStyle name="常规 3 37 2" xfId="16747"/>
    <cellStyle name="常规 3 42 2" xfId="16748"/>
    <cellStyle name="适中 3 2 6 3" xfId="16749"/>
    <cellStyle name="常规 6 2 2 3 2 2" xfId="16750"/>
    <cellStyle name="常规 3 37 2 2" xfId="16751"/>
    <cellStyle name="常规 3 42 2 2" xfId="16752"/>
    <cellStyle name="适中 3 2 6 3 2" xfId="16753"/>
    <cellStyle name="常规 3 37 2 2 2" xfId="16754"/>
    <cellStyle name="常规 3 42 2 2 2" xfId="16755"/>
    <cellStyle name="适中 3 2 6 4" xfId="16756"/>
    <cellStyle name="常规 3 37 2 3" xfId="16757"/>
    <cellStyle name="常规 3 42 2 3" xfId="16758"/>
    <cellStyle name="常规 6 2 2 3 3" xfId="16759"/>
    <cellStyle name="常规 3 37 3" xfId="16760"/>
    <cellStyle name="常规 3 42 3" xfId="16761"/>
    <cellStyle name="常规 3 37 3 2" xfId="16762"/>
    <cellStyle name="常规 3 42 3 2" xfId="16763"/>
    <cellStyle name="常规 3 37 4" xfId="16764"/>
    <cellStyle name="常规 3 42 4" xfId="16765"/>
    <cellStyle name="常规 6 2 2 4" xfId="16766"/>
    <cellStyle name="常规 3 38" xfId="16767"/>
    <cellStyle name="常规 3 43" xfId="16768"/>
    <cellStyle name="常规 6 2 2 4 2" xfId="16769"/>
    <cellStyle name="常规 3 38 2" xfId="16770"/>
    <cellStyle name="常规 3 43 2" xfId="16771"/>
    <cellStyle name="注释 3 2 3 4" xfId="16772"/>
    <cellStyle name="常规 6 2 2 4 2 2" xfId="16773"/>
    <cellStyle name="常规 3 38 2 2" xfId="16774"/>
    <cellStyle name="常规 3 43 2 2" xfId="16775"/>
    <cellStyle name="注释 3 2 3 4 2" xfId="16776"/>
    <cellStyle name="常规 3 38 2 2 2" xfId="16777"/>
    <cellStyle name="常规 3 43 2 2 2" xfId="16778"/>
    <cellStyle name="注释 3 2 3 5" xfId="16779"/>
    <cellStyle name="常规 3 38 2 3" xfId="16780"/>
    <cellStyle name="常规 3 43 2 3" xfId="16781"/>
    <cellStyle name="常规 6 2 2 4 3" xfId="16782"/>
    <cellStyle name="常规 3 38 3" xfId="16783"/>
    <cellStyle name="常规 3 43 3" xfId="16784"/>
    <cellStyle name="常规 3 38 3 2" xfId="16785"/>
    <cellStyle name="常规 3 43 3 2" xfId="16786"/>
    <cellStyle name="常规 3 38 4" xfId="16787"/>
    <cellStyle name="常规 3 43 4" xfId="16788"/>
    <cellStyle name="常规 6 2 2 5" xfId="16789"/>
    <cellStyle name="常规 3 39" xfId="16790"/>
    <cellStyle name="常规 3 44" xfId="16791"/>
    <cellStyle name="常规 6 2 2 5 2" xfId="16792"/>
    <cellStyle name="常规 3 39 2" xfId="16793"/>
    <cellStyle name="常规 3 44 2" xfId="16794"/>
    <cellStyle name="常规 3 39 2 2" xfId="16795"/>
    <cellStyle name="常规 3 44 2 2" xfId="16796"/>
    <cellStyle name="常规 3 39 2 2 2" xfId="16797"/>
    <cellStyle name="常规 3 44 2 2 2" xfId="16798"/>
    <cellStyle name="输出 3 2 2 2 4 2" xfId="16799"/>
    <cellStyle name="常规 3 39 2 3" xfId="16800"/>
    <cellStyle name="常规 3 44 2 3" xfId="16801"/>
    <cellStyle name="常规 3 39 3" xfId="16802"/>
    <cellStyle name="常规 3 44 3" xfId="16803"/>
    <cellStyle name="常规 3 39 3 2" xfId="16804"/>
    <cellStyle name="常规 3 44 3 2" xfId="16805"/>
    <cellStyle name="常规 3 39 4" xfId="16806"/>
    <cellStyle name="常规 3 44 4" xfId="16807"/>
    <cellStyle name="常规 37 2 5 3" xfId="16808"/>
    <cellStyle name="常规 3 4 10" xfId="16809"/>
    <cellStyle name="输出 3 5 4 2" xfId="16810"/>
    <cellStyle name="强调文字颜色 3 3 2 2 5 3" xfId="16811"/>
    <cellStyle name="常规 3 4 2 2" xfId="16812"/>
    <cellStyle name="强调文字颜色 3 3 2 2 5 3 2" xfId="16813"/>
    <cellStyle name="常规 3 4 2 2 2" xfId="16814"/>
    <cellStyle name="常规 3 4 2 2 2 2" xfId="16815"/>
    <cellStyle name="常规 8 2 2 10 2 3 2" xfId="16816"/>
    <cellStyle name="常规 3 4 2 2 2 3" xfId="16817"/>
    <cellStyle name="常规 7 2 2 2 14 2 2" xfId="16818"/>
    <cellStyle name="常规 3 4 2 2 3" xfId="16819"/>
    <cellStyle name="常规 7 2 2 2 14 2 2 2" xfId="16820"/>
    <cellStyle name="常规 3 4 2 2 3 2" xfId="16821"/>
    <cellStyle name="常规 3 4 2 2 3 3" xfId="16822"/>
    <cellStyle name="常规 3 4 2 2 4 2 2" xfId="16823"/>
    <cellStyle name="常规 3 4 2 2 4 3" xfId="16824"/>
    <cellStyle name="常规 7 2 2 2 14 2 4" xfId="16825"/>
    <cellStyle name="常规 3 4 2 2 5" xfId="16826"/>
    <cellStyle name="常规 3 4 2 2 5 2" xfId="16827"/>
    <cellStyle name="注释 3 42 4 2" xfId="16828"/>
    <cellStyle name="注释 3 37 4 2" xfId="16829"/>
    <cellStyle name="常规 3 4 2 2 6" xfId="16830"/>
    <cellStyle name="常规 3 4 2 2 6 2" xfId="16831"/>
    <cellStyle name="常规 3 4 2 2 7" xfId="16832"/>
    <cellStyle name="强调文字颜色 3 3 2 2 5 4" xfId="16833"/>
    <cellStyle name="常规 3 4 2 3" xfId="16834"/>
    <cellStyle name="常规 3 4 2 3 2 3" xfId="16835"/>
    <cellStyle name="常规 3 4 2 3 4 2" xfId="16836"/>
    <cellStyle name="常规 3 4 2 3 5" xfId="16837"/>
    <cellStyle name="常规 3 4 2 4" xfId="16838"/>
    <cellStyle name="常规 3 4 2 4 2 2" xfId="16839"/>
    <cellStyle name="常规 7 2 2 2 14 4 2" xfId="16840"/>
    <cellStyle name="常规 3 4 2 4 3" xfId="16841"/>
    <cellStyle name="汇总 3 2 2 2 2 3 2" xfId="16842"/>
    <cellStyle name="常规 3 4 2 5 2 2" xfId="16843"/>
    <cellStyle name="汇总 3 2 2 2 2 4" xfId="16844"/>
    <cellStyle name="常规 3 4 2 5 3" xfId="16845"/>
    <cellStyle name="常规 3 4 2 6" xfId="16846"/>
    <cellStyle name="常规 3 4 2 6 2" xfId="16847"/>
    <cellStyle name="常规 8 2 2 11 4 2" xfId="16848"/>
    <cellStyle name="常规 3 4 2 7" xfId="16849"/>
    <cellStyle name="常规 8 2 2 2 35" xfId="16850"/>
    <cellStyle name="常规 8 2 2 2 40" xfId="16851"/>
    <cellStyle name="常规 8 2 2 11 4 2 2" xfId="16852"/>
    <cellStyle name="常规 3 4 2 7 2" xfId="16853"/>
    <cellStyle name="常规 8 2 2 11 4 3" xfId="16854"/>
    <cellStyle name="常规 7 2 2 2 2 2" xfId="16855"/>
    <cellStyle name="常规 3 4 2 8" xfId="16856"/>
    <cellStyle name="输出 3 5 5" xfId="16857"/>
    <cellStyle name="常规 3 4 3" xfId="16858"/>
    <cellStyle name="常规 3 4 3 2" xfId="16859"/>
    <cellStyle name="链接单元格 2 2 5" xfId="16860"/>
    <cellStyle name="常规 7 20 2 10 4" xfId="16861"/>
    <cellStyle name="常规 3 4 3 2 2" xfId="16862"/>
    <cellStyle name="链接单元格 2 2 5 2" xfId="16863"/>
    <cellStyle name="常规 7 20 2 10 4 2" xfId="16864"/>
    <cellStyle name="常规 3 4 3 2 2 2" xfId="16865"/>
    <cellStyle name="链接单元格 2 2 5 2 2" xfId="16866"/>
    <cellStyle name="常规 3 4 3 2 2 2 2" xfId="16867"/>
    <cellStyle name="链接单元格 2 2 5 2 2 2" xfId="16868"/>
    <cellStyle name="常规 3 4 3 2 2 3" xfId="16869"/>
    <cellStyle name="链接单元格 2 2 5 2 3" xfId="16870"/>
    <cellStyle name="常规 8 2 2 11 2 3 2" xfId="16871"/>
    <cellStyle name="常规 3 4 3 2 2 3 2" xfId="16872"/>
    <cellStyle name="链接单元格 2 2 5 2 3 2" xfId="16873"/>
    <cellStyle name="常规 3 4 3 2 2 4" xfId="16874"/>
    <cellStyle name="链接单元格 2 2 5 2 4" xfId="16875"/>
    <cellStyle name="常规 3 4 3 2 3" xfId="16876"/>
    <cellStyle name="链接单元格 2 2 5 3" xfId="16877"/>
    <cellStyle name="常规 7 2 2 2 15 2 2" xfId="16878"/>
    <cellStyle name="常规 7 2 2 2 20 2 2" xfId="16879"/>
    <cellStyle name="常规 3 4 3 2 3 2" xfId="16880"/>
    <cellStyle name="链接单元格 2 2 5 3 2" xfId="16881"/>
    <cellStyle name="常规 7 2 2 2 15 2 2 2" xfId="16882"/>
    <cellStyle name="常规 7 2 2 2 20 2 2 2" xfId="16883"/>
    <cellStyle name="常规 3 4 3 2 5" xfId="16884"/>
    <cellStyle name="链接单元格 2 2 5 5" xfId="16885"/>
    <cellStyle name="常规 8 2 2 28 3" xfId="16886"/>
    <cellStyle name="常规 8 2 2 33 3" xfId="16887"/>
    <cellStyle name="常规 7 2 2 2 15 2 4" xfId="16888"/>
    <cellStyle name="常规 7 2 2 2 20 2 4" xfId="16889"/>
    <cellStyle name="常规 7 19 55 2 2 2" xfId="16890"/>
    <cellStyle name="常规 3 4 3 3" xfId="16891"/>
    <cellStyle name="链接单元格 2 2 6" xfId="16892"/>
    <cellStyle name="常规 7 20 2 10 5" xfId="16893"/>
    <cellStyle name="常规 3 4 3 3 3 2" xfId="16894"/>
    <cellStyle name="链接单元格 2 2 6 3 2" xfId="16895"/>
    <cellStyle name="常规 3 4 3 4" xfId="16896"/>
    <cellStyle name="链接单元格 2 2 7" xfId="16897"/>
    <cellStyle name="常规 3 4 3 4 2 2" xfId="16898"/>
    <cellStyle name="常规 7 2 2 2 15 4 2" xfId="16899"/>
    <cellStyle name="常规 7 2 2 2 20 4 2" xfId="16900"/>
    <cellStyle name="常规 3 4 3 4 3" xfId="16901"/>
    <cellStyle name="常规 3 4 3 5" xfId="16902"/>
    <cellStyle name="链接单元格 2 2 8" xfId="16903"/>
    <cellStyle name="常规 3 4 3 5 2" xfId="16904"/>
    <cellStyle name="链接单元格 2 2 8 2" xfId="16905"/>
    <cellStyle name="汇总 3 2 2 3 5" xfId="16906"/>
    <cellStyle name="汇总 3 2 2 3 2 3" xfId="16907"/>
    <cellStyle name="常规 3 4 3 6" xfId="16908"/>
    <cellStyle name="链接单元格 2 2 9" xfId="16909"/>
    <cellStyle name="常规 7 19 2 36 2 2" xfId="16910"/>
    <cellStyle name="常规 7 19 2 41 2 2" xfId="16911"/>
    <cellStyle name="汇总 3 2 2 4 5" xfId="16912"/>
    <cellStyle name="常规 7 19 2 36 2 2 2" xfId="16913"/>
    <cellStyle name="常规 7 19 2 41 2 2 2" xfId="16914"/>
    <cellStyle name="常规 3 4 3 6 2" xfId="16915"/>
    <cellStyle name="常规 7 19 2 36 2 3" xfId="16916"/>
    <cellStyle name="常规 7 19 2 41 2 3" xfId="16917"/>
    <cellStyle name="常规 3 4 3 7" xfId="16918"/>
    <cellStyle name="常规 3 4 4" xfId="16919"/>
    <cellStyle name="常规 3 4 4 2" xfId="16920"/>
    <cellStyle name="链接单元格 2 3 5" xfId="16921"/>
    <cellStyle name="常规 7 20 2 11 4" xfId="16922"/>
    <cellStyle name="常规 3 4 4 2 3" xfId="16923"/>
    <cellStyle name="链接单元格 2 3 5 3" xfId="16924"/>
    <cellStyle name="常规 7 2 2 2 16 2 2" xfId="16925"/>
    <cellStyle name="常规 7 2 2 2 21 2 2" xfId="16926"/>
    <cellStyle name="常规 3 4 4 2 3 2" xfId="16927"/>
    <cellStyle name="链接单元格 2 3 5 3 2" xfId="16928"/>
    <cellStyle name="常规 7 2 2 2 16 2 2 2" xfId="16929"/>
    <cellStyle name="常规 7 2 2 2 21 2 2 2" xfId="16930"/>
    <cellStyle name="常规 7 2 2 2 16 2 3 2" xfId="16931"/>
    <cellStyle name="常规 7 2 2 2 21 2 3 2" xfId="16932"/>
    <cellStyle name="常规 3 4 4 2 4 2" xfId="16933"/>
    <cellStyle name="常规 7 2 2 2 16 2 4" xfId="16934"/>
    <cellStyle name="常规 7 2 2 2 21 2 4" xfId="16935"/>
    <cellStyle name="常规 3 4 4 2 5" xfId="16936"/>
    <cellStyle name="常规 3 4 4 3" xfId="16937"/>
    <cellStyle name="链接单元格 2 3 6" xfId="16938"/>
    <cellStyle name="计算 3 7 2 2" xfId="16939"/>
    <cellStyle name="常规 7 20 2 11 5" xfId="16940"/>
    <cellStyle name="常规 3 4 4 4" xfId="16941"/>
    <cellStyle name="链接单元格 2 3 7" xfId="16942"/>
    <cellStyle name="常规 3 4 4 5" xfId="16943"/>
    <cellStyle name="链接单元格 2 3 8" xfId="16944"/>
    <cellStyle name="汇总 3 2 2 4 2 3" xfId="16945"/>
    <cellStyle name="常规 3 4 4 5 2" xfId="16946"/>
    <cellStyle name="常规 7 19 2 36 3 2" xfId="16947"/>
    <cellStyle name="常规 7 19 2 41 3 2" xfId="16948"/>
    <cellStyle name="常规 3 4 4 6" xfId="16949"/>
    <cellStyle name="常规 3 4 5" xfId="16950"/>
    <cellStyle name="常规 3 4 5 4" xfId="16951"/>
    <cellStyle name="常规 3 4 5 5" xfId="16952"/>
    <cellStyle name="常规 7 2 11 2 2 2" xfId="16953"/>
    <cellStyle name="强调文字颜色 1 2 4 3 2" xfId="16954"/>
    <cellStyle name="常规 3 4 6" xfId="16955"/>
    <cellStyle name="好 2 2 2 4 2 4" xfId="16956"/>
    <cellStyle name="常规 7 20 2 13 4 2" xfId="16957"/>
    <cellStyle name="常规 3 4 6 2 2" xfId="16958"/>
    <cellStyle name="常规 7 20 2 13 5" xfId="16959"/>
    <cellStyle name="常规 3 4 6 3" xfId="16960"/>
    <cellStyle name="常规 3 4 6 4" xfId="16961"/>
    <cellStyle name="常规 8 14 3 2" xfId="16962"/>
    <cellStyle name="常规 3 4 7" xfId="16963"/>
    <cellStyle name="常规 3 4 8" xfId="16964"/>
    <cellStyle name="常规 7 20 2 15 4" xfId="16965"/>
    <cellStyle name="常规 7 20 2 20 4" xfId="16966"/>
    <cellStyle name="常规 3 4 8 2" xfId="16967"/>
    <cellStyle name="常规 6 2 2 6" xfId="16968"/>
    <cellStyle name="常规 3 45" xfId="16969"/>
    <cellStyle name="常规 3 50" xfId="16970"/>
    <cellStyle name="常规 3 45 2" xfId="16971"/>
    <cellStyle name="常规 3 50 2" xfId="16972"/>
    <cellStyle name="常规 3 45 2 2" xfId="16973"/>
    <cellStyle name="常规 3 50 2 2" xfId="16974"/>
    <cellStyle name="输出 3 2 2 3 4 2" xfId="16975"/>
    <cellStyle name="常规 3 45 2 3" xfId="16976"/>
    <cellStyle name="常规 3 50 2 3" xfId="16977"/>
    <cellStyle name="常规 3 45 3" xfId="16978"/>
    <cellStyle name="常规 3 50 3" xfId="16979"/>
    <cellStyle name="常规 3 45 3 2" xfId="16980"/>
    <cellStyle name="常规 3 50 3 2" xfId="16981"/>
    <cellStyle name="常规 3 45 4" xfId="16982"/>
    <cellStyle name="常规 3 50 4" xfId="16983"/>
    <cellStyle name="常规 3 46" xfId="16984"/>
    <cellStyle name="常规 3 51" xfId="16985"/>
    <cellStyle name="常规 3 46 2 2" xfId="16986"/>
    <cellStyle name="常规 3 51 2 2" xfId="16987"/>
    <cellStyle name="常规 3 46 2 2 2" xfId="16988"/>
    <cellStyle name="常规 3 51 2 2 2" xfId="16989"/>
    <cellStyle name="输出 3 2 2 4 4 2" xfId="16990"/>
    <cellStyle name="常规 3 46 2 3" xfId="16991"/>
    <cellStyle name="常规 3 51 2 3" xfId="16992"/>
    <cellStyle name="常规 3 46 3" xfId="16993"/>
    <cellStyle name="常规 3 51 3" xfId="16994"/>
    <cellStyle name="常规 3 46 3 2" xfId="16995"/>
    <cellStyle name="常规 3 51 3 2" xfId="16996"/>
    <cellStyle name="常规 3 46 4" xfId="16997"/>
    <cellStyle name="常规 3 51 4" xfId="16998"/>
    <cellStyle name="常规 3 47" xfId="16999"/>
    <cellStyle name="常规 3 52" xfId="17000"/>
    <cellStyle name="常规 7 2 2 26 2 3" xfId="17001"/>
    <cellStyle name="常规 7 2 2 31 2 3" xfId="17002"/>
    <cellStyle name="常规 3 47 2" xfId="17003"/>
    <cellStyle name="常规 3 52 2" xfId="17004"/>
    <cellStyle name="常规 7 2 2 26 2 3 2" xfId="17005"/>
    <cellStyle name="常规 7 2 2 31 2 3 2" xfId="17006"/>
    <cellStyle name="常规 3 47 2 2" xfId="17007"/>
    <cellStyle name="常规 3 52 2 2" xfId="17008"/>
    <cellStyle name="常规 3 47 2 2 2" xfId="17009"/>
    <cellStyle name="常规 3 52 2 2 2" xfId="17010"/>
    <cellStyle name="常规 3 47 2 3" xfId="17011"/>
    <cellStyle name="常规 3 52 2 3" xfId="17012"/>
    <cellStyle name="常规 7 2 2 26 2 4" xfId="17013"/>
    <cellStyle name="常规 7 2 2 31 2 4" xfId="17014"/>
    <cellStyle name="注释 3 3 3 2 2 2" xfId="17015"/>
    <cellStyle name="常规 3 47 3" xfId="17016"/>
    <cellStyle name="常规 3 52 3" xfId="17017"/>
    <cellStyle name="常规 3 47 3 2" xfId="17018"/>
    <cellStyle name="常规 3 52 3 2" xfId="17019"/>
    <cellStyle name="常规 3 47 4" xfId="17020"/>
    <cellStyle name="常规 3 52 4" xfId="17021"/>
    <cellStyle name="常规 7 2 4 17 2 2 2" xfId="17022"/>
    <cellStyle name="常规 7 2 4 22 2 2 2" xfId="17023"/>
    <cellStyle name="常规 3 48" xfId="17024"/>
    <cellStyle name="常规 3 53" xfId="17025"/>
    <cellStyle name="常规 3 48 2" xfId="17026"/>
    <cellStyle name="常规 3 53 2" xfId="17027"/>
    <cellStyle name="常规 3 48 2 2" xfId="17028"/>
    <cellStyle name="常规 3 53 2 2" xfId="17029"/>
    <cellStyle name="常规 3 48 2 2 2" xfId="17030"/>
    <cellStyle name="常规 3 53 2 2 2" xfId="17031"/>
    <cellStyle name="常规 3 48 2 3" xfId="17032"/>
    <cellStyle name="常规 3 53 2 3" xfId="17033"/>
    <cellStyle name="注释 3 3 3 2 3 2" xfId="17034"/>
    <cellStyle name="常规 3 48 3" xfId="17035"/>
    <cellStyle name="常规 3 53 3" xfId="17036"/>
    <cellStyle name="常规 3 48 3 2" xfId="17037"/>
    <cellStyle name="常规 3 53 3 2" xfId="17038"/>
    <cellStyle name="常规 3 48 4" xfId="17039"/>
    <cellStyle name="常规 3 53 4" xfId="17040"/>
    <cellStyle name="常规 7 2 4 2 10 2 2" xfId="17041"/>
    <cellStyle name="常规 3 49" xfId="17042"/>
    <cellStyle name="常规 3 54" xfId="17043"/>
    <cellStyle name="常规 7 2 4 2 10 2 2 2" xfId="17044"/>
    <cellStyle name="常规 3 49 2" xfId="17045"/>
    <cellStyle name="常规 3 54 2" xfId="17046"/>
    <cellStyle name="常规 3 49 2 2" xfId="17047"/>
    <cellStyle name="常规 3 54 2 2" xfId="17048"/>
    <cellStyle name="常规 3 49 2 2 2" xfId="17049"/>
    <cellStyle name="常规 3 54 2 2 2" xfId="17050"/>
    <cellStyle name="常规 3 49 2 3" xfId="17051"/>
    <cellStyle name="常规 3 54 2 3" xfId="17052"/>
    <cellStyle name="常规 3 49 3" xfId="17053"/>
    <cellStyle name="常规 3 54 3" xfId="17054"/>
    <cellStyle name="常规 3 49 3 2" xfId="17055"/>
    <cellStyle name="常规 3 54 3 2" xfId="17056"/>
    <cellStyle name="常规 3 49 4" xfId="17057"/>
    <cellStyle name="常规 3 54 4" xfId="17058"/>
    <cellStyle name="常规 7 2 10 3" xfId="17059"/>
    <cellStyle name="常规 3 5 10" xfId="17060"/>
    <cellStyle name="输出 3 6 4 2" xfId="17061"/>
    <cellStyle name="常规 3 5 2 2" xfId="17062"/>
    <cellStyle name="常规 3 5 2 2 2" xfId="17063"/>
    <cellStyle name="常规 3 5 2 2 2 2" xfId="17064"/>
    <cellStyle name="常规 3 5 2 2 3" xfId="17065"/>
    <cellStyle name="常规 3 5 2 2 3 2" xfId="17066"/>
    <cellStyle name="常规 3 5 2 2 4" xfId="17067"/>
    <cellStyle name="常规 3 5 2 2 4 2" xfId="17068"/>
    <cellStyle name="常规 3 5 2 2 5" xfId="17069"/>
    <cellStyle name="常规 3 5 2 3" xfId="17070"/>
    <cellStyle name="常规 3 5 2 4" xfId="17071"/>
    <cellStyle name="常规 3 5 2 5" xfId="17072"/>
    <cellStyle name="常规 3 5 2 6" xfId="17073"/>
    <cellStyle name="输出 3 6 5" xfId="17074"/>
    <cellStyle name="常规 3 5 3" xfId="17075"/>
    <cellStyle name="常规 3 5 3 2" xfId="17076"/>
    <cellStyle name="链接单元格 3 2 5" xfId="17077"/>
    <cellStyle name="常规 3 5 3 2 2" xfId="17078"/>
    <cellStyle name="链接单元格 3 2 5 2" xfId="17079"/>
    <cellStyle name="常规 3 5 3 2 2 2" xfId="17080"/>
    <cellStyle name="链接单元格 3 2 5 2 2" xfId="17081"/>
    <cellStyle name="常规 3 5 3 2 3" xfId="17082"/>
    <cellStyle name="链接单元格 3 2 5 3" xfId="17083"/>
    <cellStyle name="常规 3 5 3 3" xfId="17084"/>
    <cellStyle name="链接单元格 3 2 6" xfId="17085"/>
    <cellStyle name="常规 3 5 3 4" xfId="17086"/>
    <cellStyle name="链接单元格 3 2 7" xfId="17087"/>
    <cellStyle name="常规 3 5 3 4 2" xfId="17088"/>
    <cellStyle name="链接单元格 3 2 7 2" xfId="17089"/>
    <cellStyle name="常规 3 5 3 5" xfId="17090"/>
    <cellStyle name="链接单元格 3 2 8" xfId="17091"/>
    <cellStyle name="常规 3 5 3 5 2" xfId="17092"/>
    <cellStyle name="链接单元格 3 2 8 2" xfId="17093"/>
    <cellStyle name="常规 3 5 3 6" xfId="17094"/>
    <cellStyle name="链接单元格 3 2 9" xfId="17095"/>
    <cellStyle name="常规 7 19 2 37 2 2" xfId="17096"/>
    <cellStyle name="常规 7 19 2 42 2 2" xfId="17097"/>
    <cellStyle name="常规 3 5 4" xfId="17098"/>
    <cellStyle name="常规 3 5 4 2" xfId="17099"/>
    <cellStyle name="链接单元格 3 3 5" xfId="17100"/>
    <cellStyle name="常规 3 5 4 2 2" xfId="17101"/>
    <cellStyle name="链接单元格 3 3 5 2" xfId="17102"/>
    <cellStyle name="常规 3 5 4 2 2 2" xfId="17103"/>
    <cellStyle name="链接单元格 3 3 5 2 2" xfId="17104"/>
    <cellStyle name="常规 3 5 4 2 3" xfId="17105"/>
    <cellStyle name="链接单元格 3 3 5 3" xfId="17106"/>
    <cellStyle name="常规 3 5 4 3" xfId="17107"/>
    <cellStyle name="链接单元格 3 3 6" xfId="17108"/>
    <cellStyle name="常规 3 5 4 3 2" xfId="17109"/>
    <cellStyle name="链接单元格 3 3 6 2" xfId="17110"/>
    <cellStyle name="常规 3 5 4 4" xfId="17111"/>
    <cellStyle name="链接单元格 3 3 7" xfId="17112"/>
    <cellStyle name="常规 3 5 4 4 2" xfId="17113"/>
    <cellStyle name="链接单元格 3 3 7 2" xfId="17114"/>
    <cellStyle name="常规 3 5 4 5" xfId="17115"/>
    <cellStyle name="链接单元格 3 3 8" xfId="17116"/>
    <cellStyle name="常规 3 5 4 5 2" xfId="17117"/>
    <cellStyle name="常规 7 19 2 37 3 2" xfId="17118"/>
    <cellStyle name="常规 7 19 2 42 3 2" xfId="17119"/>
    <cellStyle name="常规 3 5 4 6" xfId="17120"/>
    <cellStyle name="常规 3 5 5" xfId="17121"/>
    <cellStyle name="常规 3 5 5 2 2" xfId="17122"/>
    <cellStyle name="常规 3 5 5 3" xfId="17123"/>
    <cellStyle name="强调文字颜色 1 2 4 4 2" xfId="17124"/>
    <cellStyle name="常规 7 20 2 9 2 2 2" xfId="17125"/>
    <cellStyle name="常规 3 5 6" xfId="17126"/>
    <cellStyle name="常规 3 5 6 2" xfId="17127"/>
    <cellStyle name="链接单元格 3 5 5" xfId="17128"/>
    <cellStyle name="常规 8 14 4 2" xfId="17129"/>
    <cellStyle name="常规 3 5 7" xfId="17130"/>
    <cellStyle name="常规 8 14 4 3" xfId="17131"/>
    <cellStyle name="常规 3 5 8" xfId="17132"/>
    <cellStyle name="常规 3 5 8 2" xfId="17133"/>
    <cellStyle name="常规 7 2 4 2 10 2 3 2" xfId="17134"/>
    <cellStyle name="常规 3 55 2" xfId="17135"/>
    <cellStyle name="常规 3 60 2" xfId="17136"/>
    <cellStyle name="常规 3 55 3" xfId="17137"/>
    <cellStyle name="常规 3 60 3" xfId="17138"/>
    <cellStyle name="常规 3 55 4" xfId="17139"/>
    <cellStyle name="常规 3 60 4" xfId="17140"/>
    <cellStyle name="常规 3 56" xfId="17141"/>
    <cellStyle name="常规 3 61" xfId="17142"/>
    <cellStyle name="计算 3 3 2 4 2" xfId="17143"/>
    <cellStyle name="常规 7 2 4 2 10 2 4" xfId="17144"/>
    <cellStyle name="常规 3 8 2 3" xfId="17145"/>
    <cellStyle name="常规 3 56 2" xfId="17146"/>
    <cellStyle name="常规 3 61 2" xfId="17147"/>
    <cellStyle name="常规 3 56 3" xfId="17148"/>
    <cellStyle name="常规 3 61 3" xfId="17149"/>
    <cellStyle name="常规 3 56 4" xfId="17150"/>
    <cellStyle name="常规 3 61 4" xfId="17151"/>
    <cellStyle name="常规 3 57" xfId="17152"/>
    <cellStyle name="常规 3 62" xfId="17153"/>
    <cellStyle name="常规 3 57 2" xfId="17154"/>
    <cellStyle name="常规 3 62 2" xfId="17155"/>
    <cellStyle name="常规 33 4 2 3 2" xfId="17156"/>
    <cellStyle name="常规 3 57 2 2 2" xfId="17157"/>
    <cellStyle name="常规 3 62 2 2 2" xfId="17158"/>
    <cellStyle name="常规 33 4 2 4" xfId="17159"/>
    <cellStyle name="常规 3 57 2 3" xfId="17160"/>
    <cellStyle name="常规 3 62 2 3" xfId="17161"/>
    <cellStyle name="常规 3 57 3" xfId="17162"/>
    <cellStyle name="常规 3 62 3" xfId="17163"/>
    <cellStyle name="常规 3 57 3 2" xfId="17164"/>
    <cellStyle name="常规 3 62 3 2" xfId="17165"/>
    <cellStyle name="常规 3 57 4" xfId="17166"/>
    <cellStyle name="常规 3 62 4" xfId="17167"/>
    <cellStyle name="常规 3 58" xfId="17168"/>
    <cellStyle name="常规 3 63" xfId="17169"/>
    <cellStyle name="常规 3 58 2" xfId="17170"/>
    <cellStyle name="常规 3 63 2" xfId="17171"/>
    <cellStyle name="常规 3 58 2 2" xfId="17172"/>
    <cellStyle name="常规 3 63 2 2" xfId="17173"/>
    <cellStyle name="常规 3 58 2 3" xfId="17174"/>
    <cellStyle name="常规 3 63 2 3" xfId="17175"/>
    <cellStyle name="常规 3 58 3" xfId="17176"/>
    <cellStyle name="常规 3 63 3" xfId="17177"/>
    <cellStyle name="常规 3 58 3 2" xfId="17178"/>
    <cellStyle name="常规 3 63 3 2" xfId="17179"/>
    <cellStyle name="常规 3 58 4" xfId="17180"/>
    <cellStyle name="常规 3 63 4" xfId="17181"/>
    <cellStyle name="常规 3 59" xfId="17182"/>
    <cellStyle name="常规 3 64" xfId="17183"/>
    <cellStyle name="强调文字颜色 1 3 2 2 4 2 4" xfId="17184"/>
    <cellStyle name="常规 3 59 2" xfId="17185"/>
    <cellStyle name="常规 3 64 2" xfId="17186"/>
    <cellStyle name="常规 3 59 2 2" xfId="17187"/>
    <cellStyle name="常规 3 64 2 2" xfId="17188"/>
    <cellStyle name="常规 3 59 2 2 2" xfId="17189"/>
    <cellStyle name="常规 3 64 2 2 2" xfId="17190"/>
    <cellStyle name="常规 3 59 2 3" xfId="17191"/>
    <cellStyle name="常规 3 64 2 3" xfId="17192"/>
    <cellStyle name="常规 3 59 3" xfId="17193"/>
    <cellStyle name="常规 3 64 3" xfId="17194"/>
    <cellStyle name="常规 3 59 3 2" xfId="17195"/>
    <cellStyle name="常规 3 64 3 2" xfId="17196"/>
    <cellStyle name="常规 3 59 4" xfId="17197"/>
    <cellStyle name="常规 3 64 4" xfId="17198"/>
    <cellStyle name="输出 3 7 4" xfId="17199"/>
    <cellStyle name="常规 3 6 2" xfId="17200"/>
    <cellStyle name="常规 3 6 2 2" xfId="17201"/>
    <cellStyle name="常规 3 6 2 2 2" xfId="17202"/>
    <cellStyle name="常规 3 6 2 2 2 2" xfId="17203"/>
    <cellStyle name="常规 3 6 2 2 3" xfId="17204"/>
    <cellStyle name="强调文字颜色 3 2 3 4 2 3" xfId="17205"/>
    <cellStyle name="常规 3 6 2 2 3 2" xfId="17206"/>
    <cellStyle name="常规 3 6 2 2 4" xfId="17207"/>
    <cellStyle name="计算 3 3 2 2 2 2" xfId="17208"/>
    <cellStyle name="常规 3 6 2 3" xfId="17209"/>
    <cellStyle name="常规 3 6 2 4" xfId="17210"/>
    <cellStyle name="常规 3 6 2 5" xfId="17211"/>
    <cellStyle name="常规 3 6 3" xfId="17212"/>
    <cellStyle name="常规 3 6 3 2" xfId="17213"/>
    <cellStyle name="常规 3 6 3 2 2" xfId="17214"/>
    <cellStyle name="计算 3 3 2 2 3 2" xfId="17215"/>
    <cellStyle name="常规 3 6 3 3" xfId="17216"/>
    <cellStyle name="常规 3 6 3 4" xfId="17217"/>
    <cellStyle name="常规 3 6 4" xfId="17218"/>
    <cellStyle name="常规 3 6 4 2" xfId="17219"/>
    <cellStyle name="常规 3 6 4 2 2" xfId="17220"/>
    <cellStyle name="常规 3 6 4 3" xfId="17221"/>
    <cellStyle name="常规 3 6 5" xfId="17222"/>
    <cellStyle name="强调文字颜色 1 3 2 2 2 2 3" xfId="17223"/>
    <cellStyle name="常规 3 6 5 2" xfId="17224"/>
    <cellStyle name="常规 7 20 2 9 2 3 2" xfId="17225"/>
    <cellStyle name="常规 3 6 6" xfId="17226"/>
    <cellStyle name="常规 3 6 6 2" xfId="17227"/>
    <cellStyle name="常规 3 6 7" xfId="17228"/>
    <cellStyle name="常规 3 6 8" xfId="17229"/>
    <cellStyle name="常规 3 65" xfId="17230"/>
    <cellStyle name="常规 3 70" xfId="17231"/>
    <cellStyle name="常规 3 65 2" xfId="17232"/>
    <cellStyle name="常规 3 70 2" xfId="17233"/>
    <cellStyle name="常规 7 20 26 5" xfId="17234"/>
    <cellStyle name="常规 7 20 31 5" xfId="17235"/>
    <cellStyle name="常规 3 65 2 2" xfId="17236"/>
    <cellStyle name="常规 3 70 2 2" xfId="17237"/>
    <cellStyle name="常规 3 65 2 2 2" xfId="17238"/>
    <cellStyle name="常规 3 70 2 2 2" xfId="17239"/>
    <cellStyle name="常规 3 65 2 3" xfId="17240"/>
    <cellStyle name="常规 3 70 2 3" xfId="17241"/>
    <cellStyle name="常规 3 65 3" xfId="17242"/>
    <cellStyle name="常规 3 70 3" xfId="17243"/>
    <cellStyle name="常规 7 20 27 5" xfId="17244"/>
    <cellStyle name="常规 7 20 32 5" xfId="17245"/>
    <cellStyle name="常规 3 65 3 2" xfId="17246"/>
    <cellStyle name="常规 3 70 3 2" xfId="17247"/>
    <cellStyle name="常规 3 66" xfId="17248"/>
    <cellStyle name="常规 3 71" xfId="17249"/>
    <cellStyle name="常规 3 66 2" xfId="17250"/>
    <cellStyle name="常规 3 71 2" xfId="17251"/>
    <cellStyle name="常规 8 2 2 2 14" xfId="17252"/>
    <cellStyle name="常规 3 66 2 2" xfId="17253"/>
    <cellStyle name="常规 3 71 2 2" xfId="17254"/>
    <cellStyle name="常规 8 2 2 2 14 2" xfId="17255"/>
    <cellStyle name="常规 3 66 2 2 2" xfId="17256"/>
    <cellStyle name="常规 3 71 2 2 2" xfId="17257"/>
    <cellStyle name="常规 8 2 2 2 15" xfId="17258"/>
    <cellStyle name="常规 8 2 2 2 20" xfId="17259"/>
    <cellStyle name="常规 3 66 2 3" xfId="17260"/>
    <cellStyle name="常规 3 71 2 3" xfId="17261"/>
    <cellStyle name="常规 3 66 3" xfId="17262"/>
    <cellStyle name="常规 3 71 3" xfId="17263"/>
    <cellStyle name="常规 3 66 3 2" xfId="17264"/>
    <cellStyle name="常规 3 71 3 2" xfId="17265"/>
    <cellStyle name="常规 3 66 4" xfId="17266"/>
    <cellStyle name="常规 3 71 4" xfId="17267"/>
    <cellStyle name="常规 3 67" xfId="17268"/>
    <cellStyle name="常规 3 72" xfId="17269"/>
    <cellStyle name="常规 3 67 2" xfId="17270"/>
    <cellStyle name="常规 3 72 2" xfId="17271"/>
    <cellStyle name="常规 3 67 2 2" xfId="17272"/>
    <cellStyle name="常规 3 72 2 2" xfId="17273"/>
    <cellStyle name="常规 3 67 2 2 2" xfId="17274"/>
    <cellStyle name="常规 3 72 2 2 2" xfId="17275"/>
    <cellStyle name="常规 3 67 2 3" xfId="17276"/>
    <cellStyle name="常规 3 72 2 3" xfId="17277"/>
    <cellStyle name="常规 3 67 3" xfId="17278"/>
    <cellStyle name="常规 3 72 3" xfId="17279"/>
    <cellStyle name="常规 3 67 3 2" xfId="17280"/>
    <cellStyle name="常规 3 72 3 2" xfId="17281"/>
    <cellStyle name="常规 3 67 4" xfId="17282"/>
    <cellStyle name="常规 3 72 4" xfId="17283"/>
    <cellStyle name="常规 3 68" xfId="17284"/>
    <cellStyle name="常规 3 73" xfId="17285"/>
    <cellStyle name="常规 3 68 2" xfId="17286"/>
    <cellStyle name="常规 3 73 2" xfId="17287"/>
    <cellStyle name="常规 3 68 2 2" xfId="17288"/>
    <cellStyle name="常规 3 73 2 2" xfId="17289"/>
    <cellStyle name="常规 3 68 2 2 2" xfId="17290"/>
    <cellStyle name="常规 3 73 2 2 2" xfId="17291"/>
    <cellStyle name="常规 3 68 2 3" xfId="17292"/>
    <cellStyle name="常规 3 73 2 3" xfId="17293"/>
    <cellStyle name="常规 3 68 3" xfId="17294"/>
    <cellStyle name="常规 3 73 3" xfId="17295"/>
    <cellStyle name="常规 3 68 3 2" xfId="17296"/>
    <cellStyle name="常规 3 73 3 2" xfId="17297"/>
    <cellStyle name="常规 3 68 4" xfId="17298"/>
    <cellStyle name="常规 3 73 4" xfId="17299"/>
    <cellStyle name="常规 35 11 2 2" xfId="17300"/>
    <cellStyle name="常规 3 69" xfId="17301"/>
    <cellStyle name="常规 3 74" xfId="17302"/>
    <cellStyle name="常规 3 69 2" xfId="17303"/>
    <cellStyle name="常规 3 74 2" xfId="17304"/>
    <cellStyle name="常规 3 69 2 2" xfId="17305"/>
    <cellStyle name="常规 3 74 2 2" xfId="17306"/>
    <cellStyle name="输入 2 3 4 3" xfId="17307"/>
    <cellStyle name="常规 3 69 2 2 2" xfId="17308"/>
    <cellStyle name="常规 3 74 2 2 2" xfId="17309"/>
    <cellStyle name="常规 7 19 4 2 2 2" xfId="17310"/>
    <cellStyle name="常规 3 69 2 3" xfId="17311"/>
    <cellStyle name="常规 3 74 2 3" xfId="17312"/>
    <cellStyle name="常规 3 69 3" xfId="17313"/>
    <cellStyle name="常规 3 74 3" xfId="17314"/>
    <cellStyle name="常规 3 69 3 2" xfId="17315"/>
    <cellStyle name="常规 3 74 3 2" xfId="17316"/>
    <cellStyle name="常规 3 69 4" xfId="17317"/>
    <cellStyle name="常规 3 74 4" xfId="17318"/>
    <cellStyle name="常规 3 7" xfId="17319"/>
    <cellStyle name="常规 3 7 2" xfId="17320"/>
    <cellStyle name="常规 3 7 2 2" xfId="17321"/>
    <cellStyle name="链接单元格 5" xfId="17322"/>
    <cellStyle name="常规 3 7 2 2 2" xfId="17323"/>
    <cellStyle name="常规 3 7 3" xfId="17324"/>
    <cellStyle name="常规 3 7 3 2" xfId="17325"/>
    <cellStyle name="常规 3 7 4" xfId="17326"/>
    <cellStyle name="常规 3 7 4 2" xfId="17327"/>
    <cellStyle name="常规 3 7 5" xfId="17328"/>
    <cellStyle name="强调文字颜色 1 3 2 2 3 2 3" xfId="17329"/>
    <cellStyle name="常规 3 7 5 2" xfId="17330"/>
    <cellStyle name="常规 3 7 6" xfId="17331"/>
    <cellStyle name="常规 3 75" xfId="17332"/>
    <cellStyle name="常规 3 80" xfId="17333"/>
    <cellStyle name="常规 3 75 2" xfId="17334"/>
    <cellStyle name="常规 3 80 2" xfId="17335"/>
    <cellStyle name="常规 3 75 2 2" xfId="17336"/>
    <cellStyle name="输入 3 3 4 3" xfId="17337"/>
    <cellStyle name="常规 3 75 2 2 2" xfId="17338"/>
    <cellStyle name="常规 3 75 2 3" xfId="17339"/>
    <cellStyle name="常规 3 75 3 2" xfId="17340"/>
    <cellStyle name="常规 3 75 4" xfId="17341"/>
    <cellStyle name="常规 3 76 2" xfId="17342"/>
    <cellStyle name="常规 3 81 2" xfId="17343"/>
    <cellStyle name="常规 3 76 2 2" xfId="17344"/>
    <cellStyle name="常规 3 76 2 2 2" xfId="17345"/>
    <cellStyle name="常规 7 19 4 4 2 2" xfId="17346"/>
    <cellStyle name="常规 3 76 2 3" xfId="17347"/>
    <cellStyle name="常规 3 76 3" xfId="17348"/>
    <cellStyle name="汇总 2 2 2 2 3" xfId="17349"/>
    <cellStyle name="常规 3 76 3 2" xfId="17350"/>
    <cellStyle name="常规 3 76 4" xfId="17351"/>
    <cellStyle name="常规 3 77 2" xfId="17352"/>
    <cellStyle name="常规 3 82 2" xfId="17353"/>
    <cellStyle name="常规 3 77 2 2" xfId="17354"/>
    <cellStyle name="注释 6 3" xfId="17355"/>
    <cellStyle name="常规 3 77 2 2 2" xfId="17356"/>
    <cellStyle name="常规 3 77 3" xfId="17357"/>
    <cellStyle name="汇总 2 2 3 2 3" xfId="17358"/>
    <cellStyle name="常规 3 77 3 2" xfId="17359"/>
    <cellStyle name="常规 3 77 4" xfId="17360"/>
    <cellStyle name="常规 9 2 2 4 2 2" xfId="17361"/>
    <cellStyle name="常规 3 78" xfId="17362"/>
    <cellStyle name="常规 3 83" xfId="17363"/>
    <cellStyle name="常规 3 78 2" xfId="17364"/>
    <cellStyle name="常规 3 78 2 2" xfId="17365"/>
    <cellStyle name="常规 3 78 3" xfId="17366"/>
    <cellStyle name="常规 3 79" xfId="17367"/>
    <cellStyle name="常规 3 84" xfId="17368"/>
    <cellStyle name="常规 3 79 2" xfId="17369"/>
    <cellStyle name="常规 3 8" xfId="17370"/>
    <cellStyle name="常规 3 8 2" xfId="17371"/>
    <cellStyle name="常规 3 8 2 2" xfId="17372"/>
    <cellStyle name="常规 3 8 2 2 2" xfId="17373"/>
    <cellStyle name="常规 3 8 3" xfId="17374"/>
    <cellStyle name="常规 3 8 3 2" xfId="17375"/>
    <cellStyle name="常规 3 8 4" xfId="17376"/>
    <cellStyle name="常规 3 8 4 2" xfId="17377"/>
    <cellStyle name="常规 3 8 5" xfId="17378"/>
    <cellStyle name="强调文字颜色 1 3 2 2 4 2 3" xfId="17379"/>
    <cellStyle name="常规 3 8 5 2" xfId="17380"/>
    <cellStyle name="常规 3 8 6" xfId="17381"/>
    <cellStyle name="常规 3 9" xfId="17382"/>
    <cellStyle name="常规 3 9 2" xfId="17383"/>
    <cellStyle name="常规 3 9 2 2" xfId="17384"/>
    <cellStyle name="常规 3 9 2 2 2" xfId="17385"/>
    <cellStyle name="常规 3 9 2 2 2 2" xfId="17386"/>
    <cellStyle name="常规 3 9 2 2 2 2 2" xfId="17387"/>
    <cellStyle name="常规 8 4 2 7 3" xfId="17388"/>
    <cellStyle name="常规 3 9 2 2 2 2 2 2" xfId="17389"/>
    <cellStyle name="常规 3 9 2 2 2 2 3" xfId="17390"/>
    <cellStyle name="常规 7 2 59 2 2 2" xfId="17391"/>
    <cellStyle name="常规 3 9 2 2 2 3" xfId="17392"/>
    <cellStyle name="常规 7 19 47 4 3" xfId="17393"/>
    <cellStyle name="常规 7 19 52 4 3" xfId="17394"/>
    <cellStyle name="常规 3 9 2 2 2 3 2" xfId="17395"/>
    <cellStyle name="常规 3 9 2 2 2 4" xfId="17396"/>
    <cellStyle name="常规 3 9 2 2 3" xfId="17397"/>
    <cellStyle name="常规 3 9 2 2 3 2" xfId="17398"/>
    <cellStyle name="常规 3 9 2 2 3 2 2" xfId="17399"/>
    <cellStyle name="常规 7 2 59 2 3 2" xfId="17400"/>
    <cellStyle name="汇总 2 2" xfId="17401"/>
    <cellStyle name="常规 3 9 2 2 3 3" xfId="17402"/>
    <cellStyle name="常规 8 4 19 2" xfId="17403"/>
    <cellStyle name="常规 8 4 24 2" xfId="17404"/>
    <cellStyle name="常规 3 9 2 2 4" xfId="17405"/>
    <cellStyle name="常规 8 4 19 2 2" xfId="17406"/>
    <cellStyle name="常规 8 4 24 2 2" xfId="17407"/>
    <cellStyle name="常规 3 9 2 2 4 2" xfId="17408"/>
    <cellStyle name="常规 3 9 2 2 4 2 2" xfId="17409"/>
    <cellStyle name="汇总 3 2" xfId="17410"/>
    <cellStyle name="常规 3 9 2 2 4 3" xfId="17411"/>
    <cellStyle name="强调文字颜色 6 2 3 3 4 2" xfId="17412"/>
    <cellStyle name="常规 8 4 19 3" xfId="17413"/>
    <cellStyle name="常规 8 4 24 3" xfId="17414"/>
    <cellStyle name="常规 3 9 2 2 5" xfId="17415"/>
    <cellStyle name="常规 3 9 2 2 5 2" xfId="17416"/>
    <cellStyle name="常规 3 9 2 2 6" xfId="17417"/>
    <cellStyle name="常规 3 9 2 2 6 2" xfId="17418"/>
    <cellStyle name="常规 3 9 2 3" xfId="17419"/>
    <cellStyle name="常规 34 3 2 3" xfId="17420"/>
    <cellStyle name="常规 3 9 2 3 2" xfId="17421"/>
    <cellStyle name="常规 34 3 2 3 2" xfId="17422"/>
    <cellStyle name="常规 3 9 2 3 2 2" xfId="17423"/>
    <cellStyle name="常规 3 9 2 3 2 3" xfId="17424"/>
    <cellStyle name="常规 34 3 2 4" xfId="17425"/>
    <cellStyle name="常规 3 9 2 3 3" xfId="17426"/>
    <cellStyle name="常规 34 3 2 4 2" xfId="17427"/>
    <cellStyle name="常规 3 9 2 3 3 2" xfId="17428"/>
    <cellStyle name="常规 8 4 25 2" xfId="17429"/>
    <cellStyle name="常规 8 4 30 2" xfId="17430"/>
    <cellStyle name="常规 34 3 2 5" xfId="17431"/>
    <cellStyle name="常规 3 9 2 3 4" xfId="17432"/>
    <cellStyle name="常规 3 9 2 4" xfId="17433"/>
    <cellStyle name="常规 34 3 3 3" xfId="17434"/>
    <cellStyle name="常规 3 9 2 4 2" xfId="17435"/>
    <cellStyle name="常规 3 9 2 4 3" xfId="17436"/>
    <cellStyle name="常规 3 9 2 5" xfId="17437"/>
    <cellStyle name="常规 34 3 4 3" xfId="17438"/>
    <cellStyle name="常规 3 9 2 5 2" xfId="17439"/>
    <cellStyle name="常规 8 12" xfId="17440"/>
    <cellStyle name="常规 3 9 2 5 2 2" xfId="17441"/>
    <cellStyle name="常规 3 9 2 5 3" xfId="17442"/>
    <cellStyle name="常规 3 9 2 6" xfId="17443"/>
    <cellStyle name="常规 3 9 2 6 2" xfId="17444"/>
    <cellStyle name="常规 8 2 2 16 4 2" xfId="17445"/>
    <cellStyle name="常规 8 2 2 21 4 2" xfId="17446"/>
    <cellStyle name="常规 3 9 2 7" xfId="17447"/>
    <cellStyle name="常规 8 2 2 16 4 2 2" xfId="17448"/>
    <cellStyle name="常规 8 2 2 21 4 2 2" xfId="17449"/>
    <cellStyle name="常规 3 9 2 7 2" xfId="17450"/>
    <cellStyle name="计算 2 2 2 2 4 2" xfId="17451"/>
    <cellStyle name="常规 8 2 2 16 4 3" xfId="17452"/>
    <cellStyle name="常规 8 2 2 21 4 3" xfId="17453"/>
    <cellStyle name="常规 7 2 2 7 2 2" xfId="17454"/>
    <cellStyle name="常规 3 9 2 8" xfId="17455"/>
    <cellStyle name="常规 3 9 3" xfId="17456"/>
    <cellStyle name="常规 3 9 3 2" xfId="17457"/>
    <cellStyle name="常规 3 9 3 2 2" xfId="17458"/>
    <cellStyle name="常规 3 9 3 2 2 2" xfId="17459"/>
    <cellStyle name="常规 3 9 3 2 2 2 2" xfId="17460"/>
    <cellStyle name="常规 3 9 3 2 2 3" xfId="17461"/>
    <cellStyle name="常规 3 9 3 2 3" xfId="17462"/>
    <cellStyle name="常规 3 9 3 2 3 2" xfId="17463"/>
    <cellStyle name="常规 3 9 3 2 4" xfId="17464"/>
    <cellStyle name="常规 3 9 3 3" xfId="17465"/>
    <cellStyle name="常规 34 4 2 3" xfId="17466"/>
    <cellStyle name="常规 3 9 3 3 2" xfId="17467"/>
    <cellStyle name="常规 7 2 4 2 47" xfId="17468"/>
    <cellStyle name="常规 34 4 2 3 2" xfId="17469"/>
    <cellStyle name="常规 3 9 3 3 2 2" xfId="17470"/>
    <cellStyle name="常规 34 4 2 4" xfId="17471"/>
    <cellStyle name="常规 3 9 3 3 3" xfId="17472"/>
    <cellStyle name="常规 3 9 3 4" xfId="17473"/>
    <cellStyle name="常规 3 9 3 4 2" xfId="17474"/>
    <cellStyle name="常规 3 9 3 4 2 2" xfId="17475"/>
    <cellStyle name="常规 35 2 2 2 2 2" xfId="17476"/>
    <cellStyle name="常规 40 2 2 2 2 2" xfId="17477"/>
    <cellStyle name="常规 3 9 3 4 3" xfId="17478"/>
    <cellStyle name="常规 3 9 3 5" xfId="17479"/>
    <cellStyle name="常规 3 9 3 5 2" xfId="17480"/>
    <cellStyle name="常规 7 19 2 46 2 2" xfId="17481"/>
    <cellStyle name="常规 3 9 3 6" xfId="17482"/>
    <cellStyle name="常规 3 9 3 6 2" xfId="17483"/>
    <cellStyle name="常规 3 9 3 7" xfId="17484"/>
    <cellStyle name="常规 3 9 4" xfId="17485"/>
    <cellStyle name="常规 3 9 4 2" xfId="17486"/>
    <cellStyle name="常规 3 9 4 2 2" xfId="17487"/>
    <cellStyle name="常规 3 9 4 2 3" xfId="17488"/>
    <cellStyle name="常规 3 9 4 3" xfId="17489"/>
    <cellStyle name="常规 3 9 4 3 2" xfId="17490"/>
    <cellStyle name="常规 3 9 4 4" xfId="17491"/>
    <cellStyle name="常规 3 9 5 2 2" xfId="17492"/>
    <cellStyle name="常规 3 9 5 3" xfId="17493"/>
    <cellStyle name="常规 3 9 6" xfId="17494"/>
    <cellStyle name="常规 3 9 6 2" xfId="17495"/>
    <cellStyle name="常规 7 2 2 2 14 4" xfId="17496"/>
    <cellStyle name="常规 3 9 6 2 2" xfId="17497"/>
    <cellStyle name="常规 3 9 6 3" xfId="17498"/>
    <cellStyle name="常规 3 9 7" xfId="17499"/>
    <cellStyle name="常规 3 9 7 2" xfId="17500"/>
    <cellStyle name="常规 3 9 8" xfId="17501"/>
    <cellStyle name="常规 3 9 8 2" xfId="17502"/>
    <cellStyle name="常规 3 9 9" xfId="17503"/>
    <cellStyle name="常规 33 10 2 2" xfId="17504"/>
    <cellStyle name="常规 33 11 2" xfId="17505"/>
    <cellStyle name="常规 33 11 2 2" xfId="17506"/>
    <cellStyle name="常规 7 35 2 2" xfId="17507"/>
    <cellStyle name="常规 7 40 2 2" xfId="17508"/>
    <cellStyle name="常规 33 11 3" xfId="17509"/>
    <cellStyle name="常规 33 12" xfId="17510"/>
    <cellStyle name="常规 33 12 2" xfId="17511"/>
    <cellStyle name="常规 33 12 2 2" xfId="17512"/>
    <cellStyle name="常规 7 35 3 2" xfId="17513"/>
    <cellStyle name="常规 7 40 3 2" xfId="17514"/>
    <cellStyle name="常规 33 12 3" xfId="17515"/>
    <cellStyle name="常规 33 13" xfId="17516"/>
    <cellStyle name="常规 33 13 2" xfId="17517"/>
    <cellStyle name="常规 33 13 2 2" xfId="17518"/>
    <cellStyle name="常规 7 35 4 2" xfId="17519"/>
    <cellStyle name="常规 7 40 4 2" xfId="17520"/>
    <cellStyle name="常规 33 13 3" xfId="17521"/>
    <cellStyle name="常规 33 14" xfId="17522"/>
    <cellStyle name="常规 33 14 2" xfId="17523"/>
    <cellStyle name="常规 7 2 2 48 4" xfId="17524"/>
    <cellStyle name="常规 7 2 2 53 4" xfId="17525"/>
    <cellStyle name="常规 33 14 2 2" xfId="17526"/>
    <cellStyle name="常规 33 14 3" xfId="17527"/>
    <cellStyle name="常规 33 15" xfId="17528"/>
    <cellStyle name="常规 33 20" xfId="17529"/>
    <cellStyle name="常规 33 15 2" xfId="17530"/>
    <cellStyle name="常规 33 20 2" xfId="17531"/>
    <cellStyle name="常规 33 15 2 2" xfId="17532"/>
    <cellStyle name="常规 33 20 2 2" xfId="17533"/>
    <cellStyle name="常规 33 16" xfId="17534"/>
    <cellStyle name="常规 33 21" xfId="17535"/>
    <cellStyle name="常规 33 16 2" xfId="17536"/>
    <cellStyle name="常规 33 21 2" xfId="17537"/>
    <cellStyle name="常规 33 16 2 2" xfId="17538"/>
    <cellStyle name="常规 33 21 2 2" xfId="17539"/>
    <cellStyle name="常规 33 16 3" xfId="17540"/>
    <cellStyle name="常规 33 21 3" xfId="17541"/>
    <cellStyle name="常规 33 17" xfId="17542"/>
    <cellStyle name="常规 33 22" xfId="17543"/>
    <cellStyle name="警告文本 2 3 3 2 3" xfId="17544"/>
    <cellStyle name="常规 33 17 2" xfId="17545"/>
    <cellStyle name="常规 33 22 2" xfId="17546"/>
    <cellStyle name="警告文本 2 3 3 2 3 2" xfId="17547"/>
    <cellStyle name="常规 33 17 2 2" xfId="17548"/>
    <cellStyle name="常规 33 22 2 2" xfId="17549"/>
    <cellStyle name="警告文本 2 3 3 2 4" xfId="17550"/>
    <cellStyle name="常规 33 17 3" xfId="17551"/>
    <cellStyle name="常规 33 22 3" xfId="17552"/>
    <cellStyle name="常规 33 18" xfId="17553"/>
    <cellStyle name="常规 33 23" xfId="17554"/>
    <cellStyle name="常规 39 2 2 2 3" xfId="17555"/>
    <cellStyle name="常规 33 18 2" xfId="17556"/>
    <cellStyle name="常规 33 23 2" xfId="17557"/>
    <cellStyle name="常规 39 2 2 2 3 2" xfId="17558"/>
    <cellStyle name="常规 33 18 2 2" xfId="17559"/>
    <cellStyle name="常规 33 23 2 2" xfId="17560"/>
    <cellStyle name="常规 39 2 2 2 4" xfId="17561"/>
    <cellStyle name="常规 33 18 3" xfId="17562"/>
    <cellStyle name="常规 33 23 3" xfId="17563"/>
    <cellStyle name="常规 33 19" xfId="17564"/>
    <cellStyle name="常规 33 24" xfId="17565"/>
    <cellStyle name="常规 39 2 2 3 3" xfId="17566"/>
    <cellStyle name="常规 33 19 2" xfId="17567"/>
    <cellStyle name="常规 33 24 2" xfId="17568"/>
    <cellStyle name="常规 33 19 3" xfId="17569"/>
    <cellStyle name="常规 33 24 3" xfId="17570"/>
    <cellStyle name="强调文字颜色 6 2 2 2 5 2 2" xfId="17571"/>
    <cellStyle name="常规 7 20 10 4 2 2" xfId="17572"/>
    <cellStyle name="常规 33 2 2 6 2" xfId="17573"/>
    <cellStyle name="强调文字颜色 6 2 2 2 5 3" xfId="17574"/>
    <cellStyle name="常规 7 20 10 4 3" xfId="17575"/>
    <cellStyle name="常规 33 2 2 7" xfId="17576"/>
    <cellStyle name="常规 33 2 7 2" xfId="17577"/>
    <cellStyle name="常规 7 2 2 2 19 3 2" xfId="17578"/>
    <cellStyle name="常规 7 2 2 2 24 3 2" xfId="17579"/>
    <cellStyle name="常规 33 2 8" xfId="17580"/>
    <cellStyle name="常规 33 25" xfId="17581"/>
    <cellStyle name="常规 33 30" xfId="17582"/>
    <cellStyle name="常规 39 2 2 4 3" xfId="17583"/>
    <cellStyle name="常规 33 25 2" xfId="17584"/>
    <cellStyle name="常规 33 30 2" xfId="17585"/>
    <cellStyle name="常规 33 25 3" xfId="17586"/>
    <cellStyle name="常规 33 30 3" xfId="17587"/>
    <cellStyle name="常规 33 26" xfId="17588"/>
    <cellStyle name="常规 33 31" xfId="17589"/>
    <cellStyle name="常规 33 26 2" xfId="17590"/>
    <cellStyle name="常规 33 31 2" xfId="17591"/>
    <cellStyle name="常规 33 26 2 2" xfId="17592"/>
    <cellStyle name="常规 33 31 2 2" xfId="17593"/>
    <cellStyle name="常规 33 26 3" xfId="17594"/>
    <cellStyle name="常规 33 31 3" xfId="17595"/>
    <cellStyle name="常规 33 27" xfId="17596"/>
    <cellStyle name="常规 33 32" xfId="17597"/>
    <cellStyle name="常规 33 27 2" xfId="17598"/>
    <cellStyle name="常规 33 32 2" xfId="17599"/>
    <cellStyle name="常规 33 27 2 2" xfId="17600"/>
    <cellStyle name="常规 33 32 2 2" xfId="17601"/>
    <cellStyle name="常规 33 27 3" xfId="17602"/>
    <cellStyle name="常规 33 32 3" xfId="17603"/>
    <cellStyle name="常规 33 28 2" xfId="17604"/>
    <cellStyle name="常规 33 33 2" xfId="17605"/>
    <cellStyle name="常规 33 28 2 2" xfId="17606"/>
    <cellStyle name="常规 33 33 2 2" xfId="17607"/>
    <cellStyle name="常规 33 28 3" xfId="17608"/>
    <cellStyle name="常规 33 33 3" xfId="17609"/>
    <cellStyle name="常规 33 29" xfId="17610"/>
    <cellStyle name="常规 33 34" xfId="17611"/>
    <cellStyle name="常规 33 29 2" xfId="17612"/>
    <cellStyle name="常规 33 34 2" xfId="17613"/>
    <cellStyle name="常规 33 29 2 2" xfId="17614"/>
    <cellStyle name="常规 33 34 2 2" xfId="17615"/>
    <cellStyle name="常规 33 29 3" xfId="17616"/>
    <cellStyle name="常规 33 34 3" xfId="17617"/>
    <cellStyle name="常规 33 3 2 4 2" xfId="17618"/>
    <cellStyle name="常规 33 3 2 5" xfId="17619"/>
    <cellStyle name="常规 33 3 7" xfId="17620"/>
    <cellStyle name="常规 33 35" xfId="17621"/>
    <cellStyle name="常规 33 40" xfId="17622"/>
    <cellStyle name="常规 33 35 2" xfId="17623"/>
    <cellStyle name="常规 33 40 2" xfId="17624"/>
    <cellStyle name="常规 33 35 2 2" xfId="17625"/>
    <cellStyle name="常规 33 40 2 2" xfId="17626"/>
    <cellStyle name="常规 7 2 4 2 13 2 2 2" xfId="17627"/>
    <cellStyle name="常规 33 35 3" xfId="17628"/>
    <cellStyle name="常规 33 40 3" xfId="17629"/>
    <cellStyle name="常规 33 36" xfId="17630"/>
    <cellStyle name="常规 33 41" xfId="17631"/>
    <cellStyle name="常规 7 20 2 27 2 3" xfId="17632"/>
    <cellStyle name="常规 7 20 2 32 2 3" xfId="17633"/>
    <cellStyle name="常规 33 36 2" xfId="17634"/>
    <cellStyle name="常规 33 41 2" xfId="17635"/>
    <cellStyle name="常规 8 2 2 2 5" xfId="17636"/>
    <cellStyle name="常规 7 20 2 27 2 3 2" xfId="17637"/>
    <cellStyle name="常规 7 20 2 32 2 3 2" xfId="17638"/>
    <cellStyle name="常规 33 36 2 2" xfId="17639"/>
    <cellStyle name="常规 33 41 2 2" xfId="17640"/>
    <cellStyle name="常规 7 20 2 27 2 4" xfId="17641"/>
    <cellStyle name="常规 7 20 2 32 2 4" xfId="17642"/>
    <cellStyle name="常规 7 2 4 2 13 2 3 2" xfId="17643"/>
    <cellStyle name="常规 33 36 3" xfId="17644"/>
    <cellStyle name="常规 33 41 3" xfId="17645"/>
    <cellStyle name="常规 33 37 2" xfId="17646"/>
    <cellStyle name="常规 33 42 2" xfId="17647"/>
    <cellStyle name="常规 33 37 2 2" xfId="17648"/>
    <cellStyle name="常规 33 42 2 2" xfId="17649"/>
    <cellStyle name="常规 33 37 3" xfId="17650"/>
    <cellStyle name="常规 33 42 3" xfId="17651"/>
    <cellStyle name="常规 33 38" xfId="17652"/>
    <cellStyle name="常规 33 43" xfId="17653"/>
    <cellStyle name="常规 37 2 2 3 2 2" xfId="17654"/>
    <cellStyle name="常规 7 2 2 2 37 2" xfId="17655"/>
    <cellStyle name="常规 7 2 2 2 42 2" xfId="17656"/>
    <cellStyle name="常规 33 38 2" xfId="17657"/>
    <cellStyle name="常规 33 43 2" xfId="17658"/>
    <cellStyle name="常规 7 2 2 2 37 2 2" xfId="17659"/>
    <cellStyle name="常规 7 2 2 2 42 2 2" xfId="17660"/>
    <cellStyle name="常规 33 38 2 2" xfId="17661"/>
    <cellStyle name="常规 33 43 2 2" xfId="17662"/>
    <cellStyle name="常规 7 2 2 2 37 2 2 2" xfId="17663"/>
    <cellStyle name="常规 7 2 2 2 42 2 2 2" xfId="17664"/>
    <cellStyle name="常规 33 38 3" xfId="17665"/>
    <cellStyle name="常规 33 43 3" xfId="17666"/>
    <cellStyle name="常规 7 2 2 2 37 2 3" xfId="17667"/>
    <cellStyle name="常规 7 2 2 2 42 2 3" xfId="17668"/>
    <cellStyle name="常规 33 39" xfId="17669"/>
    <cellStyle name="常规 33 44" xfId="17670"/>
    <cellStyle name="常规 7 2 2 2 37 3" xfId="17671"/>
    <cellStyle name="常规 7 2 2 2 42 3" xfId="17672"/>
    <cellStyle name="常规 33 39 2" xfId="17673"/>
    <cellStyle name="常规 33 44 2" xfId="17674"/>
    <cellStyle name="常规 7 2 2 2 37 3 2" xfId="17675"/>
    <cellStyle name="常规 7 2 2 2 42 3 2" xfId="17676"/>
    <cellStyle name="常规 33 39 3" xfId="17677"/>
    <cellStyle name="常规 33 44 3" xfId="17678"/>
    <cellStyle name="计算 2 3 4 2 2" xfId="17679"/>
    <cellStyle name="常规 33 4 4 2" xfId="17680"/>
    <cellStyle name="常规 33 4 5" xfId="17681"/>
    <cellStyle name="常规 33 45" xfId="17682"/>
    <cellStyle name="常规 7 2 2 2 37 4" xfId="17683"/>
    <cellStyle name="常规 7 2 2 2 42 4" xfId="17684"/>
    <cellStyle name="常规 33 45 2" xfId="17685"/>
    <cellStyle name="常规 7 2 2 2 37 4 2" xfId="17686"/>
    <cellStyle name="常规 7 2 2 2 42 4 2" xfId="17687"/>
    <cellStyle name="常规 33 46" xfId="17688"/>
    <cellStyle name="常规 7 2 2 2 37 5" xfId="17689"/>
    <cellStyle name="常规 7 2 2 2 42 5" xfId="17690"/>
    <cellStyle name="链接单元格 2 9" xfId="17691"/>
    <cellStyle name="常规 33 46 2" xfId="17692"/>
    <cellStyle name="常规 33 47" xfId="17693"/>
    <cellStyle name="链接单元格 3 9" xfId="17694"/>
    <cellStyle name="常规 33 47 2" xfId="17695"/>
    <cellStyle name="常规 33 48" xfId="17696"/>
    <cellStyle name="常规 33 49" xfId="17697"/>
    <cellStyle name="常规 33 5 3 2" xfId="17698"/>
    <cellStyle name="常规 33 5 4" xfId="17699"/>
    <cellStyle name="常规 33 5 4 2" xfId="17700"/>
    <cellStyle name="常规 33 5 5" xfId="17701"/>
    <cellStyle name="强调文字颜色 5 2 2 2 3 2 2 2" xfId="17702"/>
    <cellStyle name="常规 33 6 3 2" xfId="17703"/>
    <cellStyle name="强调文字颜色 5 2 2 2 3 2 3" xfId="17704"/>
    <cellStyle name="常规 33 6 4" xfId="17705"/>
    <cellStyle name="强调文字颜色 5 2 2 2 3 2 3 2" xfId="17706"/>
    <cellStyle name="常规 33 6 4 2" xfId="17707"/>
    <cellStyle name="强调文字颜色 5 2 2 2 3 2 4" xfId="17708"/>
    <cellStyle name="常规 33 6 5" xfId="17709"/>
    <cellStyle name="强调文字颜色 5 2 2 2 3 4 2" xfId="17710"/>
    <cellStyle name="常规 33 8 3" xfId="17711"/>
    <cellStyle name="常规 34 2 2 2 2 2 2" xfId="17712"/>
    <cellStyle name="常规 34 2 2 2 3 2" xfId="17713"/>
    <cellStyle name="常规 7 19 45 2 3 2" xfId="17714"/>
    <cellStyle name="常规 7 19 50 2 3 2" xfId="17715"/>
    <cellStyle name="常规 34 2 2 2 4" xfId="17716"/>
    <cellStyle name="常规 7 19 26 5" xfId="17717"/>
    <cellStyle name="常规 7 19 31 5" xfId="17718"/>
    <cellStyle name="常规 34 2 2 3" xfId="17719"/>
    <cellStyle name="常规 34 2 2 3 2" xfId="17720"/>
    <cellStyle name="常规 34 2 2 3 2 2" xfId="17721"/>
    <cellStyle name="常规 34 2 2 3 3" xfId="17722"/>
    <cellStyle name="常规 34 2 2 4" xfId="17723"/>
    <cellStyle name="常规 34 2 2 4 2" xfId="17724"/>
    <cellStyle name="常规 34 2 2 4 2 2" xfId="17725"/>
    <cellStyle name="常规 34 2 2 4 3" xfId="17726"/>
    <cellStyle name="常规 34 2 2 5" xfId="17727"/>
    <cellStyle name="常规 34 2 2 5 2" xfId="17728"/>
    <cellStyle name="常规 34 2 2 6" xfId="17729"/>
    <cellStyle name="常规 34 2 2 6 2" xfId="17730"/>
    <cellStyle name="常规 34 2 2 7" xfId="17731"/>
    <cellStyle name="常规 7 19 27 4" xfId="17732"/>
    <cellStyle name="常规 7 19 32 4" xfId="17733"/>
    <cellStyle name="常规 34 2 3 2" xfId="17734"/>
    <cellStyle name="计算 3 2 2 2 3" xfId="17735"/>
    <cellStyle name="常规 7 19 27 4 2" xfId="17736"/>
    <cellStyle name="常规 7 19 32 4 2" xfId="17737"/>
    <cellStyle name="常规 34 2 3 2 2" xfId="17738"/>
    <cellStyle name="计算 3 2 2 2 3 2" xfId="17739"/>
    <cellStyle name="常规 7 19 27 4 2 2" xfId="17740"/>
    <cellStyle name="常规 7 19 32 4 2 2" xfId="17741"/>
    <cellStyle name="常规 34 2 3 2 2 2" xfId="17742"/>
    <cellStyle name="常规 7 19 27 5" xfId="17743"/>
    <cellStyle name="常规 7 19 32 5" xfId="17744"/>
    <cellStyle name="常规 34 2 3 3" xfId="17745"/>
    <cellStyle name="计算 3 2 2 3 3" xfId="17746"/>
    <cellStyle name="常规 34 2 3 3 2" xfId="17747"/>
    <cellStyle name="常规 34 2 3 4" xfId="17748"/>
    <cellStyle name="常规 34 2 4" xfId="17749"/>
    <cellStyle name="常规 7 19 28 4" xfId="17750"/>
    <cellStyle name="常规 7 19 33 4" xfId="17751"/>
    <cellStyle name="常规 34 2 4 2" xfId="17752"/>
    <cellStyle name="常规 7 19 28 5" xfId="17753"/>
    <cellStyle name="常规 7 19 33 5" xfId="17754"/>
    <cellStyle name="常规 34 2 4 3" xfId="17755"/>
    <cellStyle name="常规 34 2 5" xfId="17756"/>
    <cellStyle name="常规 7 19 29 4" xfId="17757"/>
    <cellStyle name="常规 7 19 34 4" xfId="17758"/>
    <cellStyle name="常规 34 2 5 2" xfId="17759"/>
    <cellStyle name="计算 3 2 4 2 3" xfId="17760"/>
    <cellStyle name="常规 7 19 29 4 2" xfId="17761"/>
    <cellStyle name="常规 7 19 34 4 2" xfId="17762"/>
    <cellStyle name="常规 34 2 5 2 2" xfId="17763"/>
    <cellStyle name="常规 7 19 29 5" xfId="17764"/>
    <cellStyle name="常规 7 19 34 5" xfId="17765"/>
    <cellStyle name="常规 34 2 5 3" xfId="17766"/>
    <cellStyle name="常规 7 19 35 4" xfId="17767"/>
    <cellStyle name="常规 7 19 40 4" xfId="17768"/>
    <cellStyle name="常规 34 2 6 2" xfId="17769"/>
    <cellStyle name="常规 34 2 7" xfId="17770"/>
    <cellStyle name="常规 7 19 36 4" xfId="17771"/>
    <cellStyle name="常规 7 19 41 4" xfId="17772"/>
    <cellStyle name="常规 34 2 7 2" xfId="17773"/>
    <cellStyle name="常规 7 2 2 2 25 3 2" xfId="17774"/>
    <cellStyle name="常规 7 2 2 2 30 3 2" xfId="17775"/>
    <cellStyle name="常规 34 2 8" xfId="17776"/>
    <cellStyle name="计算 2 9 2" xfId="17777"/>
    <cellStyle name="常规 34 3 2 2 3" xfId="17778"/>
    <cellStyle name="常规 34 3 3 2" xfId="17779"/>
    <cellStyle name="计算 3 3 2 2 3" xfId="17780"/>
    <cellStyle name="常规 34 3 3 2 2" xfId="17781"/>
    <cellStyle name="常规 34 3 4" xfId="17782"/>
    <cellStyle name="常规 34 3 4 2" xfId="17783"/>
    <cellStyle name="计算 3 3 3 2 3" xfId="17784"/>
    <cellStyle name="常规 34 3 4 2 2" xfId="17785"/>
    <cellStyle name="常规 34 3 5" xfId="17786"/>
    <cellStyle name="常规 34 3 5 2" xfId="17787"/>
    <cellStyle name="常规 34 3 7" xfId="17788"/>
    <cellStyle name="常规 34 4 3 2" xfId="17789"/>
    <cellStyle name="常规 34 4 4" xfId="17790"/>
    <cellStyle name="常规 34 4 4 2" xfId="17791"/>
    <cellStyle name="常规 34 4 5" xfId="17792"/>
    <cellStyle name="注释 2 2 4 2 2 2" xfId="17793"/>
    <cellStyle name="常规 7 19 2 12 2 2 2" xfId="17794"/>
    <cellStyle name="常规 34 47 2" xfId="17795"/>
    <cellStyle name="注释 2 2 4 2 4" xfId="17796"/>
    <cellStyle name="常规 34 49" xfId="17797"/>
    <cellStyle name="常规 34 5 3 2" xfId="17798"/>
    <cellStyle name="常规 34 5 4" xfId="17799"/>
    <cellStyle name="常规 34 5 5" xfId="17800"/>
    <cellStyle name="强调文字颜色 5 2 2 2 4 2 2 2" xfId="17801"/>
    <cellStyle name="常规 34 6 3 2" xfId="17802"/>
    <cellStyle name="强调文字颜色 5 2 2 2 4 2 3" xfId="17803"/>
    <cellStyle name="常规 34 6 4" xfId="17804"/>
    <cellStyle name="强调文字颜色 5 2 2 2 4 2 4" xfId="17805"/>
    <cellStyle name="常规 34 6 5" xfId="17806"/>
    <cellStyle name="常规 35" xfId="17807"/>
    <cellStyle name="常规 40" xfId="17808"/>
    <cellStyle name="常规 35 10 2 2" xfId="17809"/>
    <cellStyle name="常规 35 11 2" xfId="17810"/>
    <cellStyle name="常规 7 55 2 2" xfId="17811"/>
    <cellStyle name="常规 7 60 2 2" xfId="17812"/>
    <cellStyle name="常规 35 11 3" xfId="17813"/>
    <cellStyle name="常规 35 12" xfId="17814"/>
    <cellStyle name="常规 35 12 2" xfId="17815"/>
    <cellStyle name="输入 2 2 2 5 4" xfId="17816"/>
    <cellStyle name="常规 35 12 2 2" xfId="17817"/>
    <cellStyle name="常规 7 55 3 2" xfId="17818"/>
    <cellStyle name="常规 7 60 3 2" xfId="17819"/>
    <cellStyle name="常规 35 12 3" xfId="17820"/>
    <cellStyle name="常规 35 13" xfId="17821"/>
    <cellStyle name="常规 35 13 2" xfId="17822"/>
    <cellStyle name="常规 35 13 2 2" xfId="17823"/>
    <cellStyle name="常规 7 55 4 2" xfId="17824"/>
    <cellStyle name="常规 7 60 4 2" xfId="17825"/>
    <cellStyle name="常规 35 13 3" xfId="17826"/>
    <cellStyle name="常规 35 14" xfId="17827"/>
    <cellStyle name="常规 36 2 2 2 2" xfId="17828"/>
    <cellStyle name="常规 41 2 2 2 2" xfId="17829"/>
    <cellStyle name="常规 35 16 2 2" xfId="17830"/>
    <cellStyle name="常规 35 21 2 2" xfId="17831"/>
    <cellStyle name="常规 35 16 3" xfId="17832"/>
    <cellStyle name="常规 35 21 3" xfId="17833"/>
    <cellStyle name="常规 35 17 2 2" xfId="17834"/>
    <cellStyle name="常规 35 22 2 2" xfId="17835"/>
    <cellStyle name="常规 35 17 3" xfId="17836"/>
    <cellStyle name="常规 35 22 3" xfId="17837"/>
    <cellStyle name="常规 35 18 2" xfId="17838"/>
    <cellStyle name="常规 35 23 2" xfId="17839"/>
    <cellStyle name="常规 35 18 2 2" xfId="17840"/>
    <cellStyle name="常规 35 23 2 2" xfId="17841"/>
    <cellStyle name="常规 35 18 3" xfId="17842"/>
    <cellStyle name="常规 35 23 3" xfId="17843"/>
    <cellStyle name="常规 35 19" xfId="17844"/>
    <cellStyle name="常规 35 24" xfId="17845"/>
    <cellStyle name="常规 35 2" xfId="17846"/>
    <cellStyle name="常规 40 2" xfId="17847"/>
    <cellStyle name="常规 35 2 2" xfId="17848"/>
    <cellStyle name="常规 40 2 2" xfId="17849"/>
    <cellStyle name="强调文字颜色 4 2 2 2 5" xfId="17850"/>
    <cellStyle name="常规 35 2 2 2" xfId="17851"/>
    <cellStyle name="常规 40 2 2 2" xfId="17852"/>
    <cellStyle name="强调文字颜色 4 2 2 2 5 2" xfId="17853"/>
    <cellStyle name="常规 35 2 2 2 2" xfId="17854"/>
    <cellStyle name="常规 40 2 2 2 2" xfId="17855"/>
    <cellStyle name="强调文字颜色 4 2 2 2 5 2 2" xfId="17856"/>
    <cellStyle name="常规 35 2 2 2 2 2 2" xfId="17857"/>
    <cellStyle name="常规 40 2 2 2 2 2 2" xfId="17858"/>
    <cellStyle name="常规 35 2 2 2 3" xfId="17859"/>
    <cellStyle name="常规 40 2 2 2 3" xfId="17860"/>
    <cellStyle name="常规 35 2 2 2 3 2" xfId="17861"/>
    <cellStyle name="常规 40 2 2 2 3 2" xfId="17862"/>
    <cellStyle name="常规 35 2 2 3" xfId="17863"/>
    <cellStyle name="常规 40 2 2 3" xfId="17864"/>
    <cellStyle name="强调文字颜色 4 2 2 2 5 3" xfId="17865"/>
    <cellStyle name="常规 35 2 2 3 2" xfId="17866"/>
    <cellStyle name="常规 40 2 2 3 2" xfId="17867"/>
    <cellStyle name="强调文字颜色 4 2 2 2 5 3 2" xfId="17868"/>
    <cellStyle name="常规 35 2 2 3 2 2" xfId="17869"/>
    <cellStyle name="常规 40 2 2 3 2 2" xfId="17870"/>
    <cellStyle name="常规 35 2 2 3 3" xfId="17871"/>
    <cellStyle name="常规 40 2 2 3 3" xfId="17872"/>
    <cellStyle name="常规 35 2 2 4" xfId="17873"/>
    <cellStyle name="常规 40 2 2 4" xfId="17874"/>
    <cellStyle name="强调文字颜色 4 2 2 2 5 4" xfId="17875"/>
    <cellStyle name="常规 35 2 2 4 2" xfId="17876"/>
    <cellStyle name="常规 40 2 2 4 2" xfId="17877"/>
    <cellStyle name="常规 35 2 2 4 2 2" xfId="17878"/>
    <cellStyle name="常规 40 2 2 4 2 2" xfId="17879"/>
    <cellStyle name="常规 35 2 2 4 3" xfId="17880"/>
    <cellStyle name="常规 40 2 2 4 3" xfId="17881"/>
    <cellStyle name="常规 35 2 2 5" xfId="17882"/>
    <cellStyle name="常规 40 2 2 5" xfId="17883"/>
    <cellStyle name="常规 35 2 2 5 2" xfId="17884"/>
    <cellStyle name="常规 40 2 2 5 2" xfId="17885"/>
    <cellStyle name="适中 3 2 3 2 2" xfId="17886"/>
    <cellStyle name="常规 35 2 2 7" xfId="17887"/>
    <cellStyle name="常规 35 2 3" xfId="17888"/>
    <cellStyle name="常规 40 2 3" xfId="17889"/>
    <cellStyle name="强调文字颜色 4 2 2 2 6" xfId="17890"/>
    <cellStyle name="常规 35 2 3 2" xfId="17891"/>
    <cellStyle name="常规 40 2 3 2" xfId="17892"/>
    <cellStyle name="强调文字颜色 4 2 2 2 6 2" xfId="17893"/>
    <cellStyle name="常规 35 2 3 2 2" xfId="17894"/>
    <cellStyle name="常规 40 2 3 2 2" xfId="17895"/>
    <cellStyle name="常规 35 2 3 2 2 2" xfId="17896"/>
    <cellStyle name="常规 40 2 3 2 2 2" xfId="17897"/>
    <cellStyle name="常规 35 2 3 2 3" xfId="17898"/>
    <cellStyle name="常规 40 2 3 2 3" xfId="17899"/>
    <cellStyle name="常规 7 19 5 4 2 2" xfId="17900"/>
    <cellStyle name="常规 35 2 3 3" xfId="17901"/>
    <cellStyle name="常规 40 2 3 3" xfId="17902"/>
    <cellStyle name="汇总 2 3 2 2 3" xfId="17903"/>
    <cellStyle name="常规 35 2 3 3 2" xfId="17904"/>
    <cellStyle name="常规 40 2 3 3 2" xfId="17905"/>
    <cellStyle name="常规 35 2 3 4" xfId="17906"/>
    <cellStyle name="常规 40 2 3 4" xfId="17907"/>
    <cellStyle name="常规 35 2 4" xfId="17908"/>
    <cellStyle name="常规 40 2 4" xfId="17909"/>
    <cellStyle name="强调文字颜色 4 2 2 2 7" xfId="17910"/>
    <cellStyle name="常规 35 2 4 2" xfId="17911"/>
    <cellStyle name="常规 40 2 4 2" xfId="17912"/>
    <cellStyle name="强调文字颜色 4 2 2 2 7 2" xfId="17913"/>
    <cellStyle name="常规 35 2 4 2 2" xfId="17914"/>
    <cellStyle name="常规 40 2 4 2 2" xfId="17915"/>
    <cellStyle name="常规 35 2 4 3" xfId="17916"/>
    <cellStyle name="常规 40 2 4 3" xfId="17917"/>
    <cellStyle name="常规 35 2 5" xfId="17918"/>
    <cellStyle name="常规 40 2 5" xfId="17919"/>
    <cellStyle name="强调文字颜色 4 2 2 2 8" xfId="17920"/>
    <cellStyle name="常规 49 2 2 2" xfId="17921"/>
    <cellStyle name="常规 35 2 5 2" xfId="17922"/>
    <cellStyle name="常规 40 2 5 2" xfId="17923"/>
    <cellStyle name="常规 35 2 5 2 2" xfId="17924"/>
    <cellStyle name="常规 40 2 5 2 2" xfId="17925"/>
    <cellStyle name="常规 35 2 5 3" xfId="17926"/>
    <cellStyle name="常规 40 2 5 3" xfId="17927"/>
    <cellStyle name="常规 35 2 6" xfId="17928"/>
    <cellStyle name="常规 40 2 6" xfId="17929"/>
    <cellStyle name="常规 35 2 6 2" xfId="17930"/>
    <cellStyle name="常规 40 2 6 2" xfId="17931"/>
    <cellStyle name="常规 35 2 7" xfId="17932"/>
    <cellStyle name="常规 40 2 7" xfId="17933"/>
    <cellStyle name="常规 7 2 4 2 2 2 4" xfId="17934"/>
    <cellStyle name="常规 35 2 7 2" xfId="17935"/>
    <cellStyle name="常规 40 2 7 2" xfId="17936"/>
    <cellStyle name="常规 6 2 4 2" xfId="17937"/>
    <cellStyle name="常规 7 2 2 2 26 3 2" xfId="17938"/>
    <cellStyle name="常规 7 2 2 2 31 3 2" xfId="17939"/>
    <cellStyle name="常规 35 2 8" xfId="17940"/>
    <cellStyle name="常规 40 2 8" xfId="17941"/>
    <cellStyle name="常规 35 25" xfId="17942"/>
    <cellStyle name="常规 35 30" xfId="17943"/>
    <cellStyle name="好 2 2 2 6" xfId="17944"/>
    <cellStyle name="常规 35 25 2" xfId="17945"/>
    <cellStyle name="常规 35 30 2" xfId="17946"/>
    <cellStyle name="好 2 2 2 6 2" xfId="17947"/>
    <cellStyle name="常规 35 25 2 2" xfId="17948"/>
    <cellStyle name="常规 35 30 2 2" xfId="17949"/>
    <cellStyle name="好 2 2 2 7" xfId="17950"/>
    <cellStyle name="常规 35 25 3" xfId="17951"/>
    <cellStyle name="常规 35 30 3" xfId="17952"/>
    <cellStyle name="强调文字颜色 5 2 3 3 2 2 2" xfId="17953"/>
    <cellStyle name="常规 35 26" xfId="17954"/>
    <cellStyle name="常规 35 31" xfId="17955"/>
    <cellStyle name="常规 35 26 2" xfId="17956"/>
    <cellStyle name="常规 35 31 2" xfId="17957"/>
    <cellStyle name="常规 35 26 2 2" xfId="17958"/>
    <cellStyle name="常规 35 31 2 2" xfId="17959"/>
    <cellStyle name="常规 35 26 3" xfId="17960"/>
    <cellStyle name="常规 35 31 3" xfId="17961"/>
    <cellStyle name="常规 35 27 3" xfId="17962"/>
    <cellStyle name="常规 35 32 3" xfId="17963"/>
    <cellStyle name="常规 35 28 2 2" xfId="17964"/>
    <cellStyle name="常规 35 33 2 2" xfId="17965"/>
    <cellStyle name="常规 8 4 2 29 4 2 2" xfId="17966"/>
    <cellStyle name="常规 8 4 2 34 4 2 2" xfId="17967"/>
    <cellStyle name="常规 35 28 3" xfId="17968"/>
    <cellStyle name="常规 35 33 3" xfId="17969"/>
    <cellStyle name="常规 35 29" xfId="17970"/>
    <cellStyle name="常规 35 34" xfId="17971"/>
    <cellStyle name="常规 35 3" xfId="17972"/>
    <cellStyle name="常规 40 3" xfId="17973"/>
    <cellStyle name="常规 35 3 2 2 2 2" xfId="17974"/>
    <cellStyle name="常规 40 3 2 2 2 2" xfId="17975"/>
    <cellStyle name="常规 35 3 2 2 3" xfId="17976"/>
    <cellStyle name="常规 40 3 2 2 3" xfId="17977"/>
    <cellStyle name="常规 35 3 2 3" xfId="17978"/>
    <cellStyle name="常规 40 3 2 3" xfId="17979"/>
    <cellStyle name="常规 35 3 2 3 2" xfId="17980"/>
    <cellStyle name="常规 40 3 2 3 2" xfId="17981"/>
    <cellStyle name="常规 35 3 2 4" xfId="17982"/>
    <cellStyle name="常规 40 3 2 4" xfId="17983"/>
    <cellStyle name="常规 35 3 2 4 2" xfId="17984"/>
    <cellStyle name="常规 35 3 2 5" xfId="17985"/>
    <cellStyle name="常规 35 3 3 3" xfId="17986"/>
    <cellStyle name="常规 40 3 3 3" xfId="17987"/>
    <cellStyle name="常规 35 3 4" xfId="17988"/>
    <cellStyle name="常规 40 3 4" xfId="17989"/>
    <cellStyle name="常规 35 3 4 3" xfId="17990"/>
    <cellStyle name="常规 40 3 4 3" xfId="17991"/>
    <cellStyle name="常规 49 2 3 2" xfId="17992"/>
    <cellStyle name="常规 35 3 5" xfId="17993"/>
    <cellStyle name="常规 40 3 5" xfId="17994"/>
    <cellStyle name="汇总 2 2 9" xfId="17995"/>
    <cellStyle name="常规 35 3 6 2" xfId="17996"/>
    <cellStyle name="常规 35 3 7" xfId="17997"/>
    <cellStyle name="常规 7 2 4 2 38 4 2" xfId="17998"/>
    <cellStyle name="常规 7 2 4 2 43 4 2" xfId="17999"/>
    <cellStyle name="常规 35 35" xfId="18000"/>
    <cellStyle name="常规 35 40" xfId="18001"/>
    <cellStyle name="常规 7 2 4 2 38 4 2 2" xfId="18002"/>
    <cellStyle name="常规 7 2 4 2 43 4 2 2" xfId="18003"/>
    <cellStyle name="常规 35 35 2" xfId="18004"/>
    <cellStyle name="常规 35 40 2" xfId="18005"/>
    <cellStyle name="常规 35 35 2 2" xfId="18006"/>
    <cellStyle name="常规 35 40 2 2" xfId="18007"/>
    <cellStyle name="常规 35 35 3" xfId="18008"/>
    <cellStyle name="常规 35 40 3" xfId="18009"/>
    <cellStyle name="常规 7 2 4 2 38 4 3" xfId="18010"/>
    <cellStyle name="常规 7 2 4 2 43 4 3" xfId="18011"/>
    <cellStyle name="常规 35 36" xfId="18012"/>
    <cellStyle name="常规 35 41" xfId="18013"/>
    <cellStyle name="常规 35 36 2" xfId="18014"/>
    <cellStyle name="常规 35 41 2" xfId="18015"/>
    <cellStyle name="常规 35 36 2 2" xfId="18016"/>
    <cellStyle name="常规 35 41 2 2" xfId="18017"/>
    <cellStyle name="常规 35 36 3" xfId="18018"/>
    <cellStyle name="常规 35 41 3" xfId="18019"/>
    <cellStyle name="常规 35 37" xfId="18020"/>
    <cellStyle name="常规 35 42" xfId="18021"/>
    <cellStyle name="常规 35 37 2" xfId="18022"/>
    <cellStyle name="常规 35 42 2" xfId="18023"/>
    <cellStyle name="常规 35 37 2 2" xfId="18024"/>
    <cellStyle name="常规 35 42 2 2" xfId="18025"/>
    <cellStyle name="常规 35 37 3" xfId="18026"/>
    <cellStyle name="常规 35 42 3" xfId="18027"/>
    <cellStyle name="常规 35 38" xfId="18028"/>
    <cellStyle name="常规 35 43" xfId="18029"/>
    <cellStyle name="常规 35 38 2" xfId="18030"/>
    <cellStyle name="常规 35 43 2" xfId="18031"/>
    <cellStyle name="常规 35 38 2 2" xfId="18032"/>
    <cellStyle name="常规 35 43 2 2" xfId="18033"/>
    <cellStyle name="常规 35 38 3" xfId="18034"/>
    <cellStyle name="常规 35 43 3" xfId="18035"/>
    <cellStyle name="常规 35 39" xfId="18036"/>
    <cellStyle name="常规 35 44" xfId="18037"/>
    <cellStyle name="常规 35 4" xfId="18038"/>
    <cellStyle name="常规 40 4" xfId="18039"/>
    <cellStyle name="常规 35 4 2 3" xfId="18040"/>
    <cellStyle name="常规 40 4 2 3" xfId="18041"/>
    <cellStyle name="警告文本 3 5 4" xfId="18042"/>
    <cellStyle name="常规 35 4 2 3 2" xfId="18043"/>
    <cellStyle name="常规 35 4 2 4" xfId="18044"/>
    <cellStyle name="常规 35 4 4" xfId="18045"/>
    <cellStyle name="常规 40 4 4" xfId="18046"/>
    <cellStyle name="常规 35 4 4 2" xfId="18047"/>
    <cellStyle name="常规 35 4 5" xfId="18048"/>
    <cellStyle name="常规 35 45" xfId="18049"/>
    <cellStyle name="常规 35 45 2" xfId="18050"/>
    <cellStyle name="常规 35 46" xfId="18051"/>
    <cellStyle name="常规 35 46 2" xfId="18052"/>
    <cellStyle name="常规 35 48" xfId="18053"/>
    <cellStyle name="常规 35 49" xfId="18054"/>
    <cellStyle name="常规 35 5" xfId="18055"/>
    <cellStyle name="常规 40 5" xfId="18056"/>
    <cellStyle name="常规 35 5 2" xfId="18057"/>
    <cellStyle name="常规 40 5 2" xfId="18058"/>
    <cellStyle name="强调文字颜色 4 2 2 5 5" xfId="18059"/>
    <cellStyle name="常规 35 5 2 2" xfId="18060"/>
    <cellStyle name="常规 40 5 2 2" xfId="18061"/>
    <cellStyle name="常规 35 5 3" xfId="18062"/>
    <cellStyle name="常规 40 5 3" xfId="18063"/>
    <cellStyle name="常规 35 5 3 2" xfId="18064"/>
    <cellStyle name="常规 35 5 4" xfId="18065"/>
    <cellStyle name="常规 35 5 4 2" xfId="18066"/>
    <cellStyle name="常规 35 5 5" xfId="18067"/>
    <cellStyle name="常规 35 6" xfId="18068"/>
    <cellStyle name="常规 40 6" xfId="18069"/>
    <cellStyle name="常规 35 6 2" xfId="18070"/>
    <cellStyle name="常规 40 6 2" xfId="18071"/>
    <cellStyle name="常规 35 6 2 2" xfId="18072"/>
    <cellStyle name="常规 40 6 2 2" xfId="18073"/>
    <cellStyle name="强调文字颜色 5 2 2 2 5 2 2" xfId="18074"/>
    <cellStyle name="常规 35 6 3" xfId="18075"/>
    <cellStyle name="常规 40 6 3" xfId="18076"/>
    <cellStyle name="常规 35 6 3 2" xfId="18077"/>
    <cellStyle name="常规 35 6 4" xfId="18078"/>
    <cellStyle name="常规 35 6 4 2" xfId="18079"/>
    <cellStyle name="常规 35 6 5" xfId="18080"/>
    <cellStyle name="常规 35 7" xfId="18081"/>
    <cellStyle name="常规 40 7" xfId="18082"/>
    <cellStyle name="常规 7 2 2 58 2 3" xfId="18083"/>
    <cellStyle name="常规 35 7 2" xfId="18084"/>
    <cellStyle name="常规 40 7 2" xfId="18085"/>
    <cellStyle name="常规 7 2 2 58 2 3 2" xfId="18086"/>
    <cellStyle name="常规 35 7 2 2" xfId="18087"/>
    <cellStyle name="强调文字颜色 5 2 2 2 5 3 2" xfId="18088"/>
    <cellStyle name="常规 7 2 2 58 2 4" xfId="18089"/>
    <cellStyle name="常规 35 7 3" xfId="18090"/>
    <cellStyle name="常规 8 5 5 2" xfId="18091"/>
    <cellStyle name="常规 7 19 2 4 3 2" xfId="18092"/>
    <cellStyle name="常规 35 8" xfId="18093"/>
    <cellStyle name="常规 40 8" xfId="18094"/>
    <cellStyle name="常规 35 8 2" xfId="18095"/>
    <cellStyle name="常规 40 8 2" xfId="18096"/>
    <cellStyle name="常规 35 8 2 2" xfId="18097"/>
    <cellStyle name="常规 35 8 3" xfId="18098"/>
    <cellStyle name="常规 35 9 2 2" xfId="18099"/>
    <cellStyle name="常规 35 9 3" xfId="18100"/>
    <cellStyle name="常规 355" xfId="18101"/>
    <cellStyle name="常规 360" xfId="18102"/>
    <cellStyle name="常规 405" xfId="18103"/>
    <cellStyle name="常规 410" xfId="18104"/>
    <cellStyle name="常规 356" xfId="18105"/>
    <cellStyle name="常规 361" xfId="18106"/>
    <cellStyle name="常规 406" xfId="18107"/>
    <cellStyle name="常规 411" xfId="18108"/>
    <cellStyle name="常规 357" xfId="18109"/>
    <cellStyle name="常规 362" xfId="18110"/>
    <cellStyle name="常规 407" xfId="18111"/>
    <cellStyle name="常规 412" xfId="18112"/>
    <cellStyle name="常规 7 2 2 14 2 2" xfId="18113"/>
    <cellStyle name="常规 358" xfId="18114"/>
    <cellStyle name="常规 363" xfId="18115"/>
    <cellStyle name="常规 408" xfId="18116"/>
    <cellStyle name="常规 413" xfId="18117"/>
    <cellStyle name="常规 7 2 2 14 2 3" xfId="18118"/>
    <cellStyle name="常规 359" xfId="18119"/>
    <cellStyle name="常规 364" xfId="18120"/>
    <cellStyle name="常规 409" xfId="18121"/>
    <cellStyle name="常规 414" xfId="18122"/>
    <cellStyle name="常规 36" xfId="18123"/>
    <cellStyle name="常规 41" xfId="18124"/>
    <cellStyle name="常规 36 10 2 2" xfId="18125"/>
    <cellStyle name="常规 36 12" xfId="18126"/>
    <cellStyle name="常规 7 20 2 5 3 2" xfId="18127"/>
    <cellStyle name="常规 36 13" xfId="18128"/>
    <cellStyle name="常规 36 13 2" xfId="18129"/>
    <cellStyle name="强调文字颜色 4 3 2 2 2 2 3" xfId="18130"/>
    <cellStyle name="常规 36 13 2 2" xfId="18131"/>
    <cellStyle name="强调文字颜色 4 3 2 2 2 2 3 2" xfId="18132"/>
    <cellStyle name="常规 36 13 3" xfId="18133"/>
    <cellStyle name="强调文字颜色 4 3 2 2 2 2 4" xfId="18134"/>
    <cellStyle name="常规 7 65 4 2" xfId="18135"/>
    <cellStyle name="常规 7 70 4 2" xfId="18136"/>
    <cellStyle name="适中 3 3 3 2 2 2" xfId="18137"/>
    <cellStyle name="常规 36 14" xfId="18138"/>
    <cellStyle name="常规 36 14 2" xfId="18139"/>
    <cellStyle name="常规 36 14 2 2" xfId="18140"/>
    <cellStyle name="常规 36 14 3" xfId="18141"/>
    <cellStyle name="常规 36 15" xfId="18142"/>
    <cellStyle name="常规 36 20" xfId="18143"/>
    <cellStyle name="常规 36 15 2" xfId="18144"/>
    <cellStyle name="常规 36 20 2" xfId="18145"/>
    <cellStyle name="常规 36 15 2 2" xfId="18146"/>
    <cellStyle name="常规 36 20 2 2" xfId="18147"/>
    <cellStyle name="常规 36 15 3" xfId="18148"/>
    <cellStyle name="常规 36 20 3" xfId="18149"/>
    <cellStyle name="常规 36 16" xfId="18150"/>
    <cellStyle name="常规 36 21" xfId="18151"/>
    <cellStyle name="常规 7 2 2 3 2 2 2" xfId="18152"/>
    <cellStyle name="常规 36 16 2" xfId="18153"/>
    <cellStyle name="常规 36 21 2" xfId="18154"/>
    <cellStyle name="常规 36 16 2 2" xfId="18155"/>
    <cellStyle name="常规 36 21 2 2" xfId="18156"/>
    <cellStyle name="常规 36 17" xfId="18157"/>
    <cellStyle name="常规 36 22" xfId="18158"/>
    <cellStyle name="常规 36 17 2" xfId="18159"/>
    <cellStyle name="常规 36 22 2" xfId="18160"/>
    <cellStyle name="常规 36 17 2 2" xfId="18161"/>
    <cellStyle name="常规 36 22 2 2" xfId="18162"/>
    <cellStyle name="常规 36 17 3" xfId="18163"/>
    <cellStyle name="常规 36 22 3" xfId="18164"/>
    <cellStyle name="常规 36 18" xfId="18165"/>
    <cellStyle name="常规 36 23" xfId="18166"/>
    <cellStyle name="常规 36 18 2" xfId="18167"/>
    <cellStyle name="常规 36 23 2" xfId="18168"/>
    <cellStyle name="常规 8 2 2 2 4" xfId="18169"/>
    <cellStyle name="常规 36 18 2 2" xfId="18170"/>
    <cellStyle name="常规 36 23 2 2" xfId="18171"/>
    <cellStyle name="常规 36 18 3" xfId="18172"/>
    <cellStyle name="常规 36 23 3" xfId="18173"/>
    <cellStyle name="常规 36 19" xfId="18174"/>
    <cellStyle name="常规 36 24" xfId="18175"/>
    <cellStyle name="常规 36 19 2" xfId="18176"/>
    <cellStyle name="常规 36 24 2" xfId="18177"/>
    <cellStyle name="常规 8 2 3 2 4" xfId="18178"/>
    <cellStyle name="常规 36 19 2 2" xfId="18179"/>
    <cellStyle name="常规 36 24 2 2" xfId="18180"/>
    <cellStyle name="常规 36 19 3" xfId="18181"/>
    <cellStyle name="常规 36 24 3" xfId="18182"/>
    <cellStyle name="常规 36 2" xfId="18183"/>
    <cellStyle name="常规 41 2" xfId="18184"/>
    <cellStyle name="常规 36 2 2" xfId="18185"/>
    <cellStyle name="常规 41 2 2" xfId="18186"/>
    <cellStyle name="强调文字颜色 4 2 3 2 5" xfId="18187"/>
    <cellStyle name="常规 36 2 2 2" xfId="18188"/>
    <cellStyle name="常规 41 2 2 2" xfId="18189"/>
    <cellStyle name="常规 36 2 2 3" xfId="18190"/>
    <cellStyle name="常规 41 2 2 3" xfId="18191"/>
    <cellStyle name="常规 36 2 2 3 2" xfId="18192"/>
    <cellStyle name="常规 41 2 2 3 2" xfId="18193"/>
    <cellStyle name="常规 36 2 2 4" xfId="18194"/>
    <cellStyle name="常规 41 2 2 4" xfId="18195"/>
    <cellStyle name="常规 36 2 2 4 2" xfId="18196"/>
    <cellStyle name="常规 41 2 2 4 2" xfId="18197"/>
    <cellStyle name="常规 36 2 2 4 2 2" xfId="18198"/>
    <cellStyle name="常规 41 2 2 4 2 2" xfId="18199"/>
    <cellStyle name="常规 36 2 2 5" xfId="18200"/>
    <cellStyle name="常规 41 2 2 5" xfId="18201"/>
    <cellStyle name="常规 36 2 2 5 2" xfId="18202"/>
    <cellStyle name="常规 41 2 2 5 2" xfId="18203"/>
    <cellStyle name="常规 7 20 2 5 2 3" xfId="18204"/>
    <cellStyle name="常规 36 2 2 6 2" xfId="18205"/>
    <cellStyle name="适中 3 3 3 2 2" xfId="18206"/>
    <cellStyle name="常规 36 2 2 7" xfId="18207"/>
    <cellStyle name="常规 36 2 3" xfId="18208"/>
    <cellStyle name="常规 41 2 3" xfId="18209"/>
    <cellStyle name="常规 36 2 3 2" xfId="18210"/>
    <cellStyle name="常规 41 2 3 2" xfId="18211"/>
    <cellStyle name="常规 36 2 3 2 2" xfId="18212"/>
    <cellStyle name="常规 41 2 3 2 2" xfId="18213"/>
    <cellStyle name="常规 36 2 3 2 2 2" xfId="18214"/>
    <cellStyle name="常规 41 2 3 2 2 2" xfId="18215"/>
    <cellStyle name="常规 36 2 3 3" xfId="18216"/>
    <cellStyle name="常规 41 2 3 3" xfId="18217"/>
    <cellStyle name="汇总 3 3 2 2 3" xfId="18218"/>
    <cellStyle name="常规 36 2 3 3 2" xfId="18219"/>
    <cellStyle name="常规 41 2 3 3 2" xfId="18220"/>
    <cellStyle name="常规 36 2 3 4" xfId="18221"/>
    <cellStyle name="常规 41 2 3 4" xfId="18222"/>
    <cellStyle name="常规 36 2 4" xfId="18223"/>
    <cellStyle name="常规 41 2 4" xfId="18224"/>
    <cellStyle name="常规 36 2 4 2" xfId="18225"/>
    <cellStyle name="常规 41 2 4 2" xfId="18226"/>
    <cellStyle name="好 2 2 3 2 3" xfId="18227"/>
    <cellStyle name="常规 36 2 4 2 2" xfId="18228"/>
    <cellStyle name="常规 41 2 4 2 2" xfId="18229"/>
    <cellStyle name="好 2 2 3 2 3 2" xfId="18230"/>
    <cellStyle name="常规 36 2 4 3" xfId="18231"/>
    <cellStyle name="常规 41 2 4 3" xfId="18232"/>
    <cellStyle name="好 2 2 3 2 4" xfId="18233"/>
    <cellStyle name="常规 36 2 5" xfId="18234"/>
    <cellStyle name="常规 41 2 5" xfId="18235"/>
    <cellStyle name="常规 36 2 5 2" xfId="18236"/>
    <cellStyle name="常规 41 2 5 2" xfId="18237"/>
    <cellStyle name="常规 36 2 5 2 2" xfId="18238"/>
    <cellStyle name="常规 41 2 5 2 2" xfId="18239"/>
    <cellStyle name="常规 36 2 5 3" xfId="18240"/>
    <cellStyle name="常规 41 2 5 3" xfId="18241"/>
    <cellStyle name="常规 36 2 6" xfId="18242"/>
    <cellStyle name="常规 41 2 6" xfId="18243"/>
    <cellStyle name="常规 36 2 6 2" xfId="18244"/>
    <cellStyle name="常规 41 2 6 2" xfId="18245"/>
    <cellStyle name="常规 36 2 7" xfId="18246"/>
    <cellStyle name="常规 41 2 7" xfId="18247"/>
    <cellStyle name="常规 36 2 7 2" xfId="18248"/>
    <cellStyle name="常规 41 2 7 2" xfId="18249"/>
    <cellStyle name="常规 6 3 4 2" xfId="18250"/>
    <cellStyle name="常规 7 2 2 2 27 3 2" xfId="18251"/>
    <cellStyle name="常规 7 2 2 2 32 3 2" xfId="18252"/>
    <cellStyle name="常规 36 2 8" xfId="18253"/>
    <cellStyle name="常规 41 2 8" xfId="18254"/>
    <cellStyle name="好 4 7 2 2" xfId="18255"/>
    <cellStyle name="常规 36 25" xfId="18256"/>
    <cellStyle name="常规 36 30" xfId="18257"/>
    <cellStyle name="常规 36 25 2" xfId="18258"/>
    <cellStyle name="常规 36 30 2" xfId="18259"/>
    <cellStyle name="常规 36 25 2 2" xfId="18260"/>
    <cellStyle name="常规 36 30 2 2" xfId="18261"/>
    <cellStyle name="强调文字颜色 3 3 2 2" xfId="18262"/>
    <cellStyle name="常规 36 25 3" xfId="18263"/>
    <cellStyle name="常规 36 30 3" xfId="18264"/>
    <cellStyle name="常规 7 19 13 2 2" xfId="18265"/>
    <cellStyle name="常规 36 26" xfId="18266"/>
    <cellStyle name="常规 36 31" xfId="18267"/>
    <cellStyle name="常规 36 28" xfId="18268"/>
    <cellStyle name="常规 36 33" xfId="18269"/>
    <cellStyle name="注释 2 25 3 2" xfId="18270"/>
    <cellStyle name="注释 2 30 3 2" xfId="18271"/>
    <cellStyle name="常规 36 29" xfId="18272"/>
    <cellStyle name="常规 36 34" xfId="18273"/>
    <cellStyle name="常规 36 3" xfId="18274"/>
    <cellStyle name="常规 41 3" xfId="18275"/>
    <cellStyle name="常规 36 3 2 2 2 2" xfId="18276"/>
    <cellStyle name="常规 41 3 2 2 2 2" xfId="18277"/>
    <cellStyle name="常规 36 3 2 3" xfId="18278"/>
    <cellStyle name="常规 41 3 2 3" xfId="18279"/>
    <cellStyle name="常规 36 3 2 3 2" xfId="18280"/>
    <cellStyle name="常规 41 3 2 3 2" xfId="18281"/>
    <cellStyle name="常规 36 3 2 4" xfId="18282"/>
    <cellStyle name="常规 41 3 2 4" xfId="18283"/>
    <cellStyle name="常规 36 3 2 4 2" xfId="18284"/>
    <cellStyle name="常规 36 3 2 5" xfId="18285"/>
    <cellStyle name="常规 36 3 3 2 2" xfId="18286"/>
    <cellStyle name="常规 41 3 3 2 2" xfId="18287"/>
    <cellStyle name="常规 36 3 3 3" xfId="18288"/>
    <cellStyle name="常规 41 3 3 3" xfId="18289"/>
    <cellStyle name="常规 36 3 4" xfId="18290"/>
    <cellStyle name="常规 41 3 4" xfId="18291"/>
    <cellStyle name="常规 36 3 4 2" xfId="18292"/>
    <cellStyle name="常规 41 3 4 2" xfId="18293"/>
    <cellStyle name="好 2 2 4 2 3" xfId="18294"/>
    <cellStyle name="常规 36 3 4 2 2" xfId="18295"/>
    <cellStyle name="常规 41 3 4 2 2" xfId="18296"/>
    <cellStyle name="好 2 2 4 2 3 2" xfId="18297"/>
    <cellStyle name="常规 36 3 4 3" xfId="18298"/>
    <cellStyle name="常规 41 3 4 3" xfId="18299"/>
    <cellStyle name="好 2 2 4 2 4" xfId="18300"/>
    <cellStyle name="常规 36 3 5" xfId="18301"/>
    <cellStyle name="常规 41 3 5" xfId="18302"/>
    <cellStyle name="常规 36 3 5 2" xfId="18303"/>
    <cellStyle name="常规 41 3 5 2" xfId="18304"/>
    <cellStyle name="常规 36 3 6" xfId="18305"/>
    <cellStyle name="常规 41 3 6" xfId="18306"/>
    <cellStyle name="常规 36 3 6 2" xfId="18307"/>
    <cellStyle name="常规 36 3 7" xfId="18308"/>
    <cellStyle name="强调文字颜色 5 3 2 2" xfId="18309"/>
    <cellStyle name="常规 36 35" xfId="18310"/>
    <cellStyle name="常规 36 40" xfId="18311"/>
    <cellStyle name="强调文字颜色 5 3 2 2 2 2" xfId="18312"/>
    <cellStyle name="链接单元格 3 4 2 3 2" xfId="18313"/>
    <cellStyle name="常规 8 4 2 19 5" xfId="18314"/>
    <cellStyle name="常规 8 4 2 24 5" xfId="18315"/>
    <cellStyle name="常规 36 35 2 2" xfId="18316"/>
    <cellStyle name="常规 36 40 2 2" xfId="18317"/>
    <cellStyle name="强调文字颜色 5 3 2 2 3" xfId="18318"/>
    <cellStyle name="强调文字颜色 3 3 7 2" xfId="18319"/>
    <cellStyle name="链接单元格 3 4 2 4" xfId="18320"/>
    <cellStyle name="常规 36 35 3" xfId="18321"/>
    <cellStyle name="常规 36 40 3" xfId="18322"/>
    <cellStyle name="强调文字颜色 5 3 2 3" xfId="18323"/>
    <cellStyle name="常规 36 36" xfId="18324"/>
    <cellStyle name="常规 36 41" xfId="18325"/>
    <cellStyle name="强调文字颜色 5 3 2 3 2" xfId="18326"/>
    <cellStyle name="常规 36 36 2" xfId="18327"/>
    <cellStyle name="常规 36 41 2" xfId="18328"/>
    <cellStyle name="检查单元格 3" xfId="18329"/>
    <cellStyle name="强调文字颜色 5 3 2 3 2 2" xfId="18330"/>
    <cellStyle name="常规 36 36 2 2" xfId="18331"/>
    <cellStyle name="常规 36 41 2 2" xfId="18332"/>
    <cellStyle name="检查单元格 3 2" xfId="18333"/>
    <cellStyle name="强调文字颜色 5 3 2 3 3" xfId="18334"/>
    <cellStyle name="强调文字颜色 3 3 8 2" xfId="18335"/>
    <cellStyle name="常规 36 36 3" xfId="18336"/>
    <cellStyle name="常规 36 41 3" xfId="18337"/>
    <cellStyle name="检查单元格 4" xfId="18338"/>
    <cellStyle name="强调文字颜色 6 2 2 2 3 2 3 2" xfId="18339"/>
    <cellStyle name="强调文字颜色 5 3 2 4" xfId="18340"/>
    <cellStyle name="常规 36 37" xfId="18341"/>
    <cellStyle name="常规 36 42" xfId="18342"/>
    <cellStyle name="强调文字颜色 5 3 2 4 2" xfId="18343"/>
    <cellStyle name="常规 36 37 2" xfId="18344"/>
    <cellStyle name="常规 36 42 2" xfId="18345"/>
    <cellStyle name="强调文字颜色 5 3 2 4 2 2" xfId="18346"/>
    <cellStyle name="常规 36 37 2 2" xfId="18347"/>
    <cellStyle name="常规 36 42 2 2" xfId="18348"/>
    <cellStyle name="强调文字颜色 5 3 2 4 3" xfId="18349"/>
    <cellStyle name="强调文字颜色 3 3 9 2" xfId="18350"/>
    <cellStyle name="常规 36 37 3" xfId="18351"/>
    <cellStyle name="常规 36 42 3" xfId="18352"/>
    <cellStyle name="强调文字颜色 5 3 2 5" xfId="18353"/>
    <cellStyle name="常规 36 38" xfId="18354"/>
    <cellStyle name="常规 36 43" xfId="18355"/>
    <cellStyle name="强调文字颜色 5 3 2 5 2" xfId="18356"/>
    <cellStyle name="常规 36 38 2" xfId="18357"/>
    <cellStyle name="常规 36 43 2" xfId="18358"/>
    <cellStyle name="强调文字颜色 5 3 2 5 2 2" xfId="18359"/>
    <cellStyle name="常规 36 38 2 2" xfId="18360"/>
    <cellStyle name="常规 36 43 2 2" xfId="18361"/>
    <cellStyle name="强调文字颜色 5 3 2 5 3" xfId="18362"/>
    <cellStyle name="常规 36 38 3" xfId="18363"/>
    <cellStyle name="常规 36 43 3" xfId="18364"/>
    <cellStyle name="强调文字颜色 5 3 2 6" xfId="18365"/>
    <cellStyle name="常规 36 39" xfId="18366"/>
    <cellStyle name="常规 36 44" xfId="18367"/>
    <cellStyle name="强调文字颜色 5 3 2 6 2" xfId="18368"/>
    <cellStyle name="常规 36 39 2" xfId="18369"/>
    <cellStyle name="常规 36 44 2" xfId="18370"/>
    <cellStyle name="强调文字颜色 5 3 2 6 2 2" xfId="18371"/>
    <cellStyle name="常规 36 39 2 2" xfId="18372"/>
    <cellStyle name="常规 36 44 2 2" xfId="18373"/>
    <cellStyle name="强调文字颜色 5 3 2 6 3" xfId="18374"/>
    <cellStyle name="常规 36 39 3" xfId="18375"/>
    <cellStyle name="常规 36 44 3" xfId="18376"/>
    <cellStyle name="常规 8 4 2 3 4 2 2" xfId="18377"/>
    <cellStyle name="常规 36 4" xfId="18378"/>
    <cellStyle name="常规 41 4" xfId="18379"/>
    <cellStyle name="常规 36 4 2 3" xfId="18380"/>
    <cellStyle name="常规 41 4 2 3" xfId="18381"/>
    <cellStyle name="常规 36 4 2 4" xfId="18382"/>
    <cellStyle name="常规 36 4 4" xfId="18383"/>
    <cellStyle name="常规 41 4 4" xfId="18384"/>
    <cellStyle name="常规 36 4 4 2" xfId="18385"/>
    <cellStyle name="好 2 2 5 2 3" xfId="18386"/>
    <cellStyle name="常规 36 4 5" xfId="18387"/>
    <cellStyle name="强调文字颜色 5 3 2 7" xfId="18388"/>
    <cellStyle name="常规 36 45" xfId="18389"/>
    <cellStyle name="强调文字颜色 5 3 2 7 2" xfId="18390"/>
    <cellStyle name="常规 36 45 2" xfId="18391"/>
    <cellStyle name="强调文字颜色 5 3 2 8" xfId="18392"/>
    <cellStyle name="常规 36 46" xfId="18393"/>
    <cellStyle name="强调文字颜色 5 3 2 8 2" xfId="18394"/>
    <cellStyle name="常规 36 46 2" xfId="18395"/>
    <cellStyle name="强调文字颜色 5 3 2 9" xfId="18396"/>
    <cellStyle name="常规 36 47" xfId="18397"/>
    <cellStyle name="常规 36 47 2" xfId="18398"/>
    <cellStyle name="常规 36 48" xfId="18399"/>
    <cellStyle name="常规 36 49" xfId="18400"/>
    <cellStyle name="常规 36 5" xfId="18401"/>
    <cellStyle name="常规 41 5" xfId="18402"/>
    <cellStyle name="常规 9 25" xfId="18403"/>
    <cellStyle name="常规 9 30" xfId="18404"/>
    <cellStyle name="常规 36 5 2" xfId="18405"/>
    <cellStyle name="常规 41 5 2" xfId="18406"/>
    <cellStyle name="注释 2 5 2 2 2 2" xfId="18407"/>
    <cellStyle name="常规 9 26" xfId="18408"/>
    <cellStyle name="常规 9 31" xfId="18409"/>
    <cellStyle name="常规 36 5 3" xfId="18410"/>
    <cellStyle name="常规 41 5 3" xfId="18411"/>
    <cellStyle name="常规 9 27" xfId="18412"/>
    <cellStyle name="常规 9 32" xfId="18413"/>
    <cellStyle name="常规 36 5 4" xfId="18414"/>
    <cellStyle name="常规 9 28" xfId="18415"/>
    <cellStyle name="常规 9 33" xfId="18416"/>
    <cellStyle name="常规 36 5 5" xfId="18417"/>
    <cellStyle name="常规 36 6" xfId="18418"/>
    <cellStyle name="常规 41 6" xfId="18419"/>
    <cellStyle name="常规 36 6 2" xfId="18420"/>
    <cellStyle name="常规 41 6 2" xfId="18421"/>
    <cellStyle name="常规 36 6 2 2" xfId="18422"/>
    <cellStyle name="常规 41 6 2 2" xfId="18423"/>
    <cellStyle name="注释 2 5 2 2 3 2" xfId="18424"/>
    <cellStyle name="常规 36 6 3" xfId="18425"/>
    <cellStyle name="常规 41 6 3" xfId="18426"/>
    <cellStyle name="常规 36 6 3 2" xfId="18427"/>
    <cellStyle name="常规 36 6 4" xfId="18428"/>
    <cellStyle name="常规 36 6 4 2" xfId="18429"/>
    <cellStyle name="常规 36 6 5" xfId="18430"/>
    <cellStyle name="常规 36 7" xfId="18431"/>
    <cellStyle name="常规 41 7" xfId="18432"/>
    <cellStyle name="常规 36 7 2" xfId="18433"/>
    <cellStyle name="常规 41 7 2" xfId="18434"/>
    <cellStyle name="常规 36 7 2 2" xfId="18435"/>
    <cellStyle name="常规 36 7 3" xfId="18436"/>
    <cellStyle name="常规 8 5 6 2" xfId="18437"/>
    <cellStyle name="常规 36 8" xfId="18438"/>
    <cellStyle name="常规 41 8" xfId="18439"/>
    <cellStyle name="常规 36 8 2" xfId="18440"/>
    <cellStyle name="常规 41 8 2" xfId="18441"/>
    <cellStyle name="常规 36 8 2 2" xfId="18442"/>
    <cellStyle name="常规 36 8 3" xfId="18443"/>
    <cellStyle name="常规 36 9 2" xfId="18444"/>
    <cellStyle name="常规 36 9 2 2" xfId="18445"/>
    <cellStyle name="常规 36 9 3" xfId="18446"/>
    <cellStyle name="常规 7 2 2 14 2 4" xfId="18447"/>
    <cellStyle name="常规 365" xfId="18448"/>
    <cellStyle name="常规 370" xfId="18449"/>
    <cellStyle name="常规 415" xfId="18450"/>
    <cellStyle name="常规 420" xfId="18451"/>
    <cellStyle name="常规 366" xfId="18452"/>
    <cellStyle name="常规 371" xfId="18453"/>
    <cellStyle name="常规 416" xfId="18454"/>
    <cellStyle name="常规 421" xfId="18455"/>
    <cellStyle name="常规 367" xfId="18456"/>
    <cellStyle name="常规 372" xfId="18457"/>
    <cellStyle name="常规 417" xfId="18458"/>
    <cellStyle name="常规 422" xfId="18459"/>
    <cellStyle name="常规 7 2 2 2 2 6 2 2" xfId="18460"/>
    <cellStyle name="常规 368" xfId="18461"/>
    <cellStyle name="常规 373" xfId="18462"/>
    <cellStyle name="常规 418" xfId="18463"/>
    <cellStyle name="常规 423" xfId="18464"/>
    <cellStyle name="常规 7 2 2 2 2 6 2 3" xfId="18465"/>
    <cellStyle name="常规 369" xfId="18466"/>
    <cellStyle name="常规 374" xfId="18467"/>
    <cellStyle name="常规 419" xfId="18468"/>
    <cellStyle name="常规 424" xfId="18469"/>
    <cellStyle name="常规 37" xfId="18470"/>
    <cellStyle name="常规 42" xfId="18471"/>
    <cellStyle name="常规 37 10 2 2" xfId="18472"/>
    <cellStyle name="常规 7 75 2 2" xfId="18473"/>
    <cellStyle name="常规 37 11 3" xfId="18474"/>
    <cellStyle name="常规 37 12 2 2" xfId="18475"/>
    <cellStyle name="常规 37 13" xfId="18476"/>
    <cellStyle name="常规 37 13 2" xfId="18477"/>
    <cellStyle name="常规 37 13 2 2" xfId="18478"/>
    <cellStyle name="常规 37 14" xfId="18479"/>
    <cellStyle name="常规 37 14 2" xfId="18480"/>
    <cellStyle name="常规 37 14 2 2" xfId="18481"/>
    <cellStyle name="常规 37 14 3" xfId="18482"/>
    <cellStyle name="常规 37 15" xfId="18483"/>
    <cellStyle name="常规 37 20" xfId="18484"/>
    <cellStyle name="常规 37 15 2" xfId="18485"/>
    <cellStyle name="常规 37 20 2" xfId="18486"/>
    <cellStyle name="常规 37 15 2 2" xfId="18487"/>
    <cellStyle name="常规 37 20 2 2" xfId="18488"/>
    <cellStyle name="常规 37 15 3" xfId="18489"/>
    <cellStyle name="常规 37 20 3" xfId="18490"/>
    <cellStyle name="常规 37 16" xfId="18491"/>
    <cellStyle name="常规 37 21" xfId="18492"/>
    <cellStyle name="常规 37 16 2" xfId="18493"/>
    <cellStyle name="常规 37 21 2" xfId="18494"/>
    <cellStyle name="常规 37 16 2 2" xfId="18495"/>
    <cellStyle name="常规 37 21 2 2" xfId="18496"/>
    <cellStyle name="常规 37 16 3" xfId="18497"/>
    <cellStyle name="常规 37 21 3" xfId="18498"/>
    <cellStyle name="常规 37 17" xfId="18499"/>
    <cellStyle name="常规 37 22" xfId="18500"/>
    <cellStyle name="常规 37 17 2" xfId="18501"/>
    <cellStyle name="常规 37 22 2" xfId="18502"/>
    <cellStyle name="常规 37 17 2 2" xfId="18503"/>
    <cellStyle name="常规 37 22 2 2" xfId="18504"/>
    <cellStyle name="常规 8 2 2 19 4" xfId="18505"/>
    <cellStyle name="常规 8 2 2 24 4" xfId="18506"/>
    <cellStyle name="常规 37 17 3" xfId="18507"/>
    <cellStyle name="常规 37 22 3" xfId="18508"/>
    <cellStyle name="常规 37 18 3" xfId="18509"/>
    <cellStyle name="常规 37 23 3" xfId="18510"/>
    <cellStyle name="常规 37 19" xfId="18511"/>
    <cellStyle name="常规 37 24" xfId="18512"/>
    <cellStyle name="常规 37 19 3" xfId="18513"/>
    <cellStyle name="常规 37 24 3" xfId="18514"/>
    <cellStyle name="常规 37 2" xfId="18515"/>
    <cellStyle name="常规 42 2" xfId="18516"/>
    <cellStyle name="常规 37 2 2" xfId="18517"/>
    <cellStyle name="常规 42 2 2" xfId="18518"/>
    <cellStyle name="常规 37 2 2 2" xfId="18519"/>
    <cellStyle name="常规 42 2 2 2" xfId="18520"/>
    <cellStyle name="常规 37 2 2 2 2" xfId="18521"/>
    <cellStyle name="常规 37 2 2 2 3" xfId="18522"/>
    <cellStyle name="常规 37 2 2 2 3 2" xfId="18523"/>
    <cellStyle name="常规 7 2 2 2 2 37" xfId="18524"/>
    <cellStyle name="常规 7 2 2 2 2 42" xfId="18525"/>
    <cellStyle name="常规 4 5 2 3 2" xfId="18526"/>
    <cellStyle name="常规 37 2 2 2 4" xfId="18527"/>
    <cellStyle name="常规 4 10 2 2" xfId="18528"/>
    <cellStyle name="常规 37 2 2 3" xfId="18529"/>
    <cellStyle name="常规 37 2 2 3 2" xfId="18530"/>
    <cellStyle name="常规 7 2 2 2 37" xfId="18531"/>
    <cellStyle name="常规 7 2 2 2 42" xfId="18532"/>
    <cellStyle name="常规 37 2 2 3 3" xfId="18533"/>
    <cellStyle name="常规 7 2 2 2 38" xfId="18534"/>
    <cellStyle name="常规 7 2 2 2 43" xfId="18535"/>
    <cellStyle name="常规 37 2 2 4" xfId="18536"/>
    <cellStyle name="常规 37 2 2 4 2" xfId="18537"/>
    <cellStyle name="汇总 3 3 3 2 2 2" xfId="18538"/>
    <cellStyle name="常规 37 2 2 4 3" xfId="18539"/>
    <cellStyle name="常规 37 2 2 5" xfId="18540"/>
    <cellStyle name="常规 37 2 2 5 2" xfId="18541"/>
    <cellStyle name="常规 37 2 2 6 2" xfId="18542"/>
    <cellStyle name="强调文字颜色 1 2 2 2 4 3 2" xfId="18543"/>
    <cellStyle name="常规 37 2 2 7" xfId="18544"/>
    <cellStyle name="常规 37 2 3" xfId="18545"/>
    <cellStyle name="常规 42 2 3" xfId="18546"/>
    <cellStyle name="常规 37 2 3 2" xfId="18547"/>
    <cellStyle name="常规 42 2 3 2" xfId="18548"/>
    <cellStyle name="常规 7 2 2 37" xfId="18549"/>
    <cellStyle name="常规 7 2 2 42" xfId="18550"/>
    <cellStyle name="常规 37 2 3 2 2" xfId="18551"/>
    <cellStyle name="常规 7 2 2 37 2" xfId="18552"/>
    <cellStyle name="常规 7 2 2 42 2" xfId="18553"/>
    <cellStyle name="常规 37 2 3 2 2 2" xfId="18554"/>
    <cellStyle name="常规 7 2 2 37 2 2" xfId="18555"/>
    <cellStyle name="常规 7 2 2 42 2 2" xfId="18556"/>
    <cellStyle name="常规 37 2 3 2 3" xfId="18557"/>
    <cellStyle name="常规 7 2 2 37 3" xfId="18558"/>
    <cellStyle name="常规 7 2 2 42 3" xfId="18559"/>
    <cellStyle name="常规 37 2 3 3" xfId="18560"/>
    <cellStyle name="常规 7 2 2 38" xfId="18561"/>
    <cellStyle name="常规 7 2 2 43" xfId="18562"/>
    <cellStyle name="常规 37 2 3 3 2" xfId="18563"/>
    <cellStyle name="常规 7 2 2 38 2" xfId="18564"/>
    <cellStyle name="常规 7 2 2 43 2" xfId="18565"/>
    <cellStyle name="常规 37 2 3 4" xfId="18566"/>
    <cellStyle name="常规 7 2 2 39" xfId="18567"/>
    <cellStyle name="常规 7 2 2 44" xfId="18568"/>
    <cellStyle name="常规 37 2 4" xfId="18569"/>
    <cellStyle name="常规 42 2 4" xfId="18570"/>
    <cellStyle name="常规 37 2 4 2" xfId="18571"/>
    <cellStyle name="好 2 3 3 2 3" xfId="18572"/>
    <cellStyle name="常规 7 2 2 5 2 4" xfId="18573"/>
    <cellStyle name="常规 37 2 4 2 2" xfId="18574"/>
    <cellStyle name="好 2 3 3 2 3 2" xfId="18575"/>
    <cellStyle name="常规 37 2 4 3" xfId="18576"/>
    <cellStyle name="好 2 3 3 2 4" xfId="18577"/>
    <cellStyle name="常规 37 2 5" xfId="18578"/>
    <cellStyle name="常规 37 2 5 2" xfId="18579"/>
    <cellStyle name="常规 37 2 5 2 2" xfId="18580"/>
    <cellStyle name="常规 37 2 6" xfId="18581"/>
    <cellStyle name="常规 37 2 6 2" xfId="18582"/>
    <cellStyle name="常规 37 2 7" xfId="18583"/>
    <cellStyle name="常规 37 2 7 2" xfId="18584"/>
    <cellStyle name="常规 7 2 2 2 28 3 2" xfId="18585"/>
    <cellStyle name="常规 7 2 2 2 33 3 2" xfId="18586"/>
    <cellStyle name="常规 37 2 8" xfId="18587"/>
    <cellStyle name="常规 8 36 4 2 2" xfId="18588"/>
    <cellStyle name="常规 8 41 4 2 2" xfId="18589"/>
    <cellStyle name="常规 37 25" xfId="18590"/>
    <cellStyle name="常规 37 30" xfId="18591"/>
    <cellStyle name="常规 37 25 3" xfId="18592"/>
    <cellStyle name="常规 37 30 3" xfId="18593"/>
    <cellStyle name="输入 3 3 6 2" xfId="18594"/>
    <cellStyle name="常规 37 26" xfId="18595"/>
    <cellStyle name="常规 37 31" xfId="18596"/>
    <cellStyle name="常规 37 26 2" xfId="18597"/>
    <cellStyle name="常规 37 31 2" xfId="18598"/>
    <cellStyle name="常规 37 26 2 2" xfId="18599"/>
    <cellStyle name="常规 37 31 2 2" xfId="18600"/>
    <cellStyle name="常规 37 27 2" xfId="18601"/>
    <cellStyle name="常规 37 32 2" xfId="18602"/>
    <cellStyle name="常规 37 27 2 2" xfId="18603"/>
    <cellStyle name="常规 37 32 2 2" xfId="18604"/>
    <cellStyle name="常规 37 28" xfId="18605"/>
    <cellStyle name="常规 37 33" xfId="18606"/>
    <cellStyle name="常规 37 28 2" xfId="18607"/>
    <cellStyle name="常规 37 33 2" xfId="18608"/>
    <cellStyle name="常规 37 28 2 2" xfId="18609"/>
    <cellStyle name="常规 37 33 2 2" xfId="18610"/>
    <cellStyle name="常规 37 29" xfId="18611"/>
    <cellStyle name="常规 37 34" xfId="18612"/>
    <cellStyle name="常规 37 29 2" xfId="18613"/>
    <cellStyle name="常规 37 34 2" xfId="18614"/>
    <cellStyle name="常规 45 4" xfId="18615"/>
    <cellStyle name="常规 50 4" xfId="18616"/>
    <cellStyle name="常规 37 29 2 2" xfId="18617"/>
    <cellStyle name="常规 37 34 2 2" xfId="18618"/>
    <cellStyle name="常规 37 3" xfId="18619"/>
    <cellStyle name="常规 42 3" xfId="18620"/>
    <cellStyle name="常规 37 3 2 2 2" xfId="18621"/>
    <cellStyle name="常规 7 2 37 2 2" xfId="18622"/>
    <cellStyle name="常规 7 2 42 2 2" xfId="18623"/>
    <cellStyle name="注释 3 4 4" xfId="18624"/>
    <cellStyle name="常规 9 14 3" xfId="18625"/>
    <cellStyle name="常规 8 4 2 47" xfId="18626"/>
    <cellStyle name="常规 37 3 2 2 2 2" xfId="18627"/>
    <cellStyle name="常规 7 2 37 2 2 2" xfId="18628"/>
    <cellStyle name="常规 7 2 42 2 2 2" xfId="18629"/>
    <cellStyle name="常规 37 3 2 2 3" xfId="18630"/>
    <cellStyle name="常规 7 2 37 2 3" xfId="18631"/>
    <cellStyle name="常规 7 2 42 2 3" xfId="18632"/>
    <cellStyle name="常规 37 3 2 3" xfId="18633"/>
    <cellStyle name="常规 7 2 37 3" xfId="18634"/>
    <cellStyle name="常规 7 2 42 3" xfId="18635"/>
    <cellStyle name="常规 4 11 2 2" xfId="18636"/>
    <cellStyle name="常规 37 3 2 3 2" xfId="18637"/>
    <cellStyle name="常规 7 2 37 3 2" xfId="18638"/>
    <cellStyle name="常规 7 2 42 3 2" xfId="18639"/>
    <cellStyle name="常规 37 3 2 4" xfId="18640"/>
    <cellStyle name="常规 7 2 37 4" xfId="18641"/>
    <cellStyle name="常规 7 2 42 4" xfId="18642"/>
    <cellStyle name="常规 37 3 2 4 2" xfId="18643"/>
    <cellStyle name="常规 7 2 37 4 2" xfId="18644"/>
    <cellStyle name="常规 7 2 42 4 2" xfId="18645"/>
    <cellStyle name="常规 37 3 2 5" xfId="18646"/>
    <cellStyle name="常规 7 2 37 5" xfId="18647"/>
    <cellStyle name="常规 7 2 42 5" xfId="18648"/>
    <cellStyle name="常规 37 3 3 2" xfId="18649"/>
    <cellStyle name="常规 7 2 38 2" xfId="18650"/>
    <cellStyle name="常规 7 2 43 2" xfId="18651"/>
    <cellStyle name="常规 37 3 3 2 2" xfId="18652"/>
    <cellStyle name="常规 7 2 38 2 2" xfId="18653"/>
    <cellStyle name="常规 7 2 43 2 2" xfId="18654"/>
    <cellStyle name="常规 37 3 3 3" xfId="18655"/>
    <cellStyle name="常规 7 2 38 3" xfId="18656"/>
    <cellStyle name="常规 7 2 43 3" xfId="18657"/>
    <cellStyle name="常规 37 3 4" xfId="18658"/>
    <cellStyle name="常规 7 2 39" xfId="18659"/>
    <cellStyle name="常规 7 2 44" xfId="18660"/>
    <cellStyle name="常规 37 3 4 2" xfId="18661"/>
    <cellStyle name="常规 7 2 39 2" xfId="18662"/>
    <cellStyle name="常规 7 2 44 2" xfId="18663"/>
    <cellStyle name="好 2 3 4 2 3" xfId="18664"/>
    <cellStyle name="常规 7 2 2 6 2 4" xfId="18665"/>
    <cellStyle name="常规 37 3 4 2 2" xfId="18666"/>
    <cellStyle name="常规 7 2 39 2 2" xfId="18667"/>
    <cellStyle name="常规 7 2 44 2 2" xfId="18668"/>
    <cellStyle name="好 2 3 4 2 3 2" xfId="18669"/>
    <cellStyle name="常规 37 3 4 3" xfId="18670"/>
    <cellStyle name="常规 7 2 39 3" xfId="18671"/>
    <cellStyle name="常规 7 2 44 3" xfId="18672"/>
    <cellStyle name="好 2 3 4 2 4" xfId="18673"/>
    <cellStyle name="常规 37 3 5" xfId="18674"/>
    <cellStyle name="常规 7 2 45" xfId="18675"/>
    <cellStyle name="常规 7 2 50" xfId="18676"/>
    <cellStyle name="常规 37 3 5 2" xfId="18677"/>
    <cellStyle name="常规 7 2 45 2" xfId="18678"/>
    <cellStyle name="常规 7 2 50 2" xfId="18679"/>
    <cellStyle name="常规 37 3 6" xfId="18680"/>
    <cellStyle name="常规 7 2 46" xfId="18681"/>
    <cellStyle name="常规 7 2 51" xfId="18682"/>
    <cellStyle name="常规 37 3 6 2" xfId="18683"/>
    <cellStyle name="常规 7 2 46 2" xfId="18684"/>
    <cellStyle name="常规 7 2 51 2" xfId="18685"/>
    <cellStyle name="常规 37 3 7" xfId="18686"/>
    <cellStyle name="常规 7 2 47" xfId="18687"/>
    <cellStyle name="常规 7 2 52" xfId="18688"/>
    <cellStyle name="强调文字颜色 5 3 7 2" xfId="18689"/>
    <cellStyle name="常规 37 35" xfId="18690"/>
    <cellStyle name="常规 37 40" xfId="18691"/>
    <cellStyle name="强调文字颜色 5 3 7 2 2" xfId="18692"/>
    <cellStyle name="常规 37 35 2" xfId="18693"/>
    <cellStyle name="常规 37 40 2" xfId="18694"/>
    <cellStyle name="常规 37 35 2 2" xfId="18695"/>
    <cellStyle name="常规 37 40 2 2" xfId="18696"/>
    <cellStyle name="强调文字颜色 5 3 7 3" xfId="18697"/>
    <cellStyle name="常规 37 36" xfId="18698"/>
    <cellStyle name="常规 37 41" xfId="18699"/>
    <cellStyle name="强调文字颜色 5 3 7 3 2" xfId="18700"/>
    <cellStyle name="常规 37 36 2" xfId="18701"/>
    <cellStyle name="常规 37 41 2" xfId="18702"/>
    <cellStyle name="常规 37 36 2 2" xfId="18703"/>
    <cellStyle name="常规 37 41 2 2" xfId="18704"/>
    <cellStyle name="强调文字颜色 5 3 7 4" xfId="18705"/>
    <cellStyle name="常规 37 37" xfId="18706"/>
    <cellStyle name="常规 37 42" xfId="18707"/>
    <cellStyle name="常规 7 3 2" xfId="18708"/>
    <cellStyle name="常规 37 37 2" xfId="18709"/>
    <cellStyle name="常规 37 42 2" xfId="18710"/>
    <cellStyle name="常规 7 3 2 2" xfId="18711"/>
    <cellStyle name="常规 37 37 2 2" xfId="18712"/>
    <cellStyle name="常规 37 42 2 2" xfId="18713"/>
    <cellStyle name="常规 7 3 2 2 2" xfId="18714"/>
    <cellStyle name="常规 37 37 3" xfId="18715"/>
    <cellStyle name="常规 37 42 3" xfId="18716"/>
    <cellStyle name="常规 7 3 2 3" xfId="18717"/>
    <cellStyle name="常规 37 38" xfId="18718"/>
    <cellStyle name="常规 37 43" xfId="18719"/>
    <cellStyle name="常规 7 3 3" xfId="18720"/>
    <cellStyle name="常规 37 38 2" xfId="18721"/>
    <cellStyle name="常规 37 43 2" xfId="18722"/>
    <cellStyle name="常规 7 3 3 2" xfId="18723"/>
    <cellStyle name="常规 37 38 2 2" xfId="18724"/>
    <cellStyle name="常规 37 43 2 2" xfId="18725"/>
    <cellStyle name="常规 7 3 3 2 2" xfId="18726"/>
    <cellStyle name="输出 2 2 3 2 2" xfId="18727"/>
    <cellStyle name="常规 37 38 3" xfId="18728"/>
    <cellStyle name="常规 37 43 3" xfId="18729"/>
    <cellStyle name="常规 7 3 3 3" xfId="18730"/>
    <cellStyle name="常规 37 39" xfId="18731"/>
    <cellStyle name="常规 37 44" xfId="18732"/>
    <cellStyle name="常规 7 3 4" xfId="18733"/>
    <cellStyle name="常规 37 39 2" xfId="18734"/>
    <cellStyle name="常规 37 44 2" xfId="18735"/>
    <cellStyle name="常规 7 3 4 2" xfId="18736"/>
    <cellStyle name="常规 37 39 2 2" xfId="18737"/>
    <cellStyle name="常规 37 44 2 2" xfId="18738"/>
    <cellStyle name="常规 7 3 4 2 2" xfId="18739"/>
    <cellStyle name="输出 2 2 3 3 2" xfId="18740"/>
    <cellStyle name="常规 37 39 3" xfId="18741"/>
    <cellStyle name="常规 37 44 3" xfId="18742"/>
    <cellStyle name="常规 7 3 4 3" xfId="18743"/>
    <cellStyle name="常规 37 4" xfId="18744"/>
    <cellStyle name="常规 42 4" xfId="18745"/>
    <cellStyle name="常规 7 19 2 45" xfId="18746"/>
    <cellStyle name="常规 37 4 2 2 2" xfId="18747"/>
    <cellStyle name="常规 37 4 2 3" xfId="18748"/>
    <cellStyle name="常规 37 4 2 4" xfId="18749"/>
    <cellStyle name="常规 37 4 3 2" xfId="18750"/>
    <cellStyle name="常规 37 4 4" xfId="18751"/>
    <cellStyle name="常规 7 2 2 7 2 4" xfId="18752"/>
    <cellStyle name="常规 37 4 4 2" xfId="18753"/>
    <cellStyle name="常规 37 4 5" xfId="18754"/>
    <cellStyle name="常规 37 45" xfId="18755"/>
    <cellStyle name="常规 7 3 5" xfId="18756"/>
    <cellStyle name="常规 37 45 2" xfId="18757"/>
    <cellStyle name="常规 7 3 5 2" xfId="18758"/>
    <cellStyle name="常规 37 46" xfId="18759"/>
    <cellStyle name="常规 7 3 6" xfId="18760"/>
    <cellStyle name="常规 37 46 2" xfId="18761"/>
    <cellStyle name="常规 7 3 6 2" xfId="18762"/>
    <cellStyle name="常规 8 18 2 2" xfId="18763"/>
    <cellStyle name="常规 8 23 2 2" xfId="18764"/>
    <cellStyle name="常规 37 47" xfId="18765"/>
    <cellStyle name="常规 7 3 7" xfId="18766"/>
    <cellStyle name="常规 8 18 2 2 2" xfId="18767"/>
    <cellStyle name="常规 8 23 2 2 2" xfId="18768"/>
    <cellStyle name="常规 37 47 2" xfId="18769"/>
    <cellStyle name="输出 3 4 2 3 2" xfId="18770"/>
    <cellStyle name="常规 8 18 2 4" xfId="18771"/>
    <cellStyle name="常规 8 23 2 4" xfId="18772"/>
    <cellStyle name="常规 37 49" xfId="18773"/>
    <cellStyle name="常规 37 5" xfId="18774"/>
    <cellStyle name="常规 42 5" xfId="18775"/>
    <cellStyle name="常规 37 5 2" xfId="18776"/>
    <cellStyle name="常规 37 5 3" xfId="18777"/>
    <cellStyle name="常规 37 5 4" xfId="18778"/>
    <cellStyle name="常规 37 5 5" xfId="18779"/>
    <cellStyle name="常规 37 6" xfId="18780"/>
    <cellStyle name="常规 42 6" xfId="18781"/>
    <cellStyle name="常规 37 6 2" xfId="18782"/>
    <cellStyle name="计算 2 2 2 4 2 4" xfId="18783"/>
    <cellStyle name="常规 37 6 2 2" xfId="18784"/>
    <cellStyle name="常规 37 6 3" xfId="18785"/>
    <cellStyle name="常规 37 6 3 2" xfId="18786"/>
    <cellStyle name="常规 37 6 4" xfId="18787"/>
    <cellStyle name="常规 7 2 2 9 2 4" xfId="18788"/>
    <cellStyle name="常规 37 6 4 2" xfId="18789"/>
    <cellStyle name="常规 37 6 5" xfId="18790"/>
    <cellStyle name="常规 37 7" xfId="18791"/>
    <cellStyle name="常规 37 7 2" xfId="18792"/>
    <cellStyle name="常规 37 7 2 2" xfId="18793"/>
    <cellStyle name="常规 37 7 3" xfId="18794"/>
    <cellStyle name="常规 8 19 4 2 2" xfId="18795"/>
    <cellStyle name="常规 8 24 4 2 2" xfId="18796"/>
    <cellStyle name="常规 37 8" xfId="18797"/>
    <cellStyle name="常规 37 8 2" xfId="18798"/>
    <cellStyle name="链接单元格 2 2 2 4 5" xfId="18799"/>
    <cellStyle name="常规 37 8 2 2" xfId="18800"/>
    <cellStyle name="常规 37 8 3" xfId="18801"/>
    <cellStyle name="常规 37 9" xfId="18802"/>
    <cellStyle name="常规 37 9 2" xfId="18803"/>
    <cellStyle name="常规 37 9 2 2" xfId="18804"/>
    <cellStyle name="常规 37 9 3" xfId="18805"/>
    <cellStyle name="强调文字颜色 6 2 2 2 3 3 2" xfId="18806"/>
    <cellStyle name="常规 7 20 10 2 3 2" xfId="18807"/>
    <cellStyle name="常规 377" xfId="18808"/>
    <cellStyle name="常规 382" xfId="18809"/>
    <cellStyle name="常规 427" xfId="18810"/>
    <cellStyle name="常规 432" xfId="18811"/>
    <cellStyle name="常规 378" xfId="18812"/>
    <cellStyle name="常规 383" xfId="18813"/>
    <cellStyle name="常规 428" xfId="18814"/>
    <cellStyle name="常规 433" xfId="18815"/>
    <cellStyle name="常规 379" xfId="18816"/>
    <cellStyle name="常规 384" xfId="18817"/>
    <cellStyle name="常规 429" xfId="18818"/>
    <cellStyle name="常规 434" xfId="18819"/>
    <cellStyle name="常规 38" xfId="18820"/>
    <cellStyle name="常规 43" xfId="18821"/>
    <cellStyle name="常规 38 2" xfId="18822"/>
    <cellStyle name="常规 43 2" xfId="18823"/>
    <cellStyle name="常规 7 37" xfId="18824"/>
    <cellStyle name="常规 7 42" xfId="18825"/>
    <cellStyle name="常规 38 2 2 2" xfId="18826"/>
    <cellStyle name="常规 7 37 2 2" xfId="18827"/>
    <cellStyle name="常规 7 42 2 2" xfId="18828"/>
    <cellStyle name="常规 38 2 2 2 2" xfId="18829"/>
    <cellStyle name="常规 7 37 2 2 2" xfId="18830"/>
    <cellStyle name="常规 7 42 2 2 2" xfId="18831"/>
    <cellStyle name="常规 38 2 2 2 2 2" xfId="18832"/>
    <cellStyle name="常规 38 2 2 2 2 2 2" xfId="18833"/>
    <cellStyle name="注释 2 2 9" xfId="18834"/>
    <cellStyle name="常规 7 19 2 17" xfId="18835"/>
    <cellStyle name="常规 7 19 2 22" xfId="18836"/>
    <cellStyle name="常规 38 2 2 2 2 3" xfId="18837"/>
    <cellStyle name="常规 38 2 2 2 3 2" xfId="18838"/>
    <cellStyle name="常规 38 2 2 2 4" xfId="18839"/>
    <cellStyle name="常规 38 2 2 3" xfId="18840"/>
    <cellStyle name="常规 7 37 2 3" xfId="18841"/>
    <cellStyle name="常规 7 42 2 3" xfId="18842"/>
    <cellStyle name="常规 38 2 2 3 2" xfId="18843"/>
    <cellStyle name="常规 7 37 2 3 2" xfId="18844"/>
    <cellStyle name="常规 7 42 2 3 2" xfId="18845"/>
    <cellStyle name="常规 38 2 2 3 2 2" xfId="18846"/>
    <cellStyle name="常规 38 2 2 3 3" xfId="18847"/>
    <cellStyle name="常规 38 2 2 4" xfId="18848"/>
    <cellStyle name="常规 7 37 2 4" xfId="18849"/>
    <cellStyle name="常规 7 42 2 4" xfId="18850"/>
    <cellStyle name="常规 38 2 2 4 2" xfId="18851"/>
    <cellStyle name="常规 38 2 2 4 2 2" xfId="18852"/>
    <cellStyle name="常规 38 2 2 4 3" xfId="18853"/>
    <cellStyle name="常规 38 2 2 5" xfId="18854"/>
    <cellStyle name="常规 38 2 2 5 2" xfId="18855"/>
    <cellStyle name="常规 38 2 3" xfId="18856"/>
    <cellStyle name="常规 7 37 3" xfId="18857"/>
    <cellStyle name="常规 7 42 3" xfId="18858"/>
    <cellStyle name="常规 38 2 3 2" xfId="18859"/>
    <cellStyle name="常规 7 37 3 2" xfId="18860"/>
    <cellStyle name="常规 7 42 3 2" xfId="18861"/>
    <cellStyle name="常规 38 2 3 2 2" xfId="18862"/>
    <cellStyle name="常规 38 2 3 2 2 2" xfId="18863"/>
    <cellStyle name="常规 38 2 3 2 3" xfId="18864"/>
    <cellStyle name="常规 38 2 3 3" xfId="18865"/>
    <cellStyle name="常规 38 2 3 3 2" xfId="18866"/>
    <cellStyle name="常规 38 2 3 4" xfId="18867"/>
    <cellStyle name="常规 38 2 4" xfId="18868"/>
    <cellStyle name="常规 7 37 4" xfId="18869"/>
    <cellStyle name="常规 7 42 4" xfId="18870"/>
    <cellStyle name="常规 38 2 4 2" xfId="18871"/>
    <cellStyle name="常规 7 37 4 2" xfId="18872"/>
    <cellStyle name="常规 7 42 4 2" xfId="18873"/>
    <cellStyle name="常规 38 2 4 2 2" xfId="18874"/>
    <cellStyle name="常规 38 2 4 3" xfId="18875"/>
    <cellStyle name="常规 38 2 5" xfId="18876"/>
    <cellStyle name="常规 7 37 5" xfId="18877"/>
    <cellStyle name="常规 7 42 5" xfId="18878"/>
    <cellStyle name="常规 38 2 5 2" xfId="18879"/>
    <cellStyle name="常规 38 2 5 2 2" xfId="18880"/>
    <cellStyle name="常规 8 4 10" xfId="18881"/>
    <cellStyle name="常规 38 2 5 3" xfId="18882"/>
    <cellStyle name="常规 8 4 49" xfId="18883"/>
    <cellStyle name="常规 38 2 6 2" xfId="18884"/>
    <cellStyle name="常规 38 2 7" xfId="18885"/>
    <cellStyle name="常规 38 2 7 2" xfId="18886"/>
    <cellStyle name="常规 7 2 2 2 29 3 2" xfId="18887"/>
    <cellStyle name="常规 7 2 2 2 34 3 2" xfId="18888"/>
    <cellStyle name="常规 38 2 8" xfId="18889"/>
    <cellStyle name="常规 38 3" xfId="18890"/>
    <cellStyle name="常规 43 3" xfId="18891"/>
    <cellStyle name="常规 7 38" xfId="18892"/>
    <cellStyle name="常规 7 43" xfId="18893"/>
    <cellStyle name="强调文字颜色 2 2 2 3 5" xfId="18894"/>
    <cellStyle name="常规 38 3 3 2" xfId="18895"/>
    <cellStyle name="常规 7 38 3 2" xfId="18896"/>
    <cellStyle name="常规 7 43 3 2" xfId="18897"/>
    <cellStyle name="常规 38 3 3 2 2" xfId="18898"/>
    <cellStyle name="常规 38 3 3 3" xfId="18899"/>
    <cellStyle name="常规 38 3 4" xfId="18900"/>
    <cellStyle name="常规 7 38 4" xfId="18901"/>
    <cellStyle name="常规 7 43 4" xfId="18902"/>
    <cellStyle name="强调文字颜色 2 2 2 4 5" xfId="18903"/>
    <cellStyle name="常规 38 3 4 2" xfId="18904"/>
    <cellStyle name="常规 7 38 4 2" xfId="18905"/>
    <cellStyle name="常规 7 43 4 2" xfId="18906"/>
    <cellStyle name="常规 38 3 4 2 2" xfId="18907"/>
    <cellStyle name="常规 38 3 4 3" xfId="18908"/>
    <cellStyle name="常规 38 3 5" xfId="18909"/>
    <cellStyle name="常规 7 38 5" xfId="18910"/>
    <cellStyle name="常规 7 43 5" xfId="18911"/>
    <cellStyle name="强调文字颜色 2 2 2 5 5" xfId="18912"/>
    <cellStyle name="常规 38 3 5 2" xfId="18913"/>
    <cellStyle name="常规 38 4" xfId="18914"/>
    <cellStyle name="常规 43 4" xfId="18915"/>
    <cellStyle name="常规 7 39" xfId="18916"/>
    <cellStyle name="常规 7 44" xfId="18917"/>
    <cellStyle name="强调文字颜色 2 2 3 3 5" xfId="18918"/>
    <cellStyle name="常规 38 4 3 2" xfId="18919"/>
    <cellStyle name="常规 7 39 3 2" xfId="18920"/>
    <cellStyle name="常规 7 44 3 2" xfId="18921"/>
    <cellStyle name="常规 38 4 4" xfId="18922"/>
    <cellStyle name="常规 7 39 4" xfId="18923"/>
    <cellStyle name="常规 7 44 4" xfId="18924"/>
    <cellStyle name="常规 38 5" xfId="18925"/>
    <cellStyle name="常规 43 5" xfId="18926"/>
    <cellStyle name="常规 7 45" xfId="18927"/>
    <cellStyle name="常规 7 50" xfId="18928"/>
    <cellStyle name="常规 38 5 3" xfId="18929"/>
    <cellStyle name="常规 7 45 3" xfId="18930"/>
    <cellStyle name="常规 7 50 3" xfId="18931"/>
    <cellStyle name="常规 38 6 3" xfId="18932"/>
    <cellStyle name="常规 7 46 3" xfId="18933"/>
    <cellStyle name="常规 7 51 3" xfId="18934"/>
    <cellStyle name="常规 38 7" xfId="18935"/>
    <cellStyle name="常规 7 47" xfId="18936"/>
    <cellStyle name="常规 7 52" xfId="18937"/>
    <cellStyle name="常规 38 9" xfId="18938"/>
    <cellStyle name="常规 7 49" xfId="18939"/>
    <cellStyle name="常规 7 54" xfId="18940"/>
    <cellStyle name="常规 385" xfId="18941"/>
    <cellStyle name="常规 390" xfId="18942"/>
    <cellStyle name="常规 435" xfId="18943"/>
    <cellStyle name="常规 440" xfId="18944"/>
    <cellStyle name="常规 8 2 2 2 7 2 2" xfId="18945"/>
    <cellStyle name="常规 386" xfId="18946"/>
    <cellStyle name="常规 391" xfId="18947"/>
    <cellStyle name="常规 436" xfId="18948"/>
    <cellStyle name="常规 441" xfId="18949"/>
    <cellStyle name="常规 387" xfId="18950"/>
    <cellStyle name="常规 392" xfId="18951"/>
    <cellStyle name="常规 437" xfId="18952"/>
    <cellStyle name="常规 442" xfId="18953"/>
    <cellStyle name="常规 8 2" xfId="18954"/>
    <cellStyle name="常规 388" xfId="18955"/>
    <cellStyle name="常规 393" xfId="18956"/>
    <cellStyle name="常规 438" xfId="18957"/>
    <cellStyle name="常规 443" xfId="18958"/>
    <cellStyle name="常规 8 3" xfId="18959"/>
    <cellStyle name="常规 389" xfId="18960"/>
    <cellStyle name="常规 394" xfId="18961"/>
    <cellStyle name="常规 439" xfId="18962"/>
    <cellStyle name="常规 444" xfId="18963"/>
    <cellStyle name="常规 8 4" xfId="18964"/>
    <cellStyle name="常规 39" xfId="18965"/>
    <cellStyle name="常规 44" xfId="18966"/>
    <cellStyle name="常规 39 2" xfId="18967"/>
    <cellStyle name="常规 44 2" xfId="18968"/>
    <cellStyle name="常规 39 2 2" xfId="18969"/>
    <cellStyle name="常规 44 2 2" xfId="18970"/>
    <cellStyle name="警告文本 2 3 3 3" xfId="18971"/>
    <cellStyle name="常规 39 2 2 2" xfId="18972"/>
    <cellStyle name="警告文本 2 3 3 3 2" xfId="18973"/>
    <cellStyle name="常规 7 2 4 2 39 5" xfId="18974"/>
    <cellStyle name="常规 7 2 4 2 44 5" xfId="18975"/>
    <cellStyle name="常规 39 2 2 2 2" xfId="18976"/>
    <cellStyle name="常规 39 2 2 2 2 2" xfId="18977"/>
    <cellStyle name="常规 39 2 2 2 2 2 2" xfId="18978"/>
    <cellStyle name="常规 39 2 2 2 2 3" xfId="18979"/>
    <cellStyle name="警告文本 2 3 3 4" xfId="18980"/>
    <cellStyle name="常规 39 2 2 3" xfId="18981"/>
    <cellStyle name="警告文本 2 3 3 4 2" xfId="18982"/>
    <cellStyle name="常规 39 2 2 3 2" xfId="18983"/>
    <cellStyle name="警告文本 2 3 3 5" xfId="18984"/>
    <cellStyle name="常规 39 2 2 4" xfId="18985"/>
    <cellStyle name="常规 39 2 2 4 2" xfId="18986"/>
    <cellStyle name="常规 7 19 37 4 2" xfId="18987"/>
    <cellStyle name="常规 7 19 42 4 2" xfId="18988"/>
    <cellStyle name="常规 39 2 2 5" xfId="18989"/>
    <cellStyle name="常规 7 19 37 4 2 2" xfId="18990"/>
    <cellStyle name="常规 7 19 42 4 2 2" xfId="18991"/>
    <cellStyle name="常规 39 2 2 5 2" xfId="18992"/>
    <cellStyle name="常规 7 19 37 4 3" xfId="18993"/>
    <cellStyle name="常规 7 19 42 4 3" xfId="18994"/>
    <cellStyle name="常规 39 2 2 6" xfId="18995"/>
    <cellStyle name="常规 39 2 3" xfId="18996"/>
    <cellStyle name="警告文本 2 3 4 3" xfId="18997"/>
    <cellStyle name="常规 39 2 3 2" xfId="18998"/>
    <cellStyle name="警告文本 2 3 4 3 2" xfId="18999"/>
    <cellStyle name="常规 39 2 3 2 2" xfId="19000"/>
    <cellStyle name="常规 39 2 3 2 2 2" xfId="19001"/>
    <cellStyle name="常规 39 2 3 2 3" xfId="19002"/>
    <cellStyle name="警告文本 2 3 4 4" xfId="19003"/>
    <cellStyle name="常规 39 2 3 3" xfId="19004"/>
    <cellStyle name="警告文本 2 3 4 4 2" xfId="19005"/>
    <cellStyle name="常规 39 2 3 3 2" xfId="19006"/>
    <cellStyle name="警告文本 2 3 4 5" xfId="19007"/>
    <cellStyle name="常规 39 2 3 4" xfId="19008"/>
    <cellStyle name="常规 39 2 4" xfId="19009"/>
    <cellStyle name="警告文本 2 3 5 3" xfId="19010"/>
    <cellStyle name="常规 7 2 4 5 2 4" xfId="19011"/>
    <cellStyle name="常规 39 2 4 2" xfId="19012"/>
    <cellStyle name="警告文本 2 3 5 3 2" xfId="19013"/>
    <cellStyle name="常规 39 2 4 2 2" xfId="19014"/>
    <cellStyle name="警告文本 2 3 5 4" xfId="19015"/>
    <cellStyle name="常规 39 2 4 3" xfId="19016"/>
    <cellStyle name="常规 39 2 5" xfId="19017"/>
    <cellStyle name="常规 39 2 5 2" xfId="19018"/>
    <cellStyle name="常规 39 2 5 2 2" xfId="19019"/>
    <cellStyle name="常规 39 2 5 3" xfId="19020"/>
    <cellStyle name="常规 39 2 6" xfId="19021"/>
    <cellStyle name="常规 39 2 7" xfId="19022"/>
    <cellStyle name="常规 7 2 2 2 35 3 2" xfId="19023"/>
    <cellStyle name="常规 7 2 2 2 40 3 2" xfId="19024"/>
    <cellStyle name="常规 39 2 8" xfId="19025"/>
    <cellStyle name="常规 39 3" xfId="19026"/>
    <cellStyle name="常规 44 3" xfId="19027"/>
    <cellStyle name="强调文字颜色 2 3 2 2 5 2" xfId="19028"/>
    <cellStyle name="常规 39 3 2 2 2" xfId="19029"/>
    <cellStyle name="强调文字颜色 2 3 2 2 5 2 2" xfId="19030"/>
    <cellStyle name="常规 39 3 2 2 2 2" xfId="19031"/>
    <cellStyle name="强调文字颜色 2 3 2 2 5 3" xfId="19032"/>
    <cellStyle name="常规 39 3 2 2 3" xfId="19033"/>
    <cellStyle name="强调文字颜色 2 3 2 2 6" xfId="19034"/>
    <cellStyle name="常规 39 3 2 3" xfId="19035"/>
    <cellStyle name="强调文字颜色 2 3 2 2 6 2" xfId="19036"/>
    <cellStyle name="常规 39 3 2 3 2" xfId="19037"/>
    <cellStyle name="强调文字颜色 2 3 2 2 7" xfId="19038"/>
    <cellStyle name="常规 8 2 2 2 9 2" xfId="19039"/>
    <cellStyle name="常规 39 3 2 4" xfId="19040"/>
    <cellStyle name="常规 39 3 3" xfId="19041"/>
    <cellStyle name="强调文字颜色 2 3 2 3 5" xfId="19042"/>
    <cellStyle name="常规 39 3 3 2" xfId="19043"/>
    <cellStyle name="常规 39 3 3 2 2" xfId="19044"/>
    <cellStyle name="常规 39 3 3 3" xfId="19045"/>
    <cellStyle name="常规 39 3 4" xfId="19046"/>
    <cellStyle name="强调文字颜色 2 3 2 4 5" xfId="19047"/>
    <cellStyle name="常规 7 2 4 6 2 4" xfId="19048"/>
    <cellStyle name="常规 39 3 4 2" xfId="19049"/>
    <cellStyle name="常规 39 3 4 2 2" xfId="19050"/>
    <cellStyle name="常规 39 3 4 3" xfId="19051"/>
    <cellStyle name="常规 39 3 5" xfId="19052"/>
    <cellStyle name="强调文字颜色 2 3 2 5 5" xfId="19053"/>
    <cellStyle name="常规 39 3 5 2" xfId="19054"/>
    <cellStyle name="常规 39 3 6" xfId="19055"/>
    <cellStyle name="常规 39 4" xfId="19056"/>
    <cellStyle name="常规 44 4" xfId="19057"/>
    <cellStyle name="常规 39 4 2" xfId="19058"/>
    <cellStyle name="强调文字颜色 2 3 3 2 5" xfId="19059"/>
    <cellStyle name="常规 39 4 2 2" xfId="19060"/>
    <cellStyle name="常规 39 4 2 2 2" xfId="19061"/>
    <cellStyle name="常规 39 4 2 3" xfId="19062"/>
    <cellStyle name="常规 39 4 3" xfId="19063"/>
    <cellStyle name="强调文字颜色 2 3 3 3 5" xfId="19064"/>
    <cellStyle name="常规 39 4 3 2" xfId="19065"/>
    <cellStyle name="常规 39 4 4" xfId="19066"/>
    <cellStyle name="常规 39 5" xfId="19067"/>
    <cellStyle name="常规 44 5" xfId="19068"/>
    <cellStyle name="常规 39 5 2" xfId="19069"/>
    <cellStyle name="常规 39 5 2 2" xfId="19070"/>
    <cellStyle name="常规 39 5 3" xfId="19071"/>
    <cellStyle name="常规 39 6 2" xfId="19072"/>
    <cellStyle name="常规 39 6 2 2" xfId="19073"/>
    <cellStyle name="常规 39 6 3" xfId="19074"/>
    <cellStyle name="常规 39 7" xfId="19075"/>
    <cellStyle name="常规 39 7 2" xfId="19076"/>
    <cellStyle name="常规 39 8" xfId="19077"/>
    <cellStyle name="常规 39 8 2" xfId="19078"/>
    <cellStyle name="强调文字颜色 3 3 3 2 2 4" xfId="19079"/>
    <cellStyle name="常规 39 9" xfId="19080"/>
    <cellStyle name="常规 395" xfId="19081"/>
    <cellStyle name="常规 445" xfId="19082"/>
    <cellStyle name="常规 450" xfId="19083"/>
    <cellStyle name="常规 8 5" xfId="19084"/>
    <cellStyle name="常规 397" xfId="19085"/>
    <cellStyle name="常规 447" xfId="19086"/>
    <cellStyle name="常规 452" xfId="19087"/>
    <cellStyle name="常规 8 7" xfId="19088"/>
    <cellStyle name="常规 398" xfId="19089"/>
    <cellStyle name="常规 448" xfId="19090"/>
    <cellStyle name="常规 453" xfId="19091"/>
    <cellStyle name="常规 8 8" xfId="19092"/>
    <cellStyle name="常规 399" xfId="19093"/>
    <cellStyle name="常规 449" xfId="19094"/>
    <cellStyle name="常规 454" xfId="19095"/>
    <cellStyle name="常规 8 9" xfId="19096"/>
    <cellStyle name="常规 4" xfId="19097"/>
    <cellStyle name="常规 4 10" xfId="19098"/>
    <cellStyle name="常规 4 10 2" xfId="19099"/>
    <cellStyle name="常规 4 10 3" xfId="19100"/>
    <cellStyle name="常规 4 11 2" xfId="19101"/>
    <cellStyle name="常规 4 11 3" xfId="19102"/>
    <cellStyle name="常规 4 13 2" xfId="19103"/>
    <cellStyle name="常规 4 14" xfId="19104"/>
    <cellStyle name="常规 4 2" xfId="19105"/>
    <cellStyle name="常规 4 2 10" xfId="19106"/>
    <cellStyle name="常规 4 2 11" xfId="19107"/>
    <cellStyle name="常规 4 2 2" xfId="19108"/>
    <cellStyle name="常规 4 2 2 2" xfId="19109"/>
    <cellStyle name="常规 4 2 2 2 2" xfId="19110"/>
    <cellStyle name="常规 4 2 2 2 2 2" xfId="19111"/>
    <cellStyle name="常规 4 2 2 2 2 2 2" xfId="19112"/>
    <cellStyle name="常规 4 2 2 2 2 2 2 2" xfId="19113"/>
    <cellStyle name="输出 2 5 3 2" xfId="19114"/>
    <cellStyle name="常规 4 2 2 2 2 2 3" xfId="19115"/>
    <cellStyle name="常规 4 2 2 2 2 3" xfId="19116"/>
    <cellStyle name="常规 4 2 2 2 2 3 2" xfId="19117"/>
    <cellStyle name="常规 4 2 2 2 2 4" xfId="19118"/>
    <cellStyle name="常规 4 2 2 2 2 4 2" xfId="19119"/>
    <cellStyle name="常规 4 2 2 2 2 5" xfId="19120"/>
    <cellStyle name="常规 4 2 2 2 3" xfId="19121"/>
    <cellStyle name="注释 2 45 2 4" xfId="19122"/>
    <cellStyle name="注释 2 50 2 4" xfId="19123"/>
    <cellStyle name="常规 4 2 2 2 3 2" xfId="19124"/>
    <cellStyle name="常规 4 2 2 2 3 2 2" xfId="19125"/>
    <cellStyle name="常规 4 2 2 2 3 3" xfId="19126"/>
    <cellStyle name="常规 4 2 2 2 3 3 2" xfId="19127"/>
    <cellStyle name="常规 4 2 2 2 3 4" xfId="19128"/>
    <cellStyle name="好 3 5 3 2" xfId="19129"/>
    <cellStyle name="常规 4 2 2 2 4" xfId="19130"/>
    <cellStyle name="常规 4 2 2 2 4 2" xfId="19131"/>
    <cellStyle name="常规 4 2 2 2 4 2 2" xfId="19132"/>
    <cellStyle name="常规 4 2 2 2 4 3" xfId="19133"/>
    <cellStyle name="常规 4 2 2 2 5" xfId="19134"/>
    <cellStyle name="常规 4 2 2 2 5 2" xfId="19135"/>
    <cellStyle name="常规 4 2 2 2 6" xfId="19136"/>
    <cellStyle name="常规 4 2 2 2 6 2" xfId="19137"/>
    <cellStyle name="常规 8 4 2 12 2 2" xfId="19138"/>
    <cellStyle name="常规 4 2 2 2 7" xfId="19139"/>
    <cellStyle name="常规 7 11 2" xfId="19140"/>
    <cellStyle name="常规 4 2 2 3" xfId="19141"/>
    <cellStyle name="常规 7 11 2 2" xfId="19142"/>
    <cellStyle name="常规 4 2 2 3 2" xfId="19143"/>
    <cellStyle name="强调文字颜色 3 3 2 2 4" xfId="19144"/>
    <cellStyle name="常规 7 11 2 2 2" xfId="19145"/>
    <cellStyle name="常规 4 2 2 3 2 2" xfId="19146"/>
    <cellStyle name="强调文字颜色 3 3 2 2 4 2" xfId="19147"/>
    <cellStyle name="常规 4 2 2 3 2 2 2" xfId="19148"/>
    <cellStyle name="强调文字颜色 3 3 2 2 5" xfId="19149"/>
    <cellStyle name="常规 4 2 2 3 2 3" xfId="19150"/>
    <cellStyle name="常规 7 11 2 3" xfId="19151"/>
    <cellStyle name="常规 4 2 2 3 3" xfId="19152"/>
    <cellStyle name="注释 2 46 2 4" xfId="19153"/>
    <cellStyle name="注释 2 51 2 4" xfId="19154"/>
    <cellStyle name="强调文字颜色 3 3 2 3 4" xfId="19155"/>
    <cellStyle name="常规 4 2 2 3 3 2" xfId="19156"/>
    <cellStyle name="好 3 5 4 2" xfId="19157"/>
    <cellStyle name="常规 7 19 8 2 2 2" xfId="19158"/>
    <cellStyle name="常规 4 2 2 3 4" xfId="19159"/>
    <cellStyle name="强调文字颜色 3 3 2 4 4" xfId="19160"/>
    <cellStyle name="常规 4 2 2 3 4 2" xfId="19161"/>
    <cellStyle name="常规 4 2 2 3 5" xfId="19162"/>
    <cellStyle name="常规 7 11 3" xfId="19163"/>
    <cellStyle name="常规 4 2 2 4" xfId="19164"/>
    <cellStyle name="常规 7 11 3 2" xfId="19165"/>
    <cellStyle name="常规 4 2 2 4 2" xfId="19166"/>
    <cellStyle name="常规 4 2 2 4 3" xfId="19167"/>
    <cellStyle name="注释 2 47 2 4" xfId="19168"/>
    <cellStyle name="注释 2 52 2 4" xfId="19169"/>
    <cellStyle name="强调文字颜色 3 3 3 3 4" xfId="19170"/>
    <cellStyle name="常规 4 2 2 4 3 2" xfId="19171"/>
    <cellStyle name="常规 7 19 8 2 3 2" xfId="19172"/>
    <cellStyle name="常规 4 2 2 4 4" xfId="19173"/>
    <cellStyle name="常规 7 11 4" xfId="19174"/>
    <cellStyle name="常规 4 2 2 5" xfId="19175"/>
    <cellStyle name="常规 4 2 2 5 2" xfId="19176"/>
    <cellStyle name="强调文字颜色 3 3 4 2 4" xfId="19177"/>
    <cellStyle name="常规 4 2 2 5 2 2" xfId="19178"/>
    <cellStyle name="常规 4 2 2 5 3" xfId="19179"/>
    <cellStyle name="常规 4 2 2 8" xfId="19180"/>
    <cellStyle name="常规 7 2 4 15 2 2 2" xfId="19181"/>
    <cellStyle name="常规 7 2 4 20 2 2 2" xfId="19182"/>
    <cellStyle name="常规 4 2 2 9" xfId="19183"/>
    <cellStyle name="常规 4 2 3" xfId="19184"/>
    <cellStyle name="常规 4 2 3 2" xfId="19185"/>
    <cellStyle name="常规 4 2 3 2 2" xfId="19186"/>
    <cellStyle name="常规 7 17" xfId="19187"/>
    <cellStyle name="常规 7 22" xfId="19188"/>
    <cellStyle name="常规 4 2 3 2 2 2" xfId="19189"/>
    <cellStyle name="常规 7 18" xfId="19190"/>
    <cellStyle name="常规 7 23" xfId="19191"/>
    <cellStyle name="常规 4 2 3 2 2 3" xfId="19192"/>
    <cellStyle name="常规 7 19" xfId="19193"/>
    <cellStyle name="常规 7 24" xfId="19194"/>
    <cellStyle name="常规 4 2 3 2 2 4" xfId="19195"/>
    <cellStyle name="常规 4 2 3 2 3" xfId="19196"/>
    <cellStyle name="常规 7 67" xfId="19197"/>
    <cellStyle name="常规 7 72" xfId="19198"/>
    <cellStyle name="常规 4 2 3 2 3 2" xfId="19199"/>
    <cellStyle name="好 3 6 3 2" xfId="19200"/>
    <cellStyle name="常规 4 2 3 2 4" xfId="19201"/>
    <cellStyle name="常规 4 2 3 2 4 2" xfId="19202"/>
    <cellStyle name="常规 7 12 2" xfId="19203"/>
    <cellStyle name="常规 4 2 3 3" xfId="19204"/>
    <cellStyle name="常规 7 12 2 2" xfId="19205"/>
    <cellStyle name="常规 4 2 3 3 2" xfId="19206"/>
    <cellStyle name="常规 7 12 2 2 2" xfId="19207"/>
    <cellStyle name="常规 4 2 3 3 2 2" xfId="19208"/>
    <cellStyle name="常规 7 12 2 3" xfId="19209"/>
    <cellStyle name="常规 4 2 3 3 3" xfId="19210"/>
    <cellStyle name="常规 4 2 3 3 3 2" xfId="19211"/>
    <cellStyle name="好 3 6 4 2" xfId="19212"/>
    <cellStyle name="常规 4 2 3 3 4" xfId="19213"/>
    <cellStyle name="常规 7 12 3" xfId="19214"/>
    <cellStyle name="常规 4 2 3 4" xfId="19215"/>
    <cellStyle name="常规 7 12 3 2" xfId="19216"/>
    <cellStyle name="常规 4 2 3 4 2" xfId="19217"/>
    <cellStyle name="常规 4 2 3 4 3" xfId="19218"/>
    <cellStyle name="常规 8 2 10 3" xfId="19219"/>
    <cellStyle name="常规 59" xfId="19220"/>
    <cellStyle name="常规 64" xfId="19221"/>
    <cellStyle name="常规 4 2 3 4 3 2" xfId="19222"/>
    <cellStyle name="常规 4 2 3 4 4" xfId="19223"/>
    <cellStyle name="常规 7 12 4" xfId="19224"/>
    <cellStyle name="常规 4 2 3 5" xfId="19225"/>
    <cellStyle name="常规 4 2 3 5 2" xfId="19226"/>
    <cellStyle name="常规 4 2 4" xfId="19227"/>
    <cellStyle name="常规 4 2 4 2" xfId="19228"/>
    <cellStyle name="常规 7 2 2 2 2 3 4" xfId="19229"/>
    <cellStyle name="常规 4 2 4 2 2" xfId="19230"/>
    <cellStyle name="常规 4 2 4 2 3 2" xfId="19231"/>
    <cellStyle name="好 4 3 2 2 2 2" xfId="19232"/>
    <cellStyle name="好 3 7 3 2" xfId="19233"/>
    <cellStyle name="常规 4 2 4 2 4" xfId="19234"/>
    <cellStyle name="常规 4 2 4 2 4 2" xfId="19235"/>
    <cellStyle name="输入 2 3 2 2" xfId="19236"/>
    <cellStyle name="常规 4 2 4 2 5" xfId="19237"/>
    <cellStyle name="输入 2 3 2 2 2" xfId="19238"/>
    <cellStyle name="常规 7 19 2 25 2 3" xfId="19239"/>
    <cellStyle name="常规 7 19 2 30 2 3" xfId="19240"/>
    <cellStyle name="常规 4 2 4 2 5 2" xfId="19241"/>
    <cellStyle name="常规 7 13 2" xfId="19242"/>
    <cellStyle name="常规 4 2 4 3" xfId="19243"/>
    <cellStyle name="常规 7 2 2 2 2 4 4" xfId="19244"/>
    <cellStyle name="常规 7 13 2 2" xfId="19245"/>
    <cellStyle name="常规 4 2 4 3 2" xfId="19246"/>
    <cellStyle name="汇总 2 6 2 2" xfId="19247"/>
    <cellStyle name="常规 7 13 3" xfId="19248"/>
    <cellStyle name="常规 4 2 4 4" xfId="19249"/>
    <cellStyle name="汇总 2 6 2 2 2" xfId="19250"/>
    <cellStyle name="常规 7 2 2 2 2 5 4" xfId="19251"/>
    <cellStyle name="常规 7 13 3 2" xfId="19252"/>
    <cellStyle name="常规 4 2 4 4 2" xfId="19253"/>
    <cellStyle name="汇总 2 6 2 3" xfId="19254"/>
    <cellStyle name="常规 7 13 4" xfId="19255"/>
    <cellStyle name="常规 4 2 4 5" xfId="19256"/>
    <cellStyle name="汇总 2 6 2 3 2" xfId="19257"/>
    <cellStyle name="常规 7 2 2 2 2 6 4" xfId="19258"/>
    <cellStyle name="常规 4 2 4 5 2" xfId="19259"/>
    <cellStyle name="常规 7 2 2 2 2 7 4" xfId="19260"/>
    <cellStyle name="常规 4 2 4 6 2" xfId="19261"/>
    <cellStyle name="常规 8 2 2 10" xfId="19262"/>
    <cellStyle name="常规 4 2 4 7" xfId="19263"/>
    <cellStyle name="常规 4 2 5" xfId="19264"/>
    <cellStyle name="常规 8 2 2 47 2" xfId="19265"/>
    <cellStyle name="常规 7 14 3 2" xfId="19266"/>
    <cellStyle name="常规 4 2 5 4 2" xfId="19267"/>
    <cellStyle name="常规 4 2 5 5 2" xfId="19268"/>
    <cellStyle name="常规 4 2 5 6" xfId="19269"/>
    <cellStyle name="常规 4 2 6" xfId="19270"/>
    <cellStyle name="常规 4 7 6 2 2" xfId="19271"/>
    <cellStyle name="常规 4 2 7" xfId="19272"/>
    <cellStyle name="常规 4 2 9" xfId="19273"/>
    <cellStyle name="常规 4 3" xfId="19274"/>
    <cellStyle name="常规 4 3 2 2 2 2" xfId="19275"/>
    <cellStyle name="常规 8 36 4" xfId="19276"/>
    <cellStyle name="常规 8 41 4" xfId="19277"/>
    <cellStyle name="常规 4 3 2 2 2 2 2" xfId="19278"/>
    <cellStyle name="常规 4 3 2 2 2 3" xfId="19279"/>
    <cellStyle name="常规 4 3 2 2 3" xfId="19280"/>
    <cellStyle name="常规 4 3 2 2 3 2" xfId="19281"/>
    <cellStyle name="好 4 5 3 2" xfId="19282"/>
    <cellStyle name="常规 4 3 2 2 4" xfId="19283"/>
    <cellStyle name="常规 4 3 2 2 4 2" xfId="19284"/>
    <cellStyle name="常规 4 3 2 2 5" xfId="19285"/>
    <cellStyle name="常规 7 19 11 3 2" xfId="19286"/>
    <cellStyle name="常规 7 56 2 2" xfId="19287"/>
    <cellStyle name="常规 7 61 2 2" xfId="19288"/>
    <cellStyle name="常规 4 3 2 3 2" xfId="19289"/>
    <cellStyle name="强调文字颜色 4 3 2 2 4" xfId="19290"/>
    <cellStyle name="常规 7 56 2 2 2" xfId="19291"/>
    <cellStyle name="常规 7 61 2 2 2" xfId="19292"/>
    <cellStyle name="常规 4 3 2 3 2 2" xfId="19293"/>
    <cellStyle name="常规 7 56 2 3" xfId="19294"/>
    <cellStyle name="常规 7 61 2 3" xfId="19295"/>
    <cellStyle name="常规 4 3 2 3 3" xfId="19296"/>
    <cellStyle name="强调文字颜色 4 3 2 3 4" xfId="19297"/>
    <cellStyle name="常规 7 56 2 3 2" xfId="19298"/>
    <cellStyle name="常规 7 61 2 3 2" xfId="19299"/>
    <cellStyle name="常规 4 3 2 3 3 2" xfId="19300"/>
    <cellStyle name="好 4 5 4 2" xfId="19301"/>
    <cellStyle name="常规 7 56 2 4" xfId="19302"/>
    <cellStyle name="常规 7 61 2 4" xfId="19303"/>
    <cellStyle name="常规 7 19 9 2 2 2" xfId="19304"/>
    <cellStyle name="常规 4 3 2 3 4" xfId="19305"/>
    <cellStyle name="常规 7 56 3" xfId="19306"/>
    <cellStyle name="常规 7 61 3" xfId="19307"/>
    <cellStyle name="常规 4 3 2 4" xfId="19308"/>
    <cellStyle name="常规 7 56 3 2" xfId="19309"/>
    <cellStyle name="常规 7 61 3 2" xfId="19310"/>
    <cellStyle name="常规 4 3 2 4 2" xfId="19311"/>
    <cellStyle name="常规 4 3 2 4 3" xfId="19312"/>
    <cellStyle name="常规 7 56 4" xfId="19313"/>
    <cellStyle name="常规 7 61 4" xfId="19314"/>
    <cellStyle name="常规 4 3 2 5" xfId="19315"/>
    <cellStyle name="常规 7 56 4 2" xfId="19316"/>
    <cellStyle name="常规 7 61 4 2" xfId="19317"/>
    <cellStyle name="常规 4 3 2 5 2" xfId="19318"/>
    <cellStyle name="常规 4 3 2 8" xfId="19319"/>
    <cellStyle name="常规 4 3 3 2 2 2" xfId="19320"/>
    <cellStyle name="常规 4 3 3 2 3" xfId="19321"/>
    <cellStyle name="常规 7 57 2 2" xfId="19322"/>
    <cellStyle name="常规 7 62 2 2" xfId="19323"/>
    <cellStyle name="常规 4 3 3 3 2" xfId="19324"/>
    <cellStyle name="常规 7 57 3" xfId="19325"/>
    <cellStyle name="常规 7 62 3" xfId="19326"/>
    <cellStyle name="常规 4 3 3 4" xfId="19327"/>
    <cellStyle name="常规 7 57 3 2" xfId="19328"/>
    <cellStyle name="常规 7 62 3 2" xfId="19329"/>
    <cellStyle name="常规 4 3 3 4 2" xfId="19330"/>
    <cellStyle name="常规 7 57 4" xfId="19331"/>
    <cellStyle name="常规 7 62 4" xfId="19332"/>
    <cellStyle name="常规 4 3 3 5" xfId="19333"/>
    <cellStyle name="常规 4 4 2 2" xfId="19334"/>
    <cellStyle name="注释 2 11" xfId="19335"/>
    <cellStyle name="常规 7 2 2 2 2 10 2 4" xfId="19336"/>
    <cellStyle name="常规 4 4 2 2 2" xfId="19337"/>
    <cellStyle name="注释 2 11 2" xfId="19338"/>
    <cellStyle name="常规 4 4 2 2 2 2" xfId="19339"/>
    <cellStyle name="强调文字颜色 3 2 7 3" xfId="19340"/>
    <cellStyle name="链接单元格 3 3 2 5" xfId="19341"/>
    <cellStyle name="注释 2 11 2 2" xfId="19342"/>
    <cellStyle name="常规 4 4 2 2 2 2 2" xfId="19343"/>
    <cellStyle name="强调文字颜色 3 2 7 3 2" xfId="19344"/>
    <cellStyle name="注释 2 11 3" xfId="19345"/>
    <cellStyle name="常规 4 4 2 2 2 3" xfId="19346"/>
    <cellStyle name="强调文字颜色 3 2 7 4" xfId="19347"/>
    <cellStyle name="注释 2 12" xfId="19348"/>
    <cellStyle name="常规 4 4 2 2 3" xfId="19349"/>
    <cellStyle name="注释 2 12 2" xfId="19350"/>
    <cellStyle name="链接单元格 3 3 3 5" xfId="19351"/>
    <cellStyle name="常规 4 4 2 2 3 2" xfId="19352"/>
    <cellStyle name="注释 2 13" xfId="19353"/>
    <cellStyle name="常规 4 4 2 2 4" xfId="19354"/>
    <cellStyle name="注释 2 13 2" xfId="19355"/>
    <cellStyle name="链接单元格 3 3 4 5" xfId="19356"/>
    <cellStyle name="常规 4 4 2 2 4 2" xfId="19357"/>
    <cellStyle name="注释 2 14" xfId="19358"/>
    <cellStyle name="常规 4 4 2 2 5" xfId="19359"/>
    <cellStyle name="常规 7 19 56 3 2" xfId="19360"/>
    <cellStyle name="常规 4 4 2 3" xfId="19361"/>
    <cellStyle name="注释 2 56" xfId="19362"/>
    <cellStyle name="注释 2 61" xfId="19363"/>
    <cellStyle name="常规 4 4 2 3 2" xfId="19364"/>
    <cellStyle name="注释 2 56 2" xfId="19365"/>
    <cellStyle name="注释 2 61 2" xfId="19366"/>
    <cellStyle name="强调文字颜色 5 3 2 2 4" xfId="19367"/>
    <cellStyle name="常规 4 4 2 3 2 2" xfId="19368"/>
    <cellStyle name="强调文字颜色 3 3 7 3" xfId="19369"/>
    <cellStyle name="注释 2 57" xfId="19370"/>
    <cellStyle name="注释 2 62" xfId="19371"/>
    <cellStyle name="常规 4 4 2 3 3" xfId="19372"/>
    <cellStyle name="注释 2 57 2" xfId="19373"/>
    <cellStyle name="注释 2 62 2" xfId="19374"/>
    <cellStyle name="强调文字颜色 5 3 2 3 4" xfId="19375"/>
    <cellStyle name="检查单元格 5" xfId="19376"/>
    <cellStyle name="常规 4 4 2 3 3 2" xfId="19377"/>
    <cellStyle name="注释 2 58" xfId="19378"/>
    <cellStyle name="注释 2 63" xfId="19379"/>
    <cellStyle name="常规 4 4 2 3 4" xfId="19380"/>
    <cellStyle name="常规 4 4 2 4" xfId="19381"/>
    <cellStyle name="常规 4 4 2 4 2" xfId="19382"/>
    <cellStyle name="强调文字颜色 5 3 3 2 4" xfId="19383"/>
    <cellStyle name="常规 4 4 2 4 2 2" xfId="19384"/>
    <cellStyle name="常规 4 4 2 4 3" xfId="19385"/>
    <cellStyle name="常规 4 4 2 5 2" xfId="19386"/>
    <cellStyle name="常规 4 4 2 6" xfId="19387"/>
    <cellStyle name="常规 4 4 2 6 2" xfId="19388"/>
    <cellStyle name="常规 4 4 2 7" xfId="19389"/>
    <cellStyle name="常规 4 4 3" xfId="19390"/>
    <cellStyle name="常规 4 4 3 2" xfId="19391"/>
    <cellStyle name="常规 7 2 2 2 2 11 2 4" xfId="19392"/>
    <cellStyle name="常规 4 4 3 2 2" xfId="19393"/>
    <cellStyle name="常规 4 4 3 2 2 2" xfId="19394"/>
    <cellStyle name="强调文字颜色 4 2 7 3" xfId="19395"/>
    <cellStyle name="常规 4 4 3 2 3" xfId="19396"/>
    <cellStyle name="常规 4 4 3 3" xfId="19397"/>
    <cellStyle name="常规 4 4 3 3 2" xfId="19398"/>
    <cellStyle name="常规 4 4 3 4" xfId="19399"/>
    <cellStyle name="常规 4 4 3 4 2" xfId="19400"/>
    <cellStyle name="常规 4 4 3 5" xfId="19401"/>
    <cellStyle name="常规 4 4 4 4" xfId="19402"/>
    <cellStyle name="常规 4 5 2 2" xfId="19403"/>
    <cellStyle name="常规 4 5 2 2 2" xfId="19404"/>
    <cellStyle name="常规 4 5 2 2 2 2" xfId="19405"/>
    <cellStyle name="注释 2" xfId="19406"/>
    <cellStyle name="常规 4 5 2 2 3" xfId="19407"/>
    <cellStyle name="注释 2 2" xfId="19408"/>
    <cellStyle name="常规 4 5 2 2 3 2" xfId="19409"/>
    <cellStyle name="注释 3" xfId="19410"/>
    <cellStyle name="常规 4 5 2 2 4" xfId="19411"/>
    <cellStyle name="常规 4 5 2 3" xfId="19412"/>
    <cellStyle name="常规 4 5 2 4" xfId="19413"/>
    <cellStyle name="常规 7 2 2 2 39" xfId="19414"/>
    <cellStyle name="常规 7 2 2 2 44" xfId="19415"/>
    <cellStyle name="常规 4 5 2 4 2" xfId="19416"/>
    <cellStyle name="常规 4 5 2 5" xfId="19417"/>
    <cellStyle name="常规 7 2 4 2 29 2" xfId="19418"/>
    <cellStyle name="常规 7 2 4 2 34 2" xfId="19419"/>
    <cellStyle name="常规 4 5 2 5 2" xfId="19420"/>
    <cellStyle name="常规 7 2 4 2 29 2 2" xfId="19421"/>
    <cellStyle name="常规 7 2 4 2 34 2 2" xfId="19422"/>
    <cellStyle name="常规 4 5 2 6" xfId="19423"/>
    <cellStyle name="常规 7 2 4 2 29 3" xfId="19424"/>
    <cellStyle name="常规 7 2 4 2 34 3" xfId="19425"/>
    <cellStyle name="常规 4 5 3" xfId="19426"/>
    <cellStyle name="常规 4 5 3 2" xfId="19427"/>
    <cellStyle name="常规 7 2 2 36 4" xfId="19428"/>
    <cellStyle name="常规 7 2 2 41 4" xfId="19429"/>
    <cellStyle name="常规 4 5 3 2 2" xfId="19430"/>
    <cellStyle name="常规 4 5 3 3" xfId="19431"/>
    <cellStyle name="常规 7 2 2 37 4" xfId="19432"/>
    <cellStyle name="常规 7 2 2 42 4" xfId="19433"/>
    <cellStyle name="常规 4 5 3 3 2" xfId="19434"/>
    <cellStyle name="常规 4 5 3 4" xfId="19435"/>
    <cellStyle name="常规 4 5 4 3" xfId="19436"/>
    <cellStyle name="常规 4 5 4 3 2" xfId="19437"/>
    <cellStyle name="常规 4 5 4 4" xfId="19438"/>
    <cellStyle name="强调文字颜色 1 2 5 4 2" xfId="19439"/>
    <cellStyle name="常规 4 5 6" xfId="19440"/>
    <cellStyle name="常规 4 5 6 2" xfId="19441"/>
    <cellStyle name="常规 8 15 4 2" xfId="19442"/>
    <cellStyle name="常规 8 20 4 2" xfId="19443"/>
    <cellStyle name="常规 4 5 7" xfId="19444"/>
    <cellStyle name="常规 8 15 4 3" xfId="19445"/>
    <cellStyle name="常规 8 20 4 3" xfId="19446"/>
    <cellStyle name="常规 4 5 8" xfId="19447"/>
    <cellStyle name="常规 4 6 2" xfId="19448"/>
    <cellStyle name="常规 4 6 2 2" xfId="19449"/>
    <cellStyle name="常规 4 6 2 2 2" xfId="19450"/>
    <cellStyle name="常规 4 6 2 2 3" xfId="19451"/>
    <cellStyle name="计算 3 3 3 2 2 2" xfId="19452"/>
    <cellStyle name="常规 4 6 2 3" xfId="19453"/>
    <cellStyle name="常规 7 2 37 2 4" xfId="19454"/>
    <cellStyle name="常规 7 2 42 2 4" xfId="19455"/>
    <cellStyle name="常规 4 6 2 3 2" xfId="19456"/>
    <cellStyle name="常规 4 6 2 4" xfId="19457"/>
    <cellStyle name="常规 4 6 2 4 2" xfId="19458"/>
    <cellStyle name="常规 4 6 2 5" xfId="19459"/>
    <cellStyle name="常规 4 6 3" xfId="19460"/>
    <cellStyle name="常规 4 6 3 2" xfId="19461"/>
    <cellStyle name="常规 4 6 3 2 2" xfId="19462"/>
    <cellStyle name="计算 3 3 3 2 3 2" xfId="19463"/>
    <cellStyle name="常规 4 6 3 3" xfId="19464"/>
    <cellStyle name="常规 7 2 38 2 4" xfId="19465"/>
    <cellStyle name="常规 7 2 43 2 4" xfId="19466"/>
    <cellStyle name="常规 4 6 3 3 2" xfId="19467"/>
    <cellStyle name="常规 4 6 3 4" xfId="19468"/>
    <cellStyle name="常规 4 6 4 3" xfId="19469"/>
    <cellStyle name="常规 4 6 6" xfId="19470"/>
    <cellStyle name="检查单元格 3 2 2 2 4" xfId="19471"/>
    <cellStyle name="常规 4 6 6 2" xfId="19472"/>
    <cellStyle name="常规 4 6 7" xfId="19473"/>
    <cellStyle name="常规 4 7 2" xfId="19474"/>
    <cellStyle name="常规 4 7 2 2" xfId="19475"/>
    <cellStyle name="常规 4 7 2 2 2" xfId="19476"/>
    <cellStyle name="常规 8 4 12" xfId="19477"/>
    <cellStyle name="常规 4 7 2 2 2 2" xfId="19478"/>
    <cellStyle name="常规 8 4 12 2" xfId="19479"/>
    <cellStyle name="常规 4 7 2 2 2 2 2" xfId="19480"/>
    <cellStyle name="常规 8 4 12 2 2" xfId="19481"/>
    <cellStyle name="常规 4 7 2 2 2 2 2 2" xfId="19482"/>
    <cellStyle name="常规 8 4 12 3" xfId="19483"/>
    <cellStyle name="常规 4 7 2 2 2 2 3" xfId="19484"/>
    <cellStyle name="适中 2 3 2 2" xfId="19485"/>
    <cellStyle name="常规 8 4 13" xfId="19486"/>
    <cellStyle name="常规 4 7 2 2 2 3" xfId="19487"/>
    <cellStyle name="适中 2 3 2 2 2" xfId="19488"/>
    <cellStyle name="常规 8 4 13 2" xfId="19489"/>
    <cellStyle name="常规 4 7 2 2 2 3 2" xfId="19490"/>
    <cellStyle name="适中 2 3 2 3" xfId="19491"/>
    <cellStyle name="常规 8 4 14" xfId="19492"/>
    <cellStyle name="常规 4 7 2 2 2 4" xfId="19493"/>
    <cellStyle name="强调文字颜色 4 3 3 4 2 3" xfId="19494"/>
    <cellStyle name="常规 4 7 2 2 3 2" xfId="19495"/>
    <cellStyle name="解释性文本 3 6 2 2" xfId="19496"/>
    <cellStyle name="强调文字颜色 4 3 3 4 2 3 2" xfId="19497"/>
    <cellStyle name="常规 4 7 2 2 3 2 2" xfId="19498"/>
    <cellStyle name="解释性文本 3 6 2 2 2" xfId="19499"/>
    <cellStyle name="适中 2 3 3 2" xfId="19500"/>
    <cellStyle name="强调文字颜色 4 3 3 4 2 4" xfId="19501"/>
    <cellStyle name="常规 4 7 2 2 3 3" xfId="19502"/>
    <cellStyle name="解释性文本 3 6 2 3" xfId="19503"/>
    <cellStyle name="常规 4 7 2 2 4" xfId="19504"/>
    <cellStyle name="解释性文本 3 6 3" xfId="19505"/>
    <cellStyle name="常规 4 7 2 2 4 2" xfId="19506"/>
    <cellStyle name="解释性文本 3 6 3 2" xfId="19507"/>
    <cellStyle name="常规 4 7 2 2 4 2 2" xfId="19508"/>
    <cellStyle name="注释 2 2 2" xfId="19509"/>
    <cellStyle name="常规 4 7 2 2 5" xfId="19510"/>
    <cellStyle name="解释性文本 3 6 4" xfId="19511"/>
    <cellStyle name="常规 7 19 2 10" xfId="19512"/>
    <cellStyle name="注释 2 2 2 2" xfId="19513"/>
    <cellStyle name="常规 4 7 2 2 5 2" xfId="19514"/>
    <cellStyle name="解释性文本 3 6 4 2" xfId="19515"/>
    <cellStyle name="常规 7 19 2 10 2" xfId="19516"/>
    <cellStyle name="注释 2 2 3" xfId="19517"/>
    <cellStyle name="常规 4 7 2 2 6" xfId="19518"/>
    <cellStyle name="解释性文本 3 6 5" xfId="19519"/>
    <cellStyle name="常规 7 19 2 11" xfId="19520"/>
    <cellStyle name="常规 8 11 2" xfId="19521"/>
    <cellStyle name="常规 4 7 2 3" xfId="19522"/>
    <cellStyle name="常规 7 19 2 47" xfId="19523"/>
    <cellStyle name="常规 8 11 2 2" xfId="19524"/>
    <cellStyle name="常规 4 7 2 3 2" xfId="19525"/>
    <cellStyle name="常规 8 11 2 2 2" xfId="19526"/>
    <cellStyle name="常规 4 7 2 3 2 2" xfId="19527"/>
    <cellStyle name="常规 4 7 2 3 2 2 2" xfId="19528"/>
    <cellStyle name="适中 2 4 2 2" xfId="19529"/>
    <cellStyle name="常规 4 7 2 3 2 3" xfId="19530"/>
    <cellStyle name="常规 4 7 2 3 3" xfId="19531"/>
    <cellStyle name="解释性文本 3 7 2" xfId="19532"/>
    <cellStyle name="常规 8 11 2 3" xfId="19533"/>
    <cellStyle name="常规 4 7 2 3 3 2" xfId="19534"/>
    <cellStyle name="解释性文本 3 7 2 2" xfId="19535"/>
    <cellStyle name="常规 8 11 2 3 2" xfId="19536"/>
    <cellStyle name="常规 4 7 2 3 4" xfId="19537"/>
    <cellStyle name="解释性文本 3 7 3" xfId="19538"/>
    <cellStyle name="常规 8 11 2 4" xfId="19539"/>
    <cellStyle name="常规 8 11 3" xfId="19540"/>
    <cellStyle name="常规 4 7 2 4" xfId="19541"/>
    <cellStyle name="常规 8 11 3 2" xfId="19542"/>
    <cellStyle name="常规 4 7 2 4 2" xfId="19543"/>
    <cellStyle name="常规 4 7 2 4 3" xfId="19544"/>
    <cellStyle name="解释性文本 3 8 2" xfId="19545"/>
    <cellStyle name="千位分隔[0] 2 2 2 2" xfId="19546"/>
    <cellStyle name="常规 8 11 4" xfId="19547"/>
    <cellStyle name="常规 4 7 2 5" xfId="19548"/>
    <cellStyle name="千位分隔[0] 2 2 2 2 2" xfId="19549"/>
    <cellStyle name="常规 8 11 4 2" xfId="19550"/>
    <cellStyle name="常规 4 7 2 5 2" xfId="19551"/>
    <cellStyle name="千位分隔[0] 2 2 2 2 3" xfId="19552"/>
    <cellStyle name="常规 4 7 2 5 3" xfId="19553"/>
    <cellStyle name="解释性文本 3 9 2" xfId="19554"/>
    <cellStyle name="常规 8 11 4 3" xfId="19555"/>
    <cellStyle name="千位分隔[0] 2 2 2 4" xfId="19556"/>
    <cellStyle name="常规 4 7 2 7" xfId="19557"/>
    <cellStyle name="常规 4 7 3" xfId="19558"/>
    <cellStyle name="常规 4 7 3 2" xfId="19559"/>
    <cellStyle name="常规 4 7 3 2 2" xfId="19560"/>
    <cellStyle name="常规 4 7 3 2 2 2" xfId="19561"/>
    <cellStyle name="常规 4 7 3 2 2 2 2" xfId="19562"/>
    <cellStyle name="适中 3 3 2 2" xfId="19563"/>
    <cellStyle name="常规 4 7 3 2 2 3" xfId="19564"/>
    <cellStyle name="常规 4 7 3 2 3 2" xfId="19565"/>
    <cellStyle name="常规 4 7 3 2 4" xfId="19566"/>
    <cellStyle name="常规 8 12 2" xfId="19567"/>
    <cellStyle name="常规 4 7 3 3" xfId="19568"/>
    <cellStyle name="强调文字颜色 1 2 2 2 3" xfId="19569"/>
    <cellStyle name="常规 8 12 2 2" xfId="19570"/>
    <cellStyle name="常规 4 7 3 3 2" xfId="19571"/>
    <cellStyle name="强调文字颜色 1 2 2 2 3 2" xfId="19572"/>
    <cellStyle name="常规 8 12 2 2 2" xfId="19573"/>
    <cellStyle name="常规 4 7 3 3 2 2" xfId="19574"/>
    <cellStyle name="强调文字颜色 1 2 2 2 4" xfId="19575"/>
    <cellStyle name="常规 8 12 2 3" xfId="19576"/>
    <cellStyle name="常规 4 7 3 3 3" xfId="19577"/>
    <cellStyle name="常规 8 12 3" xfId="19578"/>
    <cellStyle name="常规 4 7 3 4" xfId="19579"/>
    <cellStyle name="强调文字颜色 1 2 2 3 3" xfId="19580"/>
    <cellStyle name="常规 8 12 3 2" xfId="19581"/>
    <cellStyle name="常规 8 4 2 37" xfId="19582"/>
    <cellStyle name="常规 8 4 2 42" xfId="19583"/>
    <cellStyle name="常规 4 7 3 4 2" xfId="19584"/>
    <cellStyle name="千位分隔[0] 2 2 3 2" xfId="19585"/>
    <cellStyle name="常规 8 12 4" xfId="19586"/>
    <cellStyle name="常规 4 7 3 5" xfId="19587"/>
    <cellStyle name="强调文字颜色 1 2 2 4 3" xfId="19588"/>
    <cellStyle name="千位分隔[0] 2 2 3 2 2" xfId="19589"/>
    <cellStyle name="常规 8 12 4 2" xfId="19590"/>
    <cellStyle name="常规 4 7 3 5 2" xfId="19591"/>
    <cellStyle name="常规 8 13 2" xfId="19592"/>
    <cellStyle name="常规 8 4 37" xfId="19593"/>
    <cellStyle name="常规 8 4 42" xfId="19594"/>
    <cellStyle name="常规 4 7 4 3" xfId="19595"/>
    <cellStyle name="常规 8 13 3" xfId="19596"/>
    <cellStyle name="常规 8 4 38" xfId="19597"/>
    <cellStyle name="常规 8 4 43" xfId="19598"/>
    <cellStyle name="常规 4 7 4 4" xfId="19599"/>
    <cellStyle name="常规 8 14 2" xfId="19600"/>
    <cellStyle name="常规 4 7 5 3" xfId="19601"/>
    <cellStyle name="常规 4 7 6" xfId="19602"/>
    <cellStyle name="检查单元格 3 2 3 2 4" xfId="19603"/>
    <cellStyle name="常规 4 7 6 2" xfId="19604"/>
    <cellStyle name="常规 8 15 2" xfId="19605"/>
    <cellStyle name="常规 8 20 2" xfId="19606"/>
    <cellStyle name="常规 4 7 6 3" xfId="19607"/>
    <cellStyle name="常规 4 7 7" xfId="19608"/>
    <cellStyle name="常规 4 7 7 2" xfId="19609"/>
    <cellStyle name="常规 4 7 8" xfId="19610"/>
    <cellStyle name="常规 4 7 8 2" xfId="19611"/>
    <cellStyle name="常规 4 9 2" xfId="19612"/>
    <cellStyle name="常规 4 9 2 2" xfId="19613"/>
    <cellStyle name="常规 4 9 3" xfId="19614"/>
    <cellStyle name="常规 4 9 3 2" xfId="19615"/>
    <cellStyle name="常规 45 2" xfId="19616"/>
    <cellStyle name="常规 50 2" xfId="19617"/>
    <cellStyle name="常规 45 2 2" xfId="19618"/>
    <cellStyle name="常规 50 2 2" xfId="19619"/>
    <cellStyle name="常规 45 3" xfId="19620"/>
    <cellStyle name="常规 50 3" xfId="19621"/>
    <cellStyle name="常规 45 5" xfId="19622"/>
    <cellStyle name="常规 50 5" xfId="19623"/>
    <cellStyle name="常规 455" xfId="19624"/>
    <cellStyle name="常规 460" xfId="19625"/>
    <cellStyle name="常规 456" xfId="19626"/>
    <cellStyle name="常规 461" xfId="19627"/>
    <cellStyle name="常规 457" xfId="19628"/>
    <cellStyle name="常规 462" xfId="19629"/>
    <cellStyle name="常规 7 2 2 14 3 2" xfId="19630"/>
    <cellStyle name="常规 458" xfId="19631"/>
    <cellStyle name="常规 463" xfId="19632"/>
    <cellStyle name="常规 8 4 6 2 2" xfId="19633"/>
    <cellStyle name="常规 459" xfId="19634"/>
    <cellStyle name="常规 464" xfId="19635"/>
    <cellStyle name="常规 46" xfId="19636"/>
    <cellStyle name="常规 51" xfId="19637"/>
    <cellStyle name="常规 46 2" xfId="19638"/>
    <cellStyle name="常规 51 2" xfId="19639"/>
    <cellStyle name="常规 46 2 2" xfId="19640"/>
    <cellStyle name="常规 51 2 2" xfId="19641"/>
    <cellStyle name="常规 7 2 18 2 4" xfId="19642"/>
    <cellStyle name="常规 7 2 23 2 4" xfId="19643"/>
    <cellStyle name="常规 46 2 2 2" xfId="19644"/>
    <cellStyle name="常规 46 3" xfId="19645"/>
    <cellStyle name="常规 51 3" xfId="19646"/>
    <cellStyle name="常规 46 3 2" xfId="19647"/>
    <cellStyle name="常规 51 3 2" xfId="19648"/>
    <cellStyle name="常规 465" xfId="19649"/>
    <cellStyle name="常规 470" xfId="19650"/>
    <cellStyle name="常规 466" xfId="19651"/>
    <cellStyle name="常规 471" xfId="19652"/>
    <cellStyle name="常规 7 2 2 2 39 4 2 2" xfId="19653"/>
    <cellStyle name="常规 7 2 2 2 44 4 2 2" xfId="19654"/>
    <cellStyle name="常规 467" xfId="19655"/>
    <cellStyle name="常规 472" xfId="19656"/>
    <cellStyle name="常规 7 2 2 2 2 6 3 2" xfId="19657"/>
    <cellStyle name="常规 468" xfId="19658"/>
    <cellStyle name="常规 473" xfId="19659"/>
    <cellStyle name="常规 469" xfId="19660"/>
    <cellStyle name="常规 474" xfId="19661"/>
    <cellStyle name="常规 47" xfId="19662"/>
    <cellStyle name="常规 52" xfId="19663"/>
    <cellStyle name="常规 7 20 2 17 2 4" xfId="19664"/>
    <cellStyle name="常规 7 20 2 22 2 4" xfId="19665"/>
    <cellStyle name="常规 47 2" xfId="19666"/>
    <cellStyle name="常规 52 2" xfId="19667"/>
    <cellStyle name="常规 47 2 2" xfId="19668"/>
    <cellStyle name="常规 52 2 2" xfId="19669"/>
    <cellStyle name="常规 47 2 2 2" xfId="19670"/>
    <cellStyle name="常规 47 3" xfId="19671"/>
    <cellStyle name="常规 52 3" xfId="19672"/>
    <cellStyle name="常规 47 3 2" xfId="19673"/>
    <cellStyle name="常规 52 3 2" xfId="19674"/>
    <cellStyle name="常规 8 2 37" xfId="19675"/>
    <cellStyle name="常规 8 2 42" xfId="19676"/>
    <cellStyle name="常规 47 3 2 2" xfId="19677"/>
    <cellStyle name="常规 8 2 37 2" xfId="19678"/>
    <cellStyle name="常规 8 2 42 2" xfId="19679"/>
    <cellStyle name="常规 47 3 3" xfId="19680"/>
    <cellStyle name="常规 8 2 38" xfId="19681"/>
    <cellStyle name="常规 8 2 43" xfId="19682"/>
    <cellStyle name="常规 47 5" xfId="19683"/>
    <cellStyle name="常规 52 5" xfId="19684"/>
    <cellStyle name="强调文字颜色 6 2 2 2 3 4 2" xfId="19685"/>
    <cellStyle name="常规 477" xfId="19686"/>
    <cellStyle name="常规 478" xfId="19687"/>
    <cellStyle name="常规 48" xfId="19688"/>
    <cellStyle name="常规 53" xfId="19689"/>
    <cellStyle name="常规 48 2" xfId="19690"/>
    <cellStyle name="常规 53 2" xfId="19691"/>
    <cellStyle name="常规 8 37" xfId="19692"/>
    <cellStyle name="常规 8 42" xfId="19693"/>
    <cellStyle name="常规 6 3 2 3" xfId="19694"/>
    <cellStyle name="常规 48 2 3 2" xfId="19695"/>
    <cellStyle name="常规 8 37 3 2" xfId="19696"/>
    <cellStyle name="常规 8 42 3 2" xfId="19697"/>
    <cellStyle name="常规 48 2 4" xfId="19698"/>
    <cellStyle name="常规 8 37 4" xfId="19699"/>
    <cellStyle name="常规 8 42 4" xfId="19700"/>
    <cellStyle name="常规 48 2 4 2" xfId="19701"/>
    <cellStyle name="常规 8 37 4 2" xfId="19702"/>
    <cellStyle name="常规 8 42 4 2" xfId="19703"/>
    <cellStyle name="常规 48 2 5" xfId="19704"/>
    <cellStyle name="常规 8 37 5" xfId="19705"/>
    <cellStyle name="常规 8 42 5" xfId="19706"/>
    <cellStyle name="常规 48 3" xfId="19707"/>
    <cellStyle name="常规 53 3" xfId="19708"/>
    <cellStyle name="常规 8 38" xfId="19709"/>
    <cellStyle name="常规 8 43" xfId="19710"/>
    <cellStyle name="常规 6 3 2 4" xfId="19711"/>
    <cellStyle name="常规 48 4" xfId="19712"/>
    <cellStyle name="常规 53 4" xfId="19713"/>
    <cellStyle name="常规 8 39" xfId="19714"/>
    <cellStyle name="常规 8 44" xfId="19715"/>
    <cellStyle name="常规 48 5" xfId="19716"/>
    <cellStyle name="常规 8 45" xfId="19717"/>
    <cellStyle name="常规 8 50" xfId="19718"/>
    <cellStyle name="常规 48 6" xfId="19719"/>
    <cellStyle name="常规 8 46" xfId="19720"/>
    <cellStyle name="常规 8 51" xfId="19721"/>
    <cellStyle name="常规 48 7" xfId="19722"/>
    <cellStyle name="常规 8 47" xfId="19723"/>
    <cellStyle name="常规 8 52" xfId="19724"/>
    <cellStyle name="常规 48 8" xfId="19725"/>
    <cellStyle name="常规 8 48" xfId="19726"/>
    <cellStyle name="常规 8 53" xfId="19727"/>
    <cellStyle name="常规 49" xfId="19728"/>
    <cellStyle name="常规 54" xfId="19729"/>
    <cellStyle name="常规 6 3 3 3" xfId="19730"/>
    <cellStyle name="常规 7 2 2 2 27 2 3" xfId="19731"/>
    <cellStyle name="常规 7 2 2 2 32 2 3" xfId="19732"/>
    <cellStyle name="常规 49 2" xfId="19733"/>
    <cellStyle name="常规 54 2" xfId="19734"/>
    <cellStyle name="常规 7 2 2 2 27 2 3 2" xfId="19735"/>
    <cellStyle name="常规 7 2 2 2 32 2 3 2" xfId="19736"/>
    <cellStyle name="常规 49 2 2" xfId="19737"/>
    <cellStyle name="常规 54 2 2" xfId="19738"/>
    <cellStyle name="常规 49 2 3" xfId="19739"/>
    <cellStyle name="常规 49 2 4" xfId="19740"/>
    <cellStyle name="常规 7 2 2 2 27 2 4" xfId="19741"/>
    <cellStyle name="常规 7 2 2 2 32 2 4" xfId="19742"/>
    <cellStyle name="常规 49 3" xfId="19743"/>
    <cellStyle name="常规 54 3" xfId="19744"/>
    <cellStyle name="常规 49 3 2" xfId="19745"/>
    <cellStyle name="常规 54 3 2" xfId="19746"/>
    <cellStyle name="常规 49 4" xfId="19747"/>
    <cellStyle name="常规 54 4" xfId="19748"/>
    <cellStyle name="常规 49 4 2" xfId="19749"/>
    <cellStyle name="常规 54 4 2" xfId="19750"/>
    <cellStyle name="常规 49 5" xfId="19751"/>
    <cellStyle name="常规 54 5" xfId="19752"/>
    <cellStyle name="常规 49 6" xfId="19753"/>
    <cellStyle name="常规 54 6" xfId="19754"/>
    <cellStyle name="常规 5" xfId="19755"/>
    <cellStyle name="常规 5 2 2" xfId="19756"/>
    <cellStyle name="常规 5 2 2 2" xfId="19757"/>
    <cellStyle name="常规 5 2 2 2 2" xfId="19758"/>
    <cellStyle name="常规 5 4 2 4" xfId="19759"/>
    <cellStyle name="常规 5 2 2 2 2 2" xfId="19760"/>
    <cellStyle name="常规 5 4 2 4 2" xfId="19761"/>
    <cellStyle name="常规 5 2 2 2 2 2 2" xfId="19762"/>
    <cellStyle name="常规 5 2 2 3" xfId="19763"/>
    <cellStyle name="常规 5 2 2 3 2" xfId="19764"/>
    <cellStyle name="常规 5 2 2 3 2 2" xfId="19765"/>
    <cellStyle name="常规 5 2 2 4" xfId="19766"/>
    <cellStyle name="常规 5 2 2 4 2" xfId="19767"/>
    <cellStyle name="常规 5 2 2 4 2 2" xfId="19768"/>
    <cellStyle name="常规 5 2 2 4 3" xfId="19769"/>
    <cellStyle name="常规 5 2 2 5" xfId="19770"/>
    <cellStyle name="常规 5 2 2 5 2" xfId="19771"/>
    <cellStyle name="常规 5 2 2 6" xfId="19772"/>
    <cellStyle name="常规 5 2 2 6 2" xfId="19773"/>
    <cellStyle name="常规 7 20 5 4 2" xfId="19774"/>
    <cellStyle name="常规 5 2 2 7" xfId="19775"/>
    <cellStyle name="常规 5 2 3" xfId="19776"/>
    <cellStyle name="常规 5 2 3 2" xfId="19777"/>
    <cellStyle name="常规 5 2 3 2 2" xfId="19778"/>
    <cellStyle name="常规 5 2 3 2 2 2" xfId="19779"/>
    <cellStyle name="常规 5 2 3 3" xfId="19780"/>
    <cellStyle name="常规 5 2 3 3 2" xfId="19781"/>
    <cellStyle name="常规 5 2 3 4" xfId="19782"/>
    <cellStyle name="常规 5 2 4" xfId="19783"/>
    <cellStyle name="常规 5 2 4 2" xfId="19784"/>
    <cellStyle name="常规 5 2 4 2 2" xfId="19785"/>
    <cellStyle name="常规 7 19 2 2 2 3 2 2" xfId="19786"/>
    <cellStyle name="常规 5 2 4 3" xfId="19787"/>
    <cellStyle name="常规 5 2 5" xfId="19788"/>
    <cellStyle name="常规 5 2 5 2" xfId="19789"/>
    <cellStyle name="常规 5 2 5 2 2" xfId="19790"/>
    <cellStyle name="常规 5 2 5 3" xfId="19791"/>
    <cellStyle name="常规 5 2 6" xfId="19792"/>
    <cellStyle name="常规 5 2 6 2" xfId="19793"/>
    <cellStyle name="常规 5 2 7" xfId="19794"/>
    <cellStyle name="常规 7 20 25" xfId="19795"/>
    <cellStyle name="常规 7 20 30" xfId="19796"/>
    <cellStyle name="常规 5 2 7 2" xfId="19797"/>
    <cellStyle name="常规 7 2 2 16 2 2 2" xfId="19798"/>
    <cellStyle name="常规 7 2 2 21 2 2 2" xfId="19799"/>
    <cellStyle name="常规 5 2 9" xfId="19800"/>
    <cellStyle name="常规 7 19 25 2 2" xfId="19801"/>
    <cellStyle name="常规 7 19 30 2 2" xfId="19802"/>
    <cellStyle name="常规 5 3 2 2 2 2" xfId="19803"/>
    <cellStyle name="常规 7 19 25 3" xfId="19804"/>
    <cellStyle name="常规 7 19 30 3" xfId="19805"/>
    <cellStyle name="常规 5 3 2 2 3" xfId="19806"/>
    <cellStyle name="常规 7 19 26 2" xfId="19807"/>
    <cellStyle name="常规 7 19 31 2" xfId="19808"/>
    <cellStyle name="常规 5 3 2 3 2" xfId="19809"/>
    <cellStyle name="常规 7 19 27" xfId="19810"/>
    <cellStyle name="常规 7 19 32" xfId="19811"/>
    <cellStyle name="常规 5 3 2 4" xfId="19812"/>
    <cellStyle name="常规 7 19 27 2" xfId="19813"/>
    <cellStyle name="常规 7 19 32 2" xfId="19814"/>
    <cellStyle name="常规 5 3 2 4 2" xfId="19815"/>
    <cellStyle name="注释 3 10 3 2" xfId="19816"/>
    <cellStyle name="常规 7 19 28" xfId="19817"/>
    <cellStyle name="常规 7 19 33" xfId="19818"/>
    <cellStyle name="常规 5 3 2 5" xfId="19819"/>
    <cellStyle name="常规 5 4 2" xfId="19820"/>
    <cellStyle name="常规 5 4 2 2" xfId="19821"/>
    <cellStyle name="常规 5 4 2 2 2" xfId="19822"/>
    <cellStyle name="常规 5 4 2 2 2 2" xfId="19823"/>
    <cellStyle name="常规 5 4 2 3" xfId="19824"/>
    <cellStyle name="常规 5 4 2 3 2" xfId="19825"/>
    <cellStyle name="常规 5 4 3" xfId="19826"/>
    <cellStyle name="常规 5 4 3 2" xfId="19827"/>
    <cellStyle name="常规 5 4 3 2 2" xfId="19828"/>
    <cellStyle name="常规 5 4 3 3" xfId="19829"/>
    <cellStyle name="常规 5 5 2" xfId="19830"/>
    <cellStyle name="常规 5 5 2 2" xfId="19831"/>
    <cellStyle name="常规 5 5 3" xfId="19832"/>
    <cellStyle name="常规 5 5 3 2" xfId="19833"/>
    <cellStyle name="常规 5 6 2" xfId="19834"/>
    <cellStyle name="常规 5 7 2" xfId="19835"/>
    <cellStyle name="警告文本 3 3 3 3" xfId="19836"/>
    <cellStyle name="常规 50 2 2 2" xfId="19837"/>
    <cellStyle name="常规 50 2 3" xfId="19838"/>
    <cellStyle name="警告文本 3 3 4 3" xfId="19839"/>
    <cellStyle name="常规 50 2 3 2" xfId="19840"/>
    <cellStyle name="常规 7 2 4 2 15 2" xfId="19841"/>
    <cellStyle name="常规 7 2 4 2 20 2" xfId="19842"/>
    <cellStyle name="常规 50 2 4" xfId="19843"/>
    <cellStyle name="常规 50 4 2" xfId="19844"/>
    <cellStyle name="常规 50 6" xfId="19845"/>
    <cellStyle name="常规 51 5" xfId="19846"/>
    <cellStyle name="常规 51 6" xfId="19847"/>
    <cellStyle name="常规 52 4 2" xfId="19848"/>
    <cellStyle name="常规 52 6" xfId="19849"/>
    <cellStyle name="常规 55" xfId="19850"/>
    <cellStyle name="常规 60" xfId="19851"/>
    <cellStyle name="常规 55 2" xfId="19852"/>
    <cellStyle name="常规 60 2" xfId="19853"/>
    <cellStyle name="常规 6 3 4 3" xfId="19854"/>
    <cellStyle name="常规 55 2 2" xfId="19855"/>
    <cellStyle name="常规 60 2 2" xfId="19856"/>
    <cellStyle name="常规 55 3" xfId="19857"/>
    <cellStyle name="常规 60 3" xfId="19858"/>
    <cellStyle name="常规 55 4" xfId="19859"/>
    <cellStyle name="常规 60 4" xfId="19860"/>
    <cellStyle name="常规 56" xfId="19861"/>
    <cellStyle name="常规 61" xfId="19862"/>
    <cellStyle name="常规 7 2 2 2 27 4 3" xfId="19863"/>
    <cellStyle name="常规 7 2 2 2 32 4 3" xfId="19864"/>
    <cellStyle name="常规 56 2" xfId="19865"/>
    <cellStyle name="常规 61 2" xfId="19866"/>
    <cellStyle name="常规 56 2 2" xfId="19867"/>
    <cellStyle name="常规 61 2 2" xfId="19868"/>
    <cellStyle name="常规 56 3" xfId="19869"/>
    <cellStyle name="常规 61 3" xfId="19870"/>
    <cellStyle name="解释性文本 3 2 5 2 3 2" xfId="19871"/>
    <cellStyle name="常规 57" xfId="19872"/>
    <cellStyle name="常规 62" xfId="19873"/>
    <cellStyle name="常规 57 2" xfId="19874"/>
    <cellStyle name="常规 62 2" xfId="19875"/>
    <cellStyle name="常规 57 2 2" xfId="19876"/>
    <cellStyle name="常规 62 2 2" xfId="19877"/>
    <cellStyle name="常规 57 3" xfId="19878"/>
    <cellStyle name="常规 62 3" xfId="19879"/>
    <cellStyle name="常规 57 4" xfId="19880"/>
    <cellStyle name="常规 62 4" xfId="19881"/>
    <cellStyle name="常规 8 2 10 2" xfId="19882"/>
    <cellStyle name="常规 58" xfId="19883"/>
    <cellStyle name="常规 63" xfId="19884"/>
    <cellStyle name="常规 58 2" xfId="19885"/>
    <cellStyle name="常规 63 2" xfId="19886"/>
    <cellStyle name="常规 9 37" xfId="19887"/>
    <cellStyle name="常规 9 42" xfId="19888"/>
    <cellStyle name="常规 8 2 10 2 2" xfId="19889"/>
    <cellStyle name="常规 58 3" xfId="19890"/>
    <cellStyle name="常规 63 3" xfId="19891"/>
    <cellStyle name="常规 9 38" xfId="19892"/>
    <cellStyle name="常规 9 43" xfId="19893"/>
    <cellStyle name="常规 58 4" xfId="19894"/>
    <cellStyle name="常规 63 4" xfId="19895"/>
    <cellStyle name="常规 9 39" xfId="19896"/>
    <cellStyle name="常规 9 44" xfId="19897"/>
    <cellStyle name="常规 59 2" xfId="19898"/>
    <cellStyle name="常规 64 2" xfId="19899"/>
    <cellStyle name="常规 59 2 2" xfId="19900"/>
    <cellStyle name="常规 64 2 2" xfId="19901"/>
    <cellStyle name="常规 7 20 11 2 2 2" xfId="19902"/>
    <cellStyle name="常规 59 3" xfId="19903"/>
    <cellStyle name="常规 64 3" xfId="19904"/>
    <cellStyle name="常规 59 4" xfId="19905"/>
    <cellStyle name="常规 64 4" xfId="19906"/>
    <cellStyle name="常规 8 5 2 4" xfId="19907"/>
    <cellStyle name="常规 6 10" xfId="19908"/>
    <cellStyle name="强调文字颜色 5 2 6 4" xfId="19909"/>
    <cellStyle name="常规 6 2 2" xfId="19910"/>
    <cellStyle name="强调文字颜色 5 2 6 5" xfId="19911"/>
    <cellStyle name="常规 6 2 3" xfId="19912"/>
    <cellStyle name="常规 7 2 2 2 26 2" xfId="19913"/>
    <cellStyle name="常规 7 2 2 2 31 2" xfId="19914"/>
    <cellStyle name="常规 6 2 3 2" xfId="19915"/>
    <cellStyle name="常规 7 2 2 2 26 2 2" xfId="19916"/>
    <cellStyle name="常规 7 2 2 2 31 2 2" xfId="19917"/>
    <cellStyle name="常规 6 2 3 2 2" xfId="19918"/>
    <cellStyle name="常规 7 2 2 2 26 2 2 2" xfId="19919"/>
    <cellStyle name="常规 7 2 2 2 31 2 2 2" xfId="19920"/>
    <cellStyle name="常规 6 2 3 2 2 2" xfId="19921"/>
    <cellStyle name="常规 6 2 3 3" xfId="19922"/>
    <cellStyle name="常规 7 2 2 2 26 2 3" xfId="19923"/>
    <cellStyle name="常规 7 2 2 2 31 2 3" xfId="19924"/>
    <cellStyle name="常规 6 2 3 3 2" xfId="19925"/>
    <cellStyle name="常规 7 2 2 2 26 2 3 2" xfId="19926"/>
    <cellStyle name="常规 7 2 2 2 31 2 3 2" xfId="19927"/>
    <cellStyle name="常规 6 2 3 4" xfId="19928"/>
    <cellStyle name="常规 7 2 2 2 26 2 4" xfId="19929"/>
    <cellStyle name="常规 7 2 2 2 31 2 4" xfId="19930"/>
    <cellStyle name="警告文本 2 2 2 4 2 3 2" xfId="19931"/>
    <cellStyle name="常规 7 2 2 2 8 2 3 2" xfId="19932"/>
    <cellStyle name="常规 6 2 4" xfId="19933"/>
    <cellStyle name="常规 7 2 2 2 26 3" xfId="19934"/>
    <cellStyle name="常规 7 2 2 2 31 3" xfId="19935"/>
    <cellStyle name="常规 6 2 4 2 2" xfId="19936"/>
    <cellStyle name="常规 6 2 5" xfId="19937"/>
    <cellStyle name="常规 7 2 2 2 26 4" xfId="19938"/>
    <cellStyle name="常规 7 2 2 2 31 4" xfId="19939"/>
    <cellStyle name="常规 6 2 5 2" xfId="19940"/>
    <cellStyle name="常规 7 2 2 2 26 4 2" xfId="19941"/>
    <cellStyle name="常规 7 2 2 2 31 4 2" xfId="19942"/>
    <cellStyle name="常规 6 2 5 2 2" xfId="19943"/>
    <cellStyle name="常规 7 2 2 2 26 4 2 2" xfId="19944"/>
    <cellStyle name="常规 7 2 2 2 31 4 2 2" xfId="19945"/>
    <cellStyle name="常规 6 2 6" xfId="19946"/>
    <cellStyle name="常规 7 2 2 2 26 5" xfId="19947"/>
    <cellStyle name="常规 7 2 2 2 31 5" xfId="19948"/>
    <cellStyle name="常规 6 2 6 2" xfId="19949"/>
    <cellStyle name="常规 6 2 7" xfId="19950"/>
    <cellStyle name="常规 6 2 7 2" xfId="19951"/>
    <cellStyle name="常规 6 2 9" xfId="19952"/>
    <cellStyle name="强调文字颜色 5 2 7 4" xfId="19953"/>
    <cellStyle name="常规 6 3 2" xfId="19954"/>
    <cellStyle name="常规 8 36" xfId="19955"/>
    <cellStyle name="常规 8 41" xfId="19956"/>
    <cellStyle name="常规 6 3 2 2" xfId="19957"/>
    <cellStyle name="常规 6 3 3" xfId="19958"/>
    <cellStyle name="常规 7 2 2 2 27 2" xfId="19959"/>
    <cellStyle name="常规 7 2 2 2 32 2" xfId="19960"/>
    <cellStyle name="常规 6 3 3 2" xfId="19961"/>
    <cellStyle name="常规 7 2 2 2 27 2 2" xfId="19962"/>
    <cellStyle name="常规 7 2 2 2 32 2 2" xfId="19963"/>
    <cellStyle name="常规 6 3 3 2 2" xfId="19964"/>
    <cellStyle name="常规 7 2 2 2 27 2 2 2" xfId="19965"/>
    <cellStyle name="常规 7 2 2 2 32 2 2 2" xfId="19966"/>
    <cellStyle name="常规 6 3 4" xfId="19967"/>
    <cellStyle name="常规 7 2 2 2 27 3" xfId="19968"/>
    <cellStyle name="常规 7 2 2 2 32 3" xfId="19969"/>
    <cellStyle name="常规 6 3 4 2 2" xfId="19970"/>
    <cellStyle name="常规 6 3 5" xfId="19971"/>
    <cellStyle name="常规 7 2 2 2 27 4" xfId="19972"/>
    <cellStyle name="常规 7 2 2 2 32 4" xfId="19973"/>
    <cellStyle name="常规 6 3 5 2" xfId="19974"/>
    <cellStyle name="常规 7 2 2 2 27 4 2" xfId="19975"/>
    <cellStyle name="常规 7 2 2 2 32 4 2" xfId="19976"/>
    <cellStyle name="强调文字颜色 1 2 7 2 2" xfId="19977"/>
    <cellStyle name="常规 6 3 6" xfId="19978"/>
    <cellStyle name="常规 7 2 2 2 27 5" xfId="19979"/>
    <cellStyle name="常规 7 2 2 2 32 5" xfId="19980"/>
    <cellStyle name="输入 2 2 2 4 2 2 2" xfId="19981"/>
    <cellStyle name="常规 8 17 2 2" xfId="19982"/>
    <cellStyle name="常规 8 22 2 2" xfId="19983"/>
    <cellStyle name="常规 6 3 7" xfId="19984"/>
    <cellStyle name="常规 6 4 2" xfId="19985"/>
    <cellStyle name="常规 6 4 2 2" xfId="19986"/>
    <cellStyle name="常规 6 4 2 3" xfId="19987"/>
    <cellStyle name="常规 6 4 3" xfId="19988"/>
    <cellStyle name="常规 7 2 2 2 28 2" xfId="19989"/>
    <cellStyle name="常规 7 2 2 2 33 2" xfId="19990"/>
    <cellStyle name="常规 6 4 3 2" xfId="19991"/>
    <cellStyle name="常规 7 2 2 2 28 2 2" xfId="19992"/>
    <cellStyle name="常规 7 2 2 2 33 2 2" xfId="19993"/>
    <cellStyle name="常规 6 4 4" xfId="19994"/>
    <cellStyle name="常规 7 2 2 2 28 3" xfId="19995"/>
    <cellStyle name="常规 7 2 2 2 33 3" xfId="19996"/>
    <cellStyle name="常规 6 4 5" xfId="19997"/>
    <cellStyle name="常规 7 2 2 2 28 4" xfId="19998"/>
    <cellStyle name="常规 7 2 2 2 33 4" xfId="19999"/>
    <cellStyle name="常规 6 5 2" xfId="20000"/>
    <cellStyle name="常规 6 5 2 2" xfId="20001"/>
    <cellStyle name="常规 6 5 3" xfId="20002"/>
    <cellStyle name="常规 7 2 2 2 29 2" xfId="20003"/>
    <cellStyle name="常规 7 2 2 2 34 2" xfId="20004"/>
    <cellStyle name="常规 6 5 4" xfId="20005"/>
    <cellStyle name="常规 7 2 2 2 29 3" xfId="20006"/>
    <cellStyle name="常规 7 2 2 2 34 3" xfId="20007"/>
    <cellStyle name="常规 6 6 2" xfId="20008"/>
    <cellStyle name="常规 6 6 2 2" xfId="20009"/>
    <cellStyle name="常规 6 6 3" xfId="20010"/>
    <cellStyle name="常规 7 2 2 2 35 2" xfId="20011"/>
    <cellStyle name="常规 7 2 2 2 40 2" xfId="20012"/>
    <cellStyle name="常规 6 6 4" xfId="20013"/>
    <cellStyle name="常规 7 2 2 2 35 3" xfId="20014"/>
    <cellStyle name="常规 7 2 2 2 40 3" xfId="20015"/>
    <cellStyle name="常规 6 7 2" xfId="20016"/>
    <cellStyle name="常规 6 7 3" xfId="20017"/>
    <cellStyle name="常规 7 2 2 2 36 2" xfId="20018"/>
    <cellStyle name="常规 7 2 2 2 41 2" xfId="20019"/>
    <cellStyle name="常规 65" xfId="20020"/>
    <cellStyle name="常规 70" xfId="20021"/>
    <cellStyle name="常规 65 2" xfId="20022"/>
    <cellStyle name="常规 70 2" xfId="20023"/>
    <cellStyle name="常规 65 3" xfId="20024"/>
    <cellStyle name="常规 70 3" xfId="20025"/>
    <cellStyle name="常规 7 20 11 2 3 2" xfId="20026"/>
    <cellStyle name="常规 65 4" xfId="20027"/>
    <cellStyle name="常规 70 4" xfId="20028"/>
    <cellStyle name="常规 66 3" xfId="20029"/>
    <cellStyle name="常规 71 3" xfId="20030"/>
    <cellStyle name="常规 66 4" xfId="20031"/>
    <cellStyle name="常规 71 4" xfId="20032"/>
    <cellStyle name="常规 67 2" xfId="20033"/>
    <cellStyle name="常规 72 2" xfId="20034"/>
    <cellStyle name="常规 7 26 2 2" xfId="20035"/>
    <cellStyle name="常规 7 31 2 2" xfId="20036"/>
    <cellStyle name="常规 69 2" xfId="20037"/>
    <cellStyle name="常规 74 2" xfId="20038"/>
    <cellStyle name="常规 7 26 4 2" xfId="20039"/>
    <cellStyle name="常规 7 31 4 2" xfId="20040"/>
    <cellStyle name="常规 69 2 2" xfId="20041"/>
    <cellStyle name="常规 74 2 2" xfId="20042"/>
    <cellStyle name="常规 69 4" xfId="20043"/>
    <cellStyle name="常规 74 4" xfId="20044"/>
    <cellStyle name="常规 7" xfId="20045"/>
    <cellStyle name="常规 7 10" xfId="20046"/>
    <cellStyle name="常规 7 10 2" xfId="20047"/>
    <cellStyle name="强调文字颜色 3 2 2 2 4" xfId="20048"/>
    <cellStyle name="常规 7 10 2 2 2" xfId="20049"/>
    <cellStyle name="常规 7 10 2 3" xfId="20050"/>
    <cellStyle name="常规 7 10 3" xfId="20051"/>
    <cellStyle name="常规 7 10 4" xfId="20052"/>
    <cellStyle name="常规 7 11" xfId="20053"/>
    <cellStyle name="好 4 2 2 7 2" xfId="20054"/>
    <cellStyle name="常规 7 12" xfId="20055"/>
    <cellStyle name="输出 2 3 3 2 2 2" xfId="20056"/>
    <cellStyle name="常规 7 13" xfId="20057"/>
    <cellStyle name="常规 7 2 2 2 2 4 4 2" xfId="20058"/>
    <cellStyle name="常规 7 13 2 2 2" xfId="20059"/>
    <cellStyle name="常规 7 2 2 2 2 4 5" xfId="20060"/>
    <cellStyle name="常规 7 13 2 3" xfId="20061"/>
    <cellStyle name="常规 7 14" xfId="20062"/>
    <cellStyle name="常规 7 14 2 2 2" xfId="20063"/>
    <cellStyle name="常规 7 14 2 3" xfId="20064"/>
    <cellStyle name="常规 7 15" xfId="20065"/>
    <cellStyle name="常规 7 20" xfId="20066"/>
    <cellStyle name="常规 7 16" xfId="20067"/>
    <cellStyle name="常规 7 21" xfId="20068"/>
    <cellStyle name="常规 7 17 2 2 2" xfId="20069"/>
    <cellStyle name="常规 7 22 2 2 2" xfId="20070"/>
    <cellStyle name="常规 7 17 2 3" xfId="20071"/>
    <cellStyle name="常规 7 22 2 3" xfId="20072"/>
    <cellStyle name="常规 7 17 3 2" xfId="20073"/>
    <cellStyle name="常规 7 22 3 2" xfId="20074"/>
    <cellStyle name="常规 7 18 2 2 2" xfId="20075"/>
    <cellStyle name="常规 7 23 2 2 2" xfId="20076"/>
    <cellStyle name="常规 7 18 2 3" xfId="20077"/>
    <cellStyle name="常规 7 23 2 3" xfId="20078"/>
    <cellStyle name="常规 7 18 3 2" xfId="20079"/>
    <cellStyle name="常规 7 23 3 2" xfId="20080"/>
    <cellStyle name="常规 7 19 10" xfId="20081"/>
    <cellStyle name="常规 7 19 10 2" xfId="20082"/>
    <cellStyle name="检查单元格 2 2 5 2 3 2" xfId="20083"/>
    <cellStyle name="常规 7 19 10 3" xfId="20084"/>
    <cellStyle name="常规 7 19 10 3 2" xfId="20085"/>
    <cellStyle name="常规 7 19 10 3 2 2" xfId="20086"/>
    <cellStyle name="常规 7 19 10 3 3" xfId="20087"/>
    <cellStyle name="常规 7 19 10 4" xfId="20088"/>
    <cellStyle name="常规 8 4 2 12 2 2 2" xfId="20089"/>
    <cellStyle name="常规 7 19 11" xfId="20090"/>
    <cellStyle name="常规 7 19 11 2" xfId="20091"/>
    <cellStyle name="常规 7 19 11 3" xfId="20092"/>
    <cellStyle name="常规 7 19 11 3 2 2" xfId="20093"/>
    <cellStyle name="常规 7 19 11 3 3" xfId="20094"/>
    <cellStyle name="常规 7 19 11 4" xfId="20095"/>
    <cellStyle name="常规 7 19 12" xfId="20096"/>
    <cellStyle name="常规 7 19 12 2" xfId="20097"/>
    <cellStyle name="输入 3 2 2 2" xfId="20098"/>
    <cellStyle name="常规 7 19 12 3 2" xfId="20099"/>
    <cellStyle name="输入 3 2 2 2 2" xfId="20100"/>
    <cellStyle name="常规 7 19 12 3 2 2" xfId="20101"/>
    <cellStyle name="输入 3 2 3" xfId="20102"/>
    <cellStyle name="常规 7 19 12 4" xfId="20103"/>
    <cellStyle name="常规 7 19 13" xfId="20104"/>
    <cellStyle name="常规 7 19 13 2" xfId="20105"/>
    <cellStyle name="输入 3 3 2" xfId="20106"/>
    <cellStyle name="常规 7 19 13 3" xfId="20107"/>
    <cellStyle name="输入 3 3 2 2" xfId="20108"/>
    <cellStyle name="常规 7 19 13 3 2" xfId="20109"/>
    <cellStyle name="输入 3 3 3" xfId="20110"/>
    <cellStyle name="常规 7 19 13 4" xfId="20111"/>
    <cellStyle name="常规 7 19 14" xfId="20112"/>
    <cellStyle name="常规 7 19 14 2" xfId="20113"/>
    <cellStyle name="常规 7 19 14 2 2" xfId="20114"/>
    <cellStyle name="常规 7 19 14 2 3" xfId="20115"/>
    <cellStyle name="输入 3 4 2" xfId="20116"/>
    <cellStyle name="常规 7 19 14 3" xfId="20117"/>
    <cellStyle name="输入 3 4 2 2" xfId="20118"/>
    <cellStyle name="常规 7 19 14 3 2" xfId="20119"/>
    <cellStyle name="输入 3 4 2 3" xfId="20120"/>
    <cellStyle name="常规 7 19 14 3 3" xfId="20121"/>
    <cellStyle name="输入 3 4 3" xfId="20122"/>
    <cellStyle name="常规 7 19 14 4" xfId="20123"/>
    <cellStyle name="常规 7 19 15" xfId="20124"/>
    <cellStyle name="常规 7 19 20" xfId="20125"/>
    <cellStyle name="常规 7 19 15 2" xfId="20126"/>
    <cellStyle name="常规 7 19 20 2" xfId="20127"/>
    <cellStyle name="注释 2 25 4" xfId="20128"/>
    <cellStyle name="注释 2 30 4" xfId="20129"/>
    <cellStyle name="常规 7 19 15 2 2" xfId="20130"/>
    <cellStyle name="常规 7 19 20 2 2" xfId="20131"/>
    <cellStyle name="输入 3 3 2 5" xfId="20132"/>
    <cellStyle name="注释 2 25 4 2" xfId="20133"/>
    <cellStyle name="注释 2 30 4 2" xfId="20134"/>
    <cellStyle name="常规 7 19 15 2 2 2" xfId="20135"/>
    <cellStyle name="常规 7 19 20 2 2 2" xfId="20136"/>
    <cellStyle name="注释 2 25 5" xfId="20137"/>
    <cellStyle name="注释 2 30 5" xfId="20138"/>
    <cellStyle name="常规 7 19 15 2 3" xfId="20139"/>
    <cellStyle name="常规 7 19 20 2 3" xfId="20140"/>
    <cellStyle name="注释 2 26 4" xfId="20141"/>
    <cellStyle name="注释 2 31 4" xfId="20142"/>
    <cellStyle name="输入 3 5 2 2" xfId="20143"/>
    <cellStyle name="常规 7 19 15 3 2" xfId="20144"/>
    <cellStyle name="常规 7 19 20 3 2" xfId="20145"/>
    <cellStyle name="注释 2 26 4 2" xfId="20146"/>
    <cellStyle name="注释 2 31 4 2" xfId="20147"/>
    <cellStyle name="输入 3 5 2 2 2" xfId="20148"/>
    <cellStyle name="常规 7 19 15 3 2 2" xfId="20149"/>
    <cellStyle name="注释 2 26 5" xfId="20150"/>
    <cellStyle name="注释 2 31 5" xfId="20151"/>
    <cellStyle name="输入 3 5 2 3" xfId="20152"/>
    <cellStyle name="常规 7 19 15 3 3" xfId="20153"/>
    <cellStyle name="输入 3 5 3" xfId="20154"/>
    <cellStyle name="常规 7 19 15 4" xfId="20155"/>
    <cellStyle name="常规 7 19 20 4" xfId="20156"/>
    <cellStyle name="常规 7 19 16" xfId="20157"/>
    <cellStyle name="常规 7 19 21" xfId="20158"/>
    <cellStyle name="常规 7 2 4 2 27 2 4" xfId="20159"/>
    <cellStyle name="常规 7 2 4 2 32 2 4" xfId="20160"/>
    <cellStyle name="常规 7 19 16 2" xfId="20161"/>
    <cellStyle name="常规 7 19 21 2" xfId="20162"/>
    <cellStyle name="注释 2 75 4" xfId="20163"/>
    <cellStyle name="常规 7 19 16 2 2" xfId="20164"/>
    <cellStyle name="常规 7 19 21 2 2" xfId="20165"/>
    <cellStyle name="注释 2 75 4 2" xfId="20166"/>
    <cellStyle name="常规 7 19 16 2 2 2" xfId="20167"/>
    <cellStyle name="常规 7 19 21 2 2 2" xfId="20168"/>
    <cellStyle name="注释 2 75 5" xfId="20169"/>
    <cellStyle name="常规 7 19 16 2 3" xfId="20170"/>
    <cellStyle name="常规 7 19 21 2 3" xfId="20171"/>
    <cellStyle name="输入 3 6 2" xfId="20172"/>
    <cellStyle name="常规 7 19 16 3" xfId="20173"/>
    <cellStyle name="常规 7 19 21 3" xfId="20174"/>
    <cellStyle name="注释 2 76 4" xfId="20175"/>
    <cellStyle name="输入 3 6 2 2" xfId="20176"/>
    <cellStyle name="常规 7 19 16 3 2" xfId="20177"/>
    <cellStyle name="常规 7 19 21 3 2" xfId="20178"/>
    <cellStyle name="注释 2 76 4 2" xfId="20179"/>
    <cellStyle name="输入 3 6 2 2 2" xfId="20180"/>
    <cellStyle name="常规 7 19 16 3 2 2" xfId="20181"/>
    <cellStyle name="注释 2 76 5" xfId="20182"/>
    <cellStyle name="输入 3 6 2 3" xfId="20183"/>
    <cellStyle name="常规 7 19 16 3 3" xfId="20184"/>
    <cellStyle name="输入 3 6 3" xfId="20185"/>
    <cellStyle name="常规 7 19 16 4" xfId="20186"/>
    <cellStyle name="常规 7 19 21 4" xfId="20187"/>
    <cellStyle name="常规 7 19 17" xfId="20188"/>
    <cellStyle name="常规 7 19 22" xfId="20189"/>
    <cellStyle name="常规 7 19 17 2" xfId="20190"/>
    <cellStyle name="常规 7 19 22 2" xfId="20191"/>
    <cellStyle name="常规 7 19 17 2 2" xfId="20192"/>
    <cellStyle name="常规 7 19 22 2 2" xfId="20193"/>
    <cellStyle name="常规 7 19 17 2 3" xfId="20194"/>
    <cellStyle name="常规 7 19 22 2 3" xfId="20195"/>
    <cellStyle name="输入 3 7 2" xfId="20196"/>
    <cellStyle name="常规 7 19 17 3" xfId="20197"/>
    <cellStyle name="常规 7 19 22 3" xfId="20198"/>
    <cellStyle name="输入 3 7 2 2" xfId="20199"/>
    <cellStyle name="常规 7 19 17 3 2" xfId="20200"/>
    <cellStyle name="常规 7 19 22 3 2" xfId="20201"/>
    <cellStyle name="常规 7 19 17 3 3" xfId="20202"/>
    <cellStyle name="输入 3 7 3" xfId="20203"/>
    <cellStyle name="常规 7 19 17 4" xfId="20204"/>
    <cellStyle name="常规 7 19 22 4" xfId="20205"/>
    <cellStyle name="常规 7 19 18" xfId="20206"/>
    <cellStyle name="常规 7 19 23" xfId="20207"/>
    <cellStyle name="常规 7 19 18 2" xfId="20208"/>
    <cellStyle name="常规 7 19 23 2" xfId="20209"/>
    <cellStyle name="常规 7 19 18 2 2" xfId="20210"/>
    <cellStyle name="常规 7 19 23 2 2" xfId="20211"/>
    <cellStyle name="常规 7 19 18 2 2 2" xfId="20212"/>
    <cellStyle name="常规 7 19 23 2 2 2" xfId="20213"/>
    <cellStyle name="常规 7 19 18 2 3" xfId="20214"/>
    <cellStyle name="常规 7 19 23 2 3" xfId="20215"/>
    <cellStyle name="输入 3 8 2" xfId="20216"/>
    <cellStyle name="常规 7 19 18 3" xfId="20217"/>
    <cellStyle name="常规 7 19 23 3" xfId="20218"/>
    <cellStyle name="常规 7 19 18 3 2" xfId="20219"/>
    <cellStyle name="常规 7 19 23 3 2" xfId="20220"/>
    <cellStyle name="常规 7 19 18 3 2 2" xfId="20221"/>
    <cellStyle name="常规 7 19 18 3 3" xfId="20222"/>
    <cellStyle name="常规 7 19 18 4" xfId="20223"/>
    <cellStyle name="常规 7 19 23 4" xfId="20224"/>
    <cellStyle name="常规 7 19 19" xfId="20225"/>
    <cellStyle name="常规 7 19 24" xfId="20226"/>
    <cellStyle name="常规 7 19 19 2" xfId="20227"/>
    <cellStyle name="常规 7 19 24 2" xfId="20228"/>
    <cellStyle name="常规 7 19 19 2 2" xfId="20229"/>
    <cellStyle name="常规 7 19 24 2 2" xfId="20230"/>
    <cellStyle name="常规 7 19 19 2 2 2" xfId="20231"/>
    <cellStyle name="常规 7 19 24 2 2 2" xfId="20232"/>
    <cellStyle name="常规 7 19 19 2 3" xfId="20233"/>
    <cellStyle name="常规 7 19 24 2 3" xfId="20234"/>
    <cellStyle name="输入 3 9 2" xfId="20235"/>
    <cellStyle name="常规 7 19 19 3" xfId="20236"/>
    <cellStyle name="常规 7 19 24 3" xfId="20237"/>
    <cellStyle name="常规 7 19 19 3 2" xfId="20238"/>
    <cellStyle name="常规 7 19 24 3 2" xfId="20239"/>
    <cellStyle name="常规 7 19 19 3 2 2" xfId="20240"/>
    <cellStyle name="常规 7 19 19 3 3" xfId="20241"/>
    <cellStyle name="常规 7 19 19 4" xfId="20242"/>
    <cellStyle name="常规 7 19 24 4" xfId="20243"/>
    <cellStyle name="注释 2 2 2 3 2" xfId="20244"/>
    <cellStyle name="适中 2 3 5 2 2" xfId="20245"/>
    <cellStyle name="常规 7 19 2 10 3 2" xfId="20246"/>
    <cellStyle name="注释 2 2 2 4" xfId="20247"/>
    <cellStyle name="适中 2 3 5 3" xfId="20248"/>
    <cellStyle name="常规 7 19 2 10 4" xfId="20249"/>
    <cellStyle name="注释 2 2 3 2" xfId="20250"/>
    <cellStyle name="常规 7 19 2 11 2" xfId="20251"/>
    <cellStyle name="注释 2 2 3 3" xfId="20252"/>
    <cellStyle name="适中 2 3 6 2" xfId="20253"/>
    <cellStyle name="常规 7 19 2 11 3" xfId="20254"/>
    <cellStyle name="注释 2 2 3 3 2" xfId="20255"/>
    <cellStyle name="常规 7 19 2 11 3 2" xfId="20256"/>
    <cellStyle name="注释 2 2 3 4" xfId="20257"/>
    <cellStyle name="常规 7 19 2 11 4" xfId="20258"/>
    <cellStyle name="注释 2 2 4" xfId="20259"/>
    <cellStyle name="常规 7 19 2 12" xfId="20260"/>
    <cellStyle name="注释 2 2 4 2" xfId="20261"/>
    <cellStyle name="常规 7 19 2 12 2" xfId="20262"/>
    <cellStyle name="注释 2 2 4 3" xfId="20263"/>
    <cellStyle name="适中 2 3 7 2" xfId="20264"/>
    <cellStyle name="常规 7 19 2 12 3" xfId="20265"/>
    <cellStyle name="注释 2 2 4 3 2" xfId="20266"/>
    <cellStyle name="常规 7 19 2 12 3 2" xfId="20267"/>
    <cellStyle name="注释 2 2 4 4" xfId="20268"/>
    <cellStyle name="常规 7 19 2 12 4" xfId="20269"/>
    <cellStyle name="注释 2 2 5" xfId="20270"/>
    <cellStyle name="常规 7 19 2 13" xfId="20271"/>
    <cellStyle name="注释 2 2 5 2" xfId="20272"/>
    <cellStyle name="好 3 2 5 2 4" xfId="20273"/>
    <cellStyle name="常规 7 19 2 13 2" xfId="20274"/>
    <cellStyle name="注释 2 2 5 2 2" xfId="20275"/>
    <cellStyle name="常规 7 19 2 13 2 2" xfId="20276"/>
    <cellStyle name="注释 2 2 5 2 2 2" xfId="20277"/>
    <cellStyle name="常规 7 19 2 13 2 2 2" xfId="20278"/>
    <cellStyle name="注释 2 2 5 2 3" xfId="20279"/>
    <cellStyle name="常规 7 19 2 13 2 3" xfId="20280"/>
    <cellStyle name="注释 2 2 5 3" xfId="20281"/>
    <cellStyle name="常规 7 19 2 13 3" xfId="20282"/>
    <cellStyle name="注释 2 2 5 3 2" xfId="20283"/>
    <cellStyle name="常规 7 19 2 13 3 2" xfId="20284"/>
    <cellStyle name="注释 2 2 5 4" xfId="20285"/>
    <cellStyle name="常规 7 19 2 13 4" xfId="20286"/>
    <cellStyle name="注释 2 2 6" xfId="20287"/>
    <cellStyle name="常规 7 19 2 14" xfId="20288"/>
    <cellStyle name="注释 2 2 6 2" xfId="20289"/>
    <cellStyle name="常规 7 19 2 14 2" xfId="20290"/>
    <cellStyle name="注释 2 2 6 2 2" xfId="20291"/>
    <cellStyle name="常规 7 19 2 14 2 2" xfId="20292"/>
    <cellStyle name="常规 7 19 2 14 2 2 2" xfId="20293"/>
    <cellStyle name="常规 7 19 2 14 2 3" xfId="20294"/>
    <cellStyle name="注释 2 2 6 3" xfId="20295"/>
    <cellStyle name="常规 7 19 2 14 3" xfId="20296"/>
    <cellStyle name="注释 2 2 6 3 2" xfId="20297"/>
    <cellStyle name="常规 7 19 2 14 3 2" xfId="20298"/>
    <cellStyle name="注释 2 2 6 4" xfId="20299"/>
    <cellStyle name="常规 7 19 2 14 4" xfId="20300"/>
    <cellStyle name="注释 2 2 7 2" xfId="20301"/>
    <cellStyle name="常规 7 19 2 15 2" xfId="20302"/>
    <cellStyle name="常规 7 19 2 20 2" xfId="20303"/>
    <cellStyle name="常规 7 19 2 15 2 2" xfId="20304"/>
    <cellStyle name="常规 7 19 2 20 2 2" xfId="20305"/>
    <cellStyle name="常规 7 19 2 15 2 2 2" xfId="20306"/>
    <cellStyle name="常规 7 19 2 20 2 2 2" xfId="20307"/>
    <cellStyle name="常规 7 19 2 15 3" xfId="20308"/>
    <cellStyle name="常规 7 19 2 20 3" xfId="20309"/>
    <cellStyle name="常规 7 19 2 15 3 2" xfId="20310"/>
    <cellStyle name="常规 7 19 2 20 3 2" xfId="20311"/>
    <cellStyle name="常规 7 19 2 15 4" xfId="20312"/>
    <cellStyle name="常规 7 19 2 20 4" xfId="20313"/>
    <cellStyle name="注释 2 2 8" xfId="20314"/>
    <cellStyle name="常规 7 19 2 16" xfId="20315"/>
    <cellStyle name="常规 7 19 2 21" xfId="20316"/>
    <cellStyle name="注释 2 2 8 2" xfId="20317"/>
    <cellStyle name="常规 7 19 2 16 2" xfId="20318"/>
    <cellStyle name="常规 7 19 2 21 2" xfId="20319"/>
    <cellStyle name="注释 2 2 8 2 2" xfId="20320"/>
    <cellStyle name="常规 7 19 2 16 2 2" xfId="20321"/>
    <cellStyle name="常规 7 19 2 21 2 2" xfId="20322"/>
    <cellStyle name="常规 7 19 2 16 2 2 2" xfId="20323"/>
    <cellStyle name="常规 7 19 2 21 2 2 2" xfId="20324"/>
    <cellStyle name="常规 7 19 2 16 2 3" xfId="20325"/>
    <cellStyle name="常规 7 19 2 21 2 3" xfId="20326"/>
    <cellStyle name="注释 2 2 8 3" xfId="20327"/>
    <cellStyle name="常规 7 19 2 16 3" xfId="20328"/>
    <cellStyle name="常规 7 19 2 21 3" xfId="20329"/>
    <cellStyle name="常规 7 19 2 16 3 2" xfId="20330"/>
    <cellStyle name="常规 7 19 2 21 3 2" xfId="20331"/>
    <cellStyle name="常规 7 19 2 16 4" xfId="20332"/>
    <cellStyle name="常规 7 19 2 21 4" xfId="20333"/>
    <cellStyle name="常规 7 19 2 17 2" xfId="20334"/>
    <cellStyle name="常规 7 19 2 22 2" xfId="20335"/>
    <cellStyle name="常规 7 19 2 17 2 2" xfId="20336"/>
    <cellStyle name="常规 7 19 2 22 2 2" xfId="20337"/>
    <cellStyle name="常规 7 19 2 17 2 2 2" xfId="20338"/>
    <cellStyle name="常规 7 19 2 22 2 2 2" xfId="20339"/>
    <cellStyle name="常规 7 19 2 17 2 3" xfId="20340"/>
    <cellStyle name="常规 7 19 2 22 2 3" xfId="20341"/>
    <cellStyle name="输入 3 2 2 3 2 2" xfId="20342"/>
    <cellStyle name="常规 7 19 2 17 3" xfId="20343"/>
    <cellStyle name="常规 7 19 2 22 3" xfId="20344"/>
    <cellStyle name="输入 3 2 2 3 2 2 2" xfId="20345"/>
    <cellStyle name="常规 7 19 2 17 3 2" xfId="20346"/>
    <cellStyle name="常规 7 19 2 22 3 2" xfId="20347"/>
    <cellStyle name="输入 3 2 2 3 2 3" xfId="20348"/>
    <cellStyle name="常规 7 2 2 2 2 39 2 2" xfId="20349"/>
    <cellStyle name="常规 7 2 2 2 2 44 2 2" xfId="20350"/>
    <cellStyle name="常规 7 19 2 17 4" xfId="20351"/>
    <cellStyle name="常规 7 19 2 22 4" xfId="20352"/>
    <cellStyle name="常规 7 19 2 18" xfId="20353"/>
    <cellStyle name="常规 7 19 2 23" xfId="20354"/>
    <cellStyle name="常规 7 19 2 18 2" xfId="20355"/>
    <cellStyle name="常规 7 19 2 23 2" xfId="20356"/>
    <cellStyle name="常规 7 19 2 18 2 2" xfId="20357"/>
    <cellStyle name="常规 7 19 2 23 2 2" xfId="20358"/>
    <cellStyle name="常规 7 19 2 18 2 2 2" xfId="20359"/>
    <cellStyle name="常规 7 19 2 23 2 2 2" xfId="20360"/>
    <cellStyle name="常规 8 2 2 2 45 2" xfId="20361"/>
    <cellStyle name="常规 7 19 2 18 2 3" xfId="20362"/>
    <cellStyle name="常规 7 19 2 23 2 3" xfId="20363"/>
    <cellStyle name="输入 3 2 2 3 3 2" xfId="20364"/>
    <cellStyle name="常规 7 19 2 18 3" xfId="20365"/>
    <cellStyle name="常规 7 19 2 23 3" xfId="20366"/>
    <cellStyle name="常规 7 2 4 2 11" xfId="20367"/>
    <cellStyle name="常规 7 19 2 18 3 2" xfId="20368"/>
    <cellStyle name="常规 7 19 2 23 3 2" xfId="20369"/>
    <cellStyle name="常规 7 2 2 2 2 39 3 2" xfId="20370"/>
    <cellStyle name="常规 7 2 2 2 2 44 3 2" xfId="20371"/>
    <cellStyle name="常规 7 19 2 18 4" xfId="20372"/>
    <cellStyle name="常规 7 19 2 23 4" xfId="20373"/>
    <cellStyle name="注释 2 3 2 4 2 2" xfId="20374"/>
    <cellStyle name="常规 7 19 2 19" xfId="20375"/>
    <cellStyle name="常规 7 19 2 24" xfId="20376"/>
    <cellStyle name="注释 2 3 2 4 2 2 2" xfId="20377"/>
    <cellStyle name="常规 7 19 2 19 2" xfId="20378"/>
    <cellStyle name="常规 7 19 2 24 2" xfId="20379"/>
    <cellStyle name="常规 8 4 2 6 5" xfId="20380"/>
    <cellStyle name="常规 7 19 2 19 2 2" xfId="20381"/>
    <cellStyle name="常规 7 19 2 24 2 2" xfId="20382"/>
    <cellStyle name="常规 7 19 2 19 2 2 2" xfId="20383"/>
    <cellStyle name="常规 7 19 2 24 2 2 2" xfId="20384"/>
    <cellStyle name="常规 7 19 2 19 2 3" xfId="20385"/>
    <cellStyle name="常规 7 19 2 24 2 3" xfId="20386"/>
    <cellStyle name="输入 3 2 2 3 4 2" xfId="20387"/>
    <cellStyle name="常规 7 19 2 19 3" xfId="20388"/>
    <cellStyle name="常规 7 19 2 24 3" xfId="20389"/>
    <cellStyle name="常规 8 4 2 7 5" xfId="20390"/>
    <cellStyle name="常规 7 19 2 19 3 2" xfId="20391"/>
    <cellStyle name="常规 7 19 2 24 3 2" xfId="20392"/>
    <cellStyle name="常规 7 2 2 2 2 39 4 2" xfId="20393"/>
    <cellStyle name="常规 7 2 2 2 2 44 4 2" xfId="20394"/>
    <cellStyle name="常规 7 19 2 19 4" xfId="20395"/>
    <cellStyle name="常规 7 19 2 24 4" xfId="20396"/>
    <cellStyle name="常规 7 19 2 2 10" xfId="20397"/>
    <cellStyle name="常规 7 19 2 2 10 2" xfId="20398"/>
    <cellStyle name="常规 7 19 2 2 10 2 2" xfId="20399"/>
    <cellStyle name="常规 7 19 2 2 10 2 2 2" xfId="20400"/>
    <cellStyle name="常规 7 19 2 2 10 2 3" xfId="20401"/>
    <cellStyle name="常规 7 19 2 2 10 3" xfId="20402"/>
    <cellStyle name="常规 7 19 2 2 10 3 2" xfId="20403"/>
    <cellStyle name="常规 7 19 2 2 10 3 2 2" xfId="20404"/>
    <cellStyle name="常规 7 19 2 2 10 3 3" xfId="20405"/>
    <cellStyle name="常规 7 19 2 2 10 4" xfId="20406"/>
    <cellStyle name="计算 2 10" xfId="20407"/>
    <cellStyle name="常规 7 19 2 2 11" xfId="20408"/>
    <cellStyle name="常规 7 19 2 2 11 2" xfId="20409"/>
    <cellStyle name="常规 7 19 2 2 11 2 2" xfId="20410"/>
    <cellStyle name="常规 7 2 4 2 18 5" xfId="20411"/>
    <cellStyle name="常规 7 2 4 2 23 5" xfId="20412"/>
    <cellStyle name="常规 7 19 2 2 11 2 2 2" xfId="20413"/>
    <cellStyle name="常规 7 19 2 2 11 2 3" xfId="20414"/>
    <cellStyle name="常规 7 19 2 2 11 3" xfId="20415"/>
    <cellStyle name="常规 7 19 2 2 11 3 2" xfId="20416"/>
    <cellStyle name="链接单元格 3 8" xfId="20417"/>
    <cellStyle name="常规 7 19 2 2 11 3 2 2" xfId="20418"/>
    <cellStyle name="常规 7 19 2 2 11 3 3" xfId="20419"/>
    <cellStyle name="常规 7 19 2 2 11 4" xfId="20420"/>
    <cellStyle name="常规 7 19 2 2 12" xfId="20421"/>
    <cellStyle name="常规 7 19 2 2 12 2" xfId="20422"/>
    <cellStyle name="常规 7 19 2 2 12 2 2" xfId="20423"/>
    <cellStyle name="常规 7 19 2 2 12 2 2 2" xfId="20424"/>
    <cellStyle name="常规 7 19 2 2 12 2 3" xfId="20425"/>
    <cellStyle name="常规 7 19 2 2 12 3" xfId="20426"/>
    <cellStyle name="千位分隔 2 2 7" xfId="20427"/>
    <cellStyle name="常规 7 19 2 2 12 3 2" xfId="20428"/>
    <cellStyle name="千位分隔 2 2 7 2" xfId="20429"/>
    <cellStyle name="常规 7 19 2 2 12 3 2 2" xfId="20430"/>
    <cellStyle name="千位分隔 2 2 8" xfId="20431"/>
    <cellStyle name="常规 7 19 2 2 12 3 3" xfId="20432"/>
    <cellStyle name="常规 7 19 2 2 12 4" xfId="20433"/>
    <cellStyle name="常规 7 19 2 2 13" xfId="20434"/>
    <cellStyle name="常规 7 19 2 2 13 2" xfId="20435"/>
    <cellStyle name="常规 7 19 2 2 13 2 2" xfId="20436"/>
    <cellStyle name="常规 7 19 2 2 13 2 2 2" xfId="20437"/>
    <cellStyle name="常规 7 19 2 2 13 3" xfId="20438"/>
    <cellStyle name="千位分隔 3 2 7" xfId="20439"/>
    <cellStyle name="常规 7 19 2 2 13 3 2" xfId="20440"/>
    <cellStyle name="常规 7 19 2 2 13 3 2 2" xfId="20441"/>
    <cellStyle name="常规 7 19 2 2 13 3 3" xfId="20442"/>
    <cellStyle name="常规 7 19 2 2 13 4" xfId="20443"/>
    <cellStyle name="常规 7 19 2 2 14" xfId="20444"/>
    <cellStyle name="常规 7 19 2 2 14 2" xfId="20445"/>
    <cellStyle name="常规 7 19 2 2 14 2 2" xfId="20446"/>
    <cellStyle name="常规 7 19 2 2 14 2 2 2" xfId="20447"/>
    <cellStyle name="常规 7 19 2 2 14 3" xfId="20448"/>
    <cellStyle name="常规 7 19 2 2 14 3 2" xfId="20449"/>
    <cellStyle name="常规 9 8" xfId="20450"/>
    <cellStyle name="常规 7 19 2 2 14 3 2 2" xfId="20451"/>
    <cellStyle name="常规 7 19 2 2 14 3 3" xfId="20452"/>
    <cellStyle name="常规 7 19 2 2 14 4" xfId="20453"/>
    <cellStyle name="强调文字颜色 3 3 3 5 2 2" xfId="20454"/>
    <cellStyle name="常规 7 19 2 2 15" xfId="20455"/>
    <cellStyle name="常规 7 19 2 2 20" xfId="20456"/>
    <cellStyle name="常规 7 19 2 2 15 2" xfId="20457"/>
    <cellStyle name="常规 7 19 2 2 20 2" xfId="20458"/>
    <cellStyle name="常规 7 19 2 2 15 2 2" xfId="20459"/>
    <cellStyle name="常规 7 19 2 2 20 2 2" xfId="20460"/>
    <cellStyle name="常规 7 19 2 2 15 2 2 2" xfId="20461"/>
    <cellStyle name="常规 7 19 2 2 20 2 2 2" xfId="20462"/>
    <cellStyle name="常规 7 19 2 2 15 3" xfId="20463"/>
    <cellStyle name="常规 7 19 2 2 20 3" xfId="20464"/>
    <cellStyle name="常规 7 19 2 2 15 3 2" xfId="20465"/>
    <cellStyle name="常规 7 19 2 2 20 3 2" xfId="20466"/>
    <cellStyle name="常规 7 19 2 2 15 3 2 2" xfId="20467"/>
    <cellStyle name="常规 7 19 2 2 20 3 2 2" xfId="20468"/>
    <cellStyle name="常规 7 19 2 2 15 3 3" xfId="20469"/>
    <cellStyle name="常规 7 19 2 2 20 3 3" xfId="20470"/>
    <cellStyle name="常规 7 19 2 2 15 4" xfId="20471"/>
    <cellStyle name="常规 7 19 2 2 20 4" xfId="20472"/>
    <cellStyle name="常规 7 19 2 2 16" xfId="20473"/>
    <cellStyle name="常规 7 19 2 2 21" xfId="20474"/>
    <cellStyle name="常规 7 19 2 2 16 2" xfId="20475"/>
    <cellStyle name="常规 7 19 2 2 21 2" xfId="20476"/>
    <cellStyle name="常规 7 19 2 2 16 2 2" xfId="20477"/>
    <cellStyle name="常规 7 19 2 2 21 2 2" xfId="20478"/>
    <cellStyle name="常规 7 19 2 2 16 2 2 2" xfId="20479"/>
    <cellStyle name="常规 7 19 2 2 21 2 2 2" xfId="20480"/>
    <cellStyle name="常规 7 19 2 2 16 2 3" xfId="20481"/>
    <cellStyle name="常规 7 19 2 2 21 2 3" xfId="20482"/>
    <cellStyle name="常规 7 19 2 2 16 3" xfId="20483"/>
    <cellStyle name="常规 7 19 2 2 21 3" xfId="20484"/>
    <cellStyle name="常规 7 19 2 2 16 3 2" xfId="20485"/>
    <cellStyle name="常规 7 19 2 2 21 3 2" xfId="20486"/>
    <cellStyle name="常规 7 19 2 2 16 3 2 2" xfId="20487"/>
    <cellStyle name="常规 7 19 2 2 21 3 2 2" xfId="20488"/>
    <cellStyle name="常规 7 19 2 2 16 3 3" xfId="20489"/>
    <cellStyle name="常规 7 19 2 2 21 3 3" xfId="20490"/>
    <cellStyle name="常规 7 19 2 2 16 4" xfId="20491"/>
    <cellStyle name="常规 7 19 2 2 21 4" xfId="20492"/>
    <cellStyle name="常规 7 19 2 2 17" xfId="20493"/>
    <cellStyle name="常规 7 19 2 2 22" xfId="20494"/>
    <cellStyle name="常规 7 19 2 2 17 2" xfId="20495"/>
    <cellStyle name="常规 7 19 2 2 22 2" xfId="20496"/>
    <cellStyle name="常规 7 19 2 2 17 2 2" xfId="20497"/>
    <cellStyle name="常规 7 19 2 2 22 2 2" xfId="20498"/>
    <cellStyle name="常规 7 19 2 2 17 2 2 2" xfId="20499"/>
    <cellStyle name="常规 7 19 2 2 22 2 2 2" xfId="20500"/>
    <cellStyle name="常规 7 19 2 2 17 2 3" xfId="20501"/>
    <cellStyle name="常规 7 19 2 2 22 2 3" xfId="20502"/>
    <cellStyle name="常规 7 19 2 2 17 3" xfId="20503"/>
    <cellStyle name="常规 7 19 2 2 22 3" xfId="20504"/>
    <cellStyle name="常规 7 19 2 2 17 3 2" xfId="20505"/>
    <cellStyle name="常规 7 19 2 2 22 3 2" xfId="20506"/>
    <cellStyle name="常规 7 19 2 2 17 3 2 2" xfId="20507"/>
    <cellStyle name="常规 7 19 2 2 22 3 2 2" xfId="20508"/>
    <cellStyle name="常规 7 19 2 2 17 3 3" xfId="20509"/>
    <cellStyle name="常规 7 19 2 2 22 3 3" xfId="20510"/>
    <cellStyle name="常规 7 19 2 2 17 4" xfId="20511"/>
    <cellStyle name="常规 7 19 2 2 22 4" xfId="20512"/>
    <cellStyle name="常规 7 19 2 2 18" xfId="20513"/>
    <cellStyle name="常规 7 19 2 2 23" xfId="20514"/>
    <cellStyle name="常规 7 19 2 2 18 2" xfId="20515"/>
    <cellStyle name="常规 7 19 2 2 23 2" xfId="20516"/>
    <cellStyle name="常规 7 19 2 2 18 2 2" xfId="20517"/>
    <cellStyle name="常规 7 19 2 2 23 2 2" xfId="20518"/>
    <cellStyle name="解释性文本 2 2 2 2 5" xfId="20519"/>
    <cellStyle name="常规 7 19 2 2 18 2 2 2" xfId="20520"/>
    <cellStyle name="常规 7 19 2 2 23 2 2 2" xfId="20521"/>
    <cellStyle name="常规 7 19 2 2 18 2 3" xfId="20522"/>
    <cellStyle name="常规 7 19 2 2 23 2 3" xfId="20523"/>
    <cellStyle name="常规 7 19 2 2 18 3" xfId="20524"/>
    <cellStyle name="常规 7 19 2 2 23 3" xfId="20525"/>
    <cellStyle name="常规 7 19 2 2 18 3 2" xfId="20526"/>
    <cellStyle name="常规 7 19 2 2 23 3 2" xfId="20527"/>
    <cellStyle name="常规 7 19 2 2 18 3 2 2" xfId="20528"/>
    <cellStyle name="常规 7 19 2 2 23 3 2 2" xfId="20529"/>
    <cellStyle name="常规 7 19 2 2 18 3 3" xfId="20530"/>
    <cellStyle name="常规 7 19 2 2 23 3 3" xfId="20531"/>
    <cellStyle name="常规 7 19 2 2 18 4" xfId="20532"/>
    <cellStyle name="常规 7 19 2 2 23 4" xfId="20533"/>
    <cellStyle name="常规 7 19 2 2 19" xfId="20534"/>
    <cellStyle name="常规 7 19 2 2 24" xfId="20535"/>
    <cellStyle name="常规 7 19 2 2 19 2" xfId="20536"/>
    <cellStyle name="常规 7 19 2 2 24 2" xfId="20537"/>
    <cellStyle name="常规 7 19 2 2 19 2 2" xfId="20538"/>
    <cellStyle name="常规 7 19 2 2 24 2 2" xfId="20539"/>
    <cellStyle name="常规 7 19 2 2 19 2 2 2" xfId="20540"/>
    <cellStyle name="常规 7 19 2 2 24 2 2 2" xfId="20541"/>
    <cellStyle name="常规 7 20 5 3" xfId="20542"/>
    <cellStyle name="常规 7 19 2 2 19 2 3" xfId="20543"/>
    <cellStyle name="常规 7 19 2 2 24 2 3" xfId="20544"/>
    <cellStyle name="检查单元格 3 2 4 2 2" xfId="20545"/>
    <cellStyle name="常规 7 19 2 2 19 3" xfId="20546"/>
    <cellStyle name="常规 7 19 2 2 24 3" xfId="20547"/>
    <cellStyle name="检查单元格 3 2 4 2 2 2" xfId="20548"/>
    <cellStyle name="常规 7 19 2 2 19 3 2" xfId="20549"/>
    <cellStyle name="常规 7 19 2 2 24 3 2" xfId="20550"/>
    <cellStyle name="常规 7 19 2 2 19 3 2 2" xfId="20551"/>
    <cellStyle name="常规 7 19 2 2 24 3 2 2" xfId="20552"/>
    <cellStyle name="常规 7 19 2 2 19 3 3" xfId="20553"/>
    <cellStyle name="常规 7 19 2 2 24 3 3" xfId="20554"/>
    <cellStyle name="检查单元格 3 2 4 2 3" xfId="20555"/>
    <cellStyle name="常规 7 19 2 2 19 4" xfId="20556"/>
    <cellStyle name="常规 7 19 2 2 24 4" xfId="20557"/>
    <cellStyle name="常规 8 3 4" xfId="20558"/>
    <cellStyle name="常规 7 19 2 2 2" xfId="20559"/>
    <cellStyle name="常规 7 24 2 2 2" xfId="20560"/>
    <cellStyle name="常规 8 3 4 2" xfId="20561"/>
    <cellStyle name="常规 7 19 2 2 2 2" xfId="20562"/>
    <cellStyle name="常规 8 3 4 2 2" xfId="20563"/>
    <cellStyle name="常规 7 19 2 2 2 2 2" xfId="20564"/>
    <cellStyle name="常规 7 19 2 2 2 2 2 2" xfId="20565"/>
    <cellStyle name="常规 7 19 2 2 2 2 3" xfId="20566"/>
    <cellStyle name="输出 2 3 3 3 2" xfId="20567"/>
    <cellStyle name="常规 8 3 4 3" xfId="20568"/>
    <cellStyle name="常规 7 19 2 2 2 3" xfId="20569"/>
    <cellStyle name="常规 7 19 2 2 2 3 2" xfId="20570"/>
    <cellStyle name="常规 7 19 2 2 2 3 3" xfId="20571"/>
    <cellStyle name="常规 7 19 2 2 2 4" xfId="20572"/>
    <cellStyle name="常规 7 19 2 2 25 2 2 2" xfId="20573"/>
    <cellStyle name="常规 7 19 2 2 30 2 2 2" xfId="20574"/>
    <cellStyle name="注释 2 35 2" xfId="20575"/>
    <cellStyle name="注释 2 40 2" xfId="20576"/>
    <cellStyle name="常规 7 19 2 2 25 2 3" xfId="20577"/>
    <cellStyle name="常规 7 19 2 2 30 2 3" xfId="20578"/>
    <cellStyle name="注释 2 36" xfId="20579"/>
    <cellStyle name="注释 2 41" xfId="20580"/>
    <cellStyle name="检查单元格 3 2 4 3 2" xfId="20581"/>
    <cellStyle name="常规 7 19 2 2 25 3" xfId="20582"/>
    <cellStyle name="常规 7 19 2 2 30 3" xfId="20583"/>
    <cellStyle name="常规 7 19 2 2 25 3 2" xfId="20584"/>
    <cellStyle name="常规 7 19 2 2 30 3 2" xfId="20585"/>
    <cellStyle name="常规 7 19 2 2 25 3 2 2" xfId="20586"/>
    <cellStyle name="常规 7 19 2 2 30 3 2 2" xfId="20587"/>
    <cellStyle name="常规 7 19 2 2 25 3 3" xfId="20588"/>
    <cellStyle name="常规 7 19 2 2 30 3 3" xfId="20589"/>
    <cellStyle name="常规 7 19 2 2 25 4" xfId="20590"/>
    <cellStyle name="常规 7 19 2 2 30 4" xfId="20591"/>
    <cellStyle name="常规 7 19 2 2 26 2 2" xfId="20592"/>
    <cellStyle name="常规 7 19 2 2 31 2 2" xfId="20593"/>
    <cellStyle name="常规 7 19 2 2 26 2 2 2" xfId="20594"/>
    <cellStyle name="常规 7 19 2 2 31 2 2 2" xfId="20595"/>
    <cellStyle name="常规 7 19 2 2 26 2 3" xfId="20596"/>
    <cellStyle name="常规 7 19 2 2 31 2 3" xfId="20597"/>
    <cellStyle name="检查单元格 3 2 4 4 2" xfId="20598"/>
    <cellStyle name="常规 7 19 2 2 26 3" xfId="20599"/>
    <cellStyle name="常规 7 19 2 2 31 3" xfId="20600"/>
    <cellStyle name="常规 7 19 2 2 26 3 2" xfId="20601"/>
    <cellStyle name="常规 7 19 2 2 31 3 2" xfId="20602"/>
    <cellStyle name="常规 7 19 2 2 26 3 2 2" xfId="20603"/>
    <cellStyle name="常规 7 19 2 2 31 3 2 2" xfId="20604"/>
    <cellStyle name="常规 7 19 2 2 26 3 3" xfId="20605"/>
    <cellStyle name="常规 7 19 2 2 31 3 3" xfId="20606"/>
    <cellStyle name="常规 7 19 2 2 26 4" xfId="20607"/>
    <cellStyle name="常规 7 19 2 2 31 4" xfId="20608"/>
    <cellStyle name="常规 7 19 2 2 27" xfId="20609"/>
    <cellStyle name="常规 7 19 2 2 32" xfId="20610"/>
    <cellStyle name="常规 7 19 2 2 27 2" xfId="20611"/>
    <cellStyle name="常规 7 19 2 2 32 2" xfId="20612"/>
    <cellStyle name="常规 7 19 2 2 27 2 2" xfId="20613"/>
    <cellStyle name="常规 7 19 2 2 32 2 2" xfId="20614"/>
    <cellStyle name="常规 7 19 2 2 27 2 2 2" xfId="20615"/>
    <cellStyle name="常规 7 19 2 2 32 2 2 2" xfId="20616"/>
    <cellStyle name="常规 7 19 2 2 27 2 3" xfId="20617"/>
    <cellStyle name="常规 7 19 2 2 32 2 3" xfId="20618"/>
    <cellStyle name="常规 7 19 2 2 27 3" xfId="20619"/>
    <cellStyle name="常规 7 19 2 2 32 3" xfId="20620"/>
    <cellStyle name="常规 7 19 2 2 27 3 2" xfId="20621"/>
    <cellStyle name="常规 7 19 2 2 32 3 2" xfId="20622"/>
    <cellStyle name="常规 7 19 2 2 27 3 2 2" xfId="20623"/>
    <cellStyle name="常规 7 19 2 2 32 3 2 2" xfId="20624"/>
    <cellStyle name="常规 7 19 2 2 27 3 3" xfId="20625"/>
    <cellStyle name="常规 7 19 2 2 32 3 3" xfId="20626"/>
    <cellStyle name="常规 7 19 2 2 27 4" xfId="20627"/>
    <cellStyle name="常规 7 19 2 2 32 4" xfId="20628"/>
    <cellStyle name="强调文字颜色 5 3 3 4 2 3" xfId="20629"/>
    <cellStyle name="常规 7 19 2 2 28 2" xfId="20630"/>
    <cellStyle name="常规 7 19 2 2 33 2" xfId="20631"/>
    <cellStyle name="强调文字颜色 5 3 3 4 2 3 2" xfId="20632"/>
    <cellStyle name="常规 7 19 2 2 28 2 2" xfId="20633"/>
    <cellStyle name="常规 7 19 2 2 33 2 2" xfId="20634"/>
    <cellStyle name="常规 7 19 2 2 28 2 2 2" xfId="20635"/>
    <cellStyle name="常规 7 19 2 2 33 2 2 2" xfId="20636"/>
    <cellStyle name="强调文字颜色 5 3 3 4 2 4" xfId="20637"/>
    <cellStyle name="常规 7 19 2 2 28 3" xfId="20638"/>
    <cellStyle name="常规 7 19 2 2 33 3" xfId="20639"/>
    <cellStyle name="常规 7 19 2 2 28 3 2" xfId="20640"/>
    <cellStyle name="常规 7 19 2 2 33 3 2" xfId="20641"/>
    <cellStyle name="常规 7 19 2 2 28 3 2 2" xfId="20642"/>
    <cellStyle name="常规 7 19 2 2 33 3 2 2" xfId="20643"/>
    <cellStyle name="常规 7 19 2 2 28 3 3" xfId="20644"/>
    <cellStyle name="常规 7 19 2 2 33 3 3" xfId="20645"/>
    <cellStyle name="常规 7 19 2 2 28 4" xfId="20646"/>
    <cellStyle name="常规 7 19 2 2 33 4" xfId="20647"/>
    <cellStyle name="常规 7 19 2 2 29 2" xfId="20648"/>
    <cellStyle name="常规 7 19 2 2 34 2" xfId="20649"/>
    <cellStyle name="常规 7 19 2 2 29 2 2" xfId="20650"/>
    <cellStyle name="常规 7 19 2 2 34 2 2" xfId="20651"/>
    <cellStyle name="常规 7 19 2 2 29 2 2 2" xfId="20652"/>
    <cellStyle name="常规 7 19 2 2 34 2 2 2" xfId="20653"/>
    <cellStyle name="常规 7 19 2 2 29 2 3" xfId="20654"/>
    <cellStyle name="常规 7 19 2 2 34 2 3" xfId="20655"/>
    <cellStyle name="常规 7 19 2 2 29 3 2 2" xfId="20656"/>
    <cellStyle name="常规 7 19 2 2 34 3 2 2" xfId="20657"/>
    <cellStyle name="常规 7 19 2 2 29 3 3" xfId="20658"/>
    <cellStyle name="常规 7 19 2 2 34 3 3" xfId="20659"/>
    <cellStyle name="常规 7 19 2 2 29 4" xfId="20660"/>
    <cellStyle name="常规 7 19 2 2 34 4" xfId="20661"/>
    <cellStyle name="常规 8 3 5" xfId="20662"/>
    <cellStyle name="常规 7 19 2 2 3" xfId="20663"/>
    <cellStyle name="常规 8 3 5 2" xfId="20664"/>
    <cellStyle name="常规 7 19 2 2 3 2" xfId="20665"/>
    <cellStyle name="常规 7 19 2 2 3 2 2" xfId="20666"/>
    <cellStyle name="常规 7 19 2 2 3 2 2 2" xfId="20667"/>
    <cellStyle name="常规 7 2 4 9 2 3 2" xfId="20668"/>
    <cellStyle name="常规 7 19 2 2 3 2 3" xfId="20669"/>
    <cellStyle name="输出 2 3 3 4 2" xfId="20670"/>
    <cellStyle name="常规 7 19 2 2 3 3" xfId="20671"/>
    <cellStyle name="常规 7 19 2 2 3 4" xfId="20672"/>
    <cellStyle name="常规 7 19 2 2 35" xfId="20673"/>
    <cellStyle name="常规 7 19 2 2 40" xfId="20674"/>
    <cellStyle name="常规 7 19 2 2 35 2" xfId="20675"/>
    <cellStyle name="常规 7 19 2 2 40 2" xfId="20676"/>
    <cellStyle name="常规 7 19 2 2 35 2 2" xfId="20677"/>
    <cellStyle name="常规 7 19 2 2 40 2 2" xfId="20678"/>
    <cellStyle name="常规 7 19 2 2 35 2 3" xfId="20679"/>
    <cellStyle name="常规 7 19 2 2 40 2 3" xfId="20680"/>
    <cellStyle name="常规 7 19 2 2 35 3 2" xfId="20681"/>
    <cellStyle name="常规 7 19 2 2 40 3 2" xfId="20682"/>
    <cellStyle name="常规 7 20 17 2 2 2" xfId="20683"/>
    <cellStyle name="常规 7 20 22 2 2 2" xfId="20684"/>
    <cellStyle name="常规 7 19 2 2 35 3 3" xfId="20685"/>
    <cellStyle name="常规 7 19 2 2 40 3 3" xfId="20686"/>
    <cellStyle name="常规 7 19 2 2 35 4" xfId="20687"/>
    <cellStyle name="常规 7 19 2 2 40 4" xfId="20688"/>
    <cellStyle name="常规 7 19 2 2 36" xfId="20689"/>
    <cellStyle name="常规 7 19 2 2 41" xfId="20690"/>
    <cellStyle name="常规 7 19 2 2 36 2" xfId="20691"/>
    <cellStyle name="常规 7 19 2 2 41 2" xfId="20692"/>
    <cellStyle name="常规 7 19 2 2 36 2 2" xfId="20693"/>
    <cellStyle name="常规 7 19 2 2 41 2 2" xfId="20694"/>
    <cellStyle name="常规 7 19 2 2 36 2 2 2" xfId="20695"/>
    <cellStyle name="常规 7 19 2 2 41 2 2 2" xfId="20696"/>
    <cellStyle name="常规 7 19 2 2 36 2 3" xfId="20697"/>
    <cellStyle name="常规 7 19 2 2 41 2 3" xfId="20698"/>
    <cellStyle name="常规 7 19 2 2 36 3" xfId="20699"/>
    <cellStyle name="常规 7 19 2 2 41 3" xfId="20700"/>
    <cellStyle name="常规 7 19 2 2 36 3 2" xfId="20701"/>
    <cellStyle name="常规 7 19 2 2 41 3 2" xfId="20702"/>
    <cellStyle name="常规 7 19 2 2 36 3 2 2" xfId="20703"/>
    <cellStyle name="常规 7 19 2 2 41 3 2 2" xfId="20704"/>
    <cellStyle name="常规 7 19 2 2 36 3 3" xfId="20705"/>
    <cellStyle name="常规 7 19 2 2 41 3 3" xfId="20706"/>
    <cellStyle name="注释 3 12 2 2 2" xfId="20707"/>
    <cellStyle name="常规 7 19 2 2 36 4" xfId="20708"/>
    <cellStyle name="常规 7 19 2 2 41 4" xfId="20709"/>
    <cellStyle name="常规 7 19 2 2 37" xfId="20710"/>
    <cellStyle name="常规 7 19 2 2 42" xfId="20711"/>
    <cellStyle name="常规 7 19 2 2 37 2" xfId="20712"/>
    <cellStyle name="常规 7 19 2 2 42 2" xfId="20713"/>
    <cellStyle name="常规 7 19 2 2 37 2 2" xfId="20714"/>
    <cellStyle name="常规 7 19 2 2 42 2 2" xfId="20715"/>
    <cellStyle name="常规 7 19 2 2 37 2 3" xfId="20716"/>
    <cellStyle name="常规 7 19 2 2 42 2 3" xfId="20717"/>
    <cellStyle name="常规 7 19 2 2 37 3" xfId="20718"/>
    <cellStyle name="常规 7 19 2 2 42 3" xfId="20719"/>
    <cellStyle name="常规 7 19 2 2 37 3 2" xfId="20720"/>
    <cellStyle name="常规 7 19 2 2 42 3 2" xfId="20721"/>
    <cellStyle name="常规 7 19 2 2 37 3 2 2" xfId="20722"/>
    <cellStyle name="常规 7 19 2 2 42 3 2 2" xfId="20723"/>
    <cellStyle name="常规 7 20 17 4 2 2" xfId="20724"/>
    <cellStyle name="常规 7 20 22 4 2 2" xfId="20725"/>
    <cellStyle name="常规 7 19 2 2 37 3 3" xfId="20726"/>
    <cellStyle name="常规 7 19 2 2 42 3 3" xfId="20727"/>
    <cellStyle name="注释 3 12 2 3 2" xfId="20728"/>
    <cellStyle name="常规 7 19 2 2 37 4" xfId="20729"/>
    <cellStyle name="常规 7 19 2 2 42 4" xfId="20730"/>
    <cellStyle name="常规 7 19 2 2 38" xfId="20731"/>
    <cellStyle name="常规 7 19 2 2 43" xfId="20732"/>
    <cellStyle name="常规 7 19 2 2 38 2" xfId="20733"/>
    <cellStyle name="常规 7 19 2 2 43 2" xfId="20734"/>
    <cellStyle name="常规 7 19 2 2 38 2 2" xfId="20735"/>
    <cellStyle name="常规 7 19 2 2 43 2 2" xfId="20736"/>
    <cellStyle name="常规 7 19 2 2 38 2 3" xfId="20737"/>
    <cellStyle name="常规 7 19 2 2 43 2 3" xfId="20738"/>
    <cellStyle name="常规 7 19 2 2 38 3" xfId="20739"/>
    <cellStyle name="常规 7 19 2 2 43 3" xfId="20740"/>
    <cellStyle name="常规 7 19 2 2 38 3 2" xfId="20741"/>
    <cellStyle name="常规 7 19 2 2 43 3 2" xfId="20742"/>
    <cellStyle name="常规 7 19 2 2 38 3 2 2" xfId="20743"/>
    <cellStyle name="常规 7 19 2 2 43 3 2 2" xfId="20744"/>
    <cellStyle name="常规 7 19 2 2 38 3 3" xfId="20745"/>
    <cellStyle name="常规 7 19 2 2 43 3 3" xfId="20746"/>
    <cellStyle name="常规 7 19 2 2 38 4" xfId="20747"/>
    <cellStyle name="常规 7 19 2 2 43 4" xfId="20748"/>
    <cellStyle name="常规 8 4 2 38 2 2" xfId="20749"/>
    <cellStyle name="常规 8 4 2 43 2 2" xfId="20750"/>
    <cellStyle name="常规 7 19 2 2 39" xfId="20751"/>
    <cellStyle name="常规 7 19 2 2 44" xfId="20752"/>
    <cellStyle name="常规 8 4 2 38 2 2 2" xfId="20753"/>
    <cellStyle name="常规 8 4 2 43 2 2 2" xfId="20754"/>
    <cellStyle name="常规 7 19 2 2 39 2" xfId="20755"/>
    <cellStyle name="常规 7 19 2 2 44 2" xfId="20756"/>
    <cellStyle name="常规 7 19 2 2 39 2 2" xfId="20757"/>
    <cellStyle name="常规 7 19 2 2 44 2 2" xfId="20758"/>
    <cellStyle name="常规 7 19 2 2 39 2 2 2" xfId="20759"/>
    <cellStyle name="常规 7 19 2 2 44 2 2 2" xfId="20760"/>
    <cellStyle name="常规 7 19 2 2 39 2 3" xfId="20761"/>
    <cellStyle name="常规 7 19 2 2 44 2 3" xfId="20762"/>
    <cellStyle name="常规 7 19 2 2 39 3" xfId="20763"/>
    <cellStyle name="常规 7 19 2 2 44 3" xfId="20764"/>
    <cellStyle name="常规 7 19 2 2 39 3 2" xfId="20765"/>
    <cellStyle name="常规 7 19 2 2 44 3 2" xfId="20766"/>
    <cellStyle name="常规 7 19 2 2 39 3 2 2" xfId="20767"/>
    <cellStyle name="常规 7 19 2 2 44 3 2 2" xfId="20768"/>
    <cellStyle name="常规 7 19 2 2 39 3 3" xfId="20769"/>
    <cellStyle name="常规 7 19 2 2 44 3 3" xfId="20770"/>
    <cellStyle name="常规 7 19 2 2 39 4" xfId="20771"/>
    <cellStyle name="常规 7 19 2 2 44 4" xfId="20772"/>
    <cellStyle name="常规 8 3 6" xfId="20773"/>
    <cellStyle name="常规 7 19 2 2 4" xfId="20774"/>
    <cellStyle name="常规 8 3 6 2" xfId="20775"/>
    <cellStyle name="常规 7 19 2 2 4 2" xfId="20776"/>
    <cellStyle name="常规 7 19 2 2 4 2 2" xfId="20777"/>
    <cellStyle name="常规 7 19 2 2 4 2 2 2" xfId="20778"/>
    <cellStyle name="常规 7 19 2 2 4 2 3" xfId="20779"/>
    <cellStyle name="常规 7 19 2 2 4 3" xfId="20780"/>
    <cellStyle name="输出 2 2 2 3" xfId="20781"/>
    <cellStyle name="常规 7 19 2 2 4 3 2" xfId="20782"/>
    <cellStyle name="输出 2 2 2 3 2" xfId="20783"/>
    <cellStyle name="常规 7 2 4 3" xfId="20784"/>
    <cellStyle name="常规 7 19 2 2 4 3 2 2" xfId="20785"/>
    <cellStyle name="输出 2 2 2 4" xfId="20786"/>
    <cellStyle name="常规 7 19 2 2 4 3 3" xfId="20787"/>
    <cellStyle name="常规 7 19 2 2 4 4" xfId="20788"/>
    <cellStyle name="常规 8 4 2 38 2 3" xfId="20789"/>
    <cellStyle name="常规 8 4 2 43 2 3" xfId="20790"/>
    <cellStyle name="常规 7 19 2 2 45" xfId="20791"/>
    <cellStyle name="常规 8 4 2 38 2 3 2" xfId="20792"/>
    <cellStyle name="常规 8 4 2 43 2 3 2" xfId="20793"/>
    <cellStyle name="常规 7 19 2 2 45 2" xfId="20794"/>
    <cellStyle name="常规 7 19 2 2 45 2 2" xfId="20795"/>
    <cellStyle name="常规 7 19 2 2 45 3" xfId="20796"/>
    <cellStyle name="常规 8 4 2 38 2 4" xfId="20797"/>
    <cellStyle name="常规 8 4 2 43 2 4" xfId="20798"/>
    <cellStyle name="常规 7 19 2 2 46" xfId="20799"/>
    <cellStyle name="常规 7 19 2 2 46 2" xfId="20800"/>
    <cellStyle name="常规 7 19 2 2 47" xfId="20801"/>
    <cellStyle name="常规 7 19 2 2 5 2 2" xfId="20802"/>
    <cellStyle name="常规 7 19 2 2 5 2 2 2" xfId="20803"/>
    <cellStyle name="常规 7 19 2 2 5 3" xfId="20804"/>
    <cellStyle name="输出 2 3 2 3" xfId="20805"/>
    <cellStyle name="常规 7 19 2 2 5 3 2" xfId="20806"/>
    <cellStyle name="输出 2 3 2 3 2" xfId="20807"/>
    <cellStyle name="常规 8 2 4 3" xfId="20808"/>
    <cellStyle name="常规 7 19 2 2 5 3 2 2" xfId="20809"/>
    <cellStyle name="常规 7 19 2 2 5 4" xfId="20810"/>
    <cellStyle name="输出 2 4 2 3 2" xfId="20811"/>
    <cellStyle name="检查单元格 2 7 4" xfId="20812"/>
    <cellStyle name="常规 9 2 4 3" xfId="20813"/>
    <cellStyle name="常规 7 19 2 2 6 3 2 2" xfId="20814"/>
    <cellStyle name="常规 7 19 2 2 7 2 2 2" xfId="20815"/>
    <cellStyle name="链接单元格 3 2 2 3 2 2" xfId="20816"/>
    <cellStyle name="常规 7 19 2 2 7 2 3" xfId="20817"/>
    <cellStyle name="输出 2 5 2 3" xfId="20818"/>
    <cellStyle name="常规 7 19 2 2 7 3 2" xfId="20819"/>
    <cellStyle name="输出 2 5 2 3 2" xfId="20820"/>
    <cellStyle name="常规 7 19 2 2 7 3 2 2" xfId="20821"/>
    <cellStyle name="链接单元格 3 2 2 3 3 2" xfId="20822"/>
    <cellStyle name="输出 2 5 2 4" xfId="20823"/>
    <cellStyle name="常规 7 19 2 2 7 3 3" xfId="20824"/>
    <cellStyle name="常规 7 20 13 2 3 2" xfId="20825"/>
    <cellStyle name="常规 7 19 2 2 7 4" xfId="20826"/>
    <cellStyle name="强调文字颜色 4 2 2 2 2 2 4" xfId="20827"/>
    <cellStyle name="常规 7 19 2 2 8 2 2 2" xfId="20828"/>
    <cellStyle name="链接单元格 3 2 2 4 2 2" xfId="20829"/>
    <cellStyle name="常规 7 19 2 2 8 2 3" xfId="20830"/>
    <cellStyle name="输出 2 6 2 3" xfId="20831"/>
    <cellStyle name="常规 7 19 2 2 8 3 2" xfId="20832"/>
    <cellStyle name="输出 2 6 2 3 2" xfId="20833"/>
    <cellStyle name="强调文字颜色 4 2 2 2 3 2 4" xfId="20834"/>
    <cellStyle name="常规 7 19 2 2 8 3 2 2" xfId="20835"/>
    <cellStyle name="链接单元格 3 2 2 4 3 2" xfId="20836"/>
    <cellStyle name="输出 2 6 2 4" xfId="20837"/>
    <cellStyle name="常规 7 19 2 2 8 3 3" xfId="20838"/>
    <cellStyle name="常规 7 19 2 2 8 4" xfId="20839"/>
    <cellStyle name="常规 7 19 2 2 9 2 2" xfId="20840"/>
    <cellStyle name="常规 7 19 2 2 9 2 2 2" xfId="20841"/>
    <cellStyle name="链接单元格 3 2 2 5 2 2" xfId="20842"/>
    <cellStyle name="常规 7 19 2 2 9 2 3" xfId="20843"/>
    <cellStyle name="常规 7 19 2 2 9 3" xfId="20844"/>
    <cellStyle name="常规 7 19 2 2 9 3 2" xfId="20845"/>
    <cellStyle name="常规 7 19 2 2 9 3 2 2" xfId="20846"/>
    <cellStyle name="链接单元格 3 2 2 5 3 2" xfId="20847"/>
    <cellStyle name="常规 7 19 2 2 9 3 3" xfId="20848"/>
    <cellStyle name="注释 2 3 2 4 2 3" xfId="20849"/>
    <cellStyle name="常规 7 19 2 25" xfId="20850"/>
    <cellStyle name="常规 7 19 2 30" xfId="20851"/>
    <cellStyle name="注释 2 3 2 4 2 3 2" xfId="20852"/>
    <cellStyle name="常规 7 19 2 25 2" xfId="20853"/>
    <cellStyle name="常规 7 19 2 30 2" xfId="20854"/>
    <cellStyle name="注释 2 3 2 4 2 3 2 2" xfId="20855"/>
    <cellStyle name="常规 7 19 2 25 2 2" xfId="20856"/>
    <cellStyle name="常规 7 19 2 30 2 2" xfId="20857"/>
    <cellStyle name="常规 7 19 2 25 2 2 2" xfId="20858"/>
    <cellStyle name="常规 7 19 2 30 2 2 2" xfId="20859"/>
    <cellStyle name="注释 2 3 2 4 2 3 3" xfId="20860"/>
    <cellStyle name="常规 7 19 2 25 3" xfId="20861"/>
    <cellStyle name="常规 7 19 2 30 3" xfId="20862"/>
    <cellStyle name="常规 7 19 2 25 3 2" xfId="20863"/>
    <cellStyle name="常规 7 19 2 30 3 2" xfId="20864"/>
    <cellStyle name="常规 7 19 2 25 4" xfId="20865"/>
    <cellStyle name="常规 7 19 2 30 4" xfId="20866"/>
    <cellStyle name="注释 2 3 2 4 2 4" xfId="20867"/>
    <cellStyle name="常规 7 19 2 26" xfId="20868"/>
    <cellStyle name="常规 7 19 2 31" xfId="20869"/>
    <cellStyle name="常规 7 19 2 26 2" xfId="20870"/>
    <cellStyle name="常规 7 19 2 31 2" xfId="20871"/>
    <cellStyle name="常规 7 19 2 26 2 2" xfId="20872"/>
    <cellStyle name="常规 7 19 2 31 2 2" xfId="20873"/>
    <cellStyle name="常规 7 19 2 26 2 2 2" xfId="20874"/>
    <cellStyle name="常规 7 19 2 31 2 2 2" xfId="20875"/>
    <cellStyle name="输入 2 3 3 2 2" xfId="20876"/>
    <cellStyle name="常规 7 19 2 26 2 3" xfId="20877"/>
    <cellStyle name="常规 7 19 2 31 2 3" xfId="20878"/>
    <cellStyle name="常规 7 19 2 26 3" xfId="20879"/>
    <cellStyle name="常规 7 19 2 31 3" xfId="20880"/>
    <cellStyle name="计算 3 2 2 5" xfId="20881"/>
    <cellStyle name="常规 7 19 2 26 3 2" xfId="20882"/>
    <cellStyle name="常规 7 19 2 31 3 2" xfId="20883"/>
    <cellStyle name="适中 2 7 2 2" xfId="20884"/>
    <cellStyle name="常规 7 19 2 27" xfId="20885"/>
    <cellStyle name="常规 7 19 2 32" xfId="20886"/>
    <cellStyle name="常规 7 19 2 27 2" xfId="20887"/>
    <cellStyle name="常规 7 19 2 32 2" xfId="20888"/>
    <cellStyle name="常规 7 19 2 27 2 2" xfId="20889"/>
    <cellStyle name="常规 7 19 2 32 2 2" xfId="20890"/>
    <cellStyle name="常规 7 19 2 27 2 2 2" xfId="20891"/>
    <cellStyle name="常规 7 19 2 32 2 2 2" xfId="20892"/>
    <cellStyle name="输入 2 3 4 2 2" xfId="20893"/>
    <cellStyle name="常规 7 19 2 27 2 3" xfId="20894"/>
    <cellStyle name="常规 7 19 2 32 2 3" xfId="20895"/>
    <cellStyle name="常规 7 19 2 28" xfId="20896"/>
    <cellStyle name="常规 7 19 2 33" xfId="20897"/>
    <cellStyle name="常规 7 19 2 28 2" xfId="20898"/>
    <cellStyle name="常规 7 19 2 33 2" xfId="20899"/>
    <cellStyle name="常规 7 19 2 28 2 2" xfId="20900"/>
    <cellStyle name="常规 7 19 2 33 2 2" xfId="20901"/>
    <cellStyle name="常规 7 19 2 28 2 2 2" xfId="20902"/>
    <cellStyle name="常规 7 19 2 33 2 2 2" xfId="20903"/>
    <cellStyle name="输入 2 3 5 2 2" xfId="20904"/>
    <cellStyle name="常规 7 19 2 28 2 3" xfId="20905"/>
    <cellStyle name="常规 7 19 2 33 2 3" xfId="20906"/>
    <cellStyle name="常规 7 19 2 29" xfId="20907"/>
    <cellStyle name="常规 7 19 2 34" xfId="20908"/>
    <cellStyle name="强调文字颜色 3 2 3 5 3 2" xfId="20909"/>
    <cellStyle name="常规 7 19 2 35" xfId="20910"/>
    <cellStyle name="常规 7 19 2 40" xfId="20911"/>
    <cellStyle name="常规 7 19 2 35 2 2 2" xfId="20912"/>
    <cellStyle name="常规 7 19 2 40 2 2 2" xfId="20913"/>
    <cellStyle name="常规 7 19 2 35 2 3" xfId="20914"/>
    <cellStyle name="常规 7 19 2 40 2 3" xfId="20915"/>
    <cellStyle name="常规 7 19 2 36" xfId="20916"/>
    <cellStyle name="常规 7 19 2 41" xfId="20917"/>
    <cellStyle name="常规 7 19 2 36 2" xfId="20918"/>
    <cellStyle name="常规 7 19 2 41 2" xfId="20919"/>
    <cellStyle name="常规 7 19 2 37" xfId="20920"/>
    <cellStyle name="常规 7 19 2 42" xfId="20921"/>
    <cellStyle name="常规 7 19 2 37 2" xfId="20922"/>
    <cellStyle name="常规 7 19 2 42 2" xfId="20923"/>
    <cellStyle name="常规 7 19 2 37 2 2 2" xfId="20924"/>
    <cellStyle name="常规 7 19 2 42 2 2 2" xfId="20925"/>
    <cellStyle name="常规 7 19 2 37 2 3" xfId="20926"/>
    <cellStyle name="常规 7 19 2 42 2 3" xfId="20927"/>
    <cellStyle name="常规 7 19 2 37 3" xfId="20928"/>
    <cellStyle name="常规 7 19 2 42 3" xfId="20929"/>
    <cellStyle name="常规 7 19 2 37 4" xfId="20930"/>
    <cellStyle name="常规 7 19 2 42 4" xfId="20931"/>
    <cellStyle name="常规 7 19 2 38" xfId="20932"/>
    <cellStyle name="常规 7 19 2 43" xfId="20933"/>
    <cellStyle name="常规 7 19 2 38 2 2 2" xfId="20934"/>
    <cellStyle name="常规 7 19 2 43 2 2 2" xfId="20935"/>
    <cellStyle name="常规 7 19 2 38 2 3" xfId="20936"/>
    <cellStyle name="常规 7 19 2 43 2 3" xfId="20937"/>
    <cellStyle name="常规 7 19 2 38 3 2" xfId="20938"/>
    <cellStyle name="常规 7 19 2 43 3 2" xfId="20939"/>
    <cellStyle name="常规 8 4 2 39 2 2" xfId="20940"/>
    <cellStyle name="常规 8 4 2 44 2 2" xfId="20941"/>
    <cellStyle name="常规 7 19 2 38 4" xfId="20942"/>
    <cellStyle name="常规 7 19 2 43 4" xfId="20943"/>
    <cellStyle name="常规 7 2 2 2 25 2 3 2" xfId="20944"/>
    <cellStyle name="常规 7 2 2 2 30 2 3 2" xfId="20945"/>
    <cellStyle name="常规 7 19 2 39" xfId="20946"/>
    <cellStyle name="常规 7 19 2 44" xfId="20947"/>
    <cellStyle name="常规 7 19 2 39 2 2 2" xfId="20948"/>
    <cellStyle name="常规 7 19 2 44 2 2 2" xfId="20949"/>
    <cellStyle name="常规 7 19 2 39 2 3" xfId="20950"/>
    <cellStyle name="常规 7 19 2 44 2 3" xfId="20951"/>
    <cellStyle name="常规 7 19 2 39 3" xfId="20952"/>
    <cellStyle name="常规 7 19 2 44 3" xfId="20953"/>
    <cellStyle name="常规 7 19 2 39 3 2" xfId="20954"/>
    <cellStyle name="常规 7 19 2 44 3 2" xfId="20955"/>
    <cellStyle name="常规 8 4 2 39 3 2" xfId="20956"/>
    <cellStyle name="常规 8 4 2 44 3 2" xfId="20957"/>
    <cellStyle name="常规 7 19 2 39 4" xfId="20958"/>
    <cellStyle name="常规 7 19 2 44 4" xfId="20959"/>
    <cellStyle name="常规 8 5 6" xfId="20960"/>
    <cellStyle name="常规 7 19 2 4 4" xfId="20961"/>
    <cellStyle name="常规 7 19 2 45 2" xfId="20962"/>
    <cellStyle name="常规 7 19 2 45 2 2" xfId="20963"/>
    <cellStyle name="常规 7 19 2 45 3" xfId="20964"/>
    <cellStyle name="常规 7 19 2 46" xfId="20965"/>
    <cellStyle name="常规 7 19 2 46 2" xfId="20966"/>
    <cellStyle name="常规 7 19 2 46 3" xfId="20967"/>
    <cellStyle name="常规 8 6 4 2 2" xfId="20968"/>
    <cellStyle name="常规 7 19 2 5 2 2 2" xfId="20969"/>
    <cellStyle name="常规 8 6 5 2" xfId="20970"/>
    <cellStyle name="常规 7 19 2 5 3 2" xfId="20971"/>
    <cellStyle name="常规 8 6 6" xfId="20972"/>
    <cellStyle name="常规 7 19 2 5 4" xfId="20973"/>
    <cellStyle name="常规 8 7 4 2" xfId="20974"/>
    <cellStyle name="常规 7 19 2 6 2 2" xfId="20975"/>
    <cellStyle name="输入 3 2 2 5 3" xfId="20976"/>
    <cellStyle name="常规 8 7 4 2 2" xfId="20977"/>
    <cellStyle name="常规 7 19 2 6 2 2 2" xfId="20978"/>
    <cellStyle name="常规 8 7 4 3" xfId="20979"/>
    <cellStyle name="常规 7 19 2 6 2 3" xfId="20980"/>
    <cellStyle name="强调文字颜色 5 2 3 2 3" xfId="20981"/>
    <cellStyle name="链接单元格 2 5 2 4" xfId="20982"/>
    <cellStyle name="常规 7 19 2 6 2 3 2" xfId="20983"/>
    <cellStyle name="常规 7 19 2 6 2 4" xfId="20984"/>
    <cellStyle name="常规 8 7 5" xfId="20985"/>
    <cellStyle name="常规 7 19 2 6 3" xfId="20986"/>
    <cellStyle name="常规 7 19 2 6 3 2" xfId="20987"/>
    <cellStyle name="常规 7 19 2 6 4" xfId="20988"/>
    <cellStyle name="常规 7 19 2 6 4 2" xfId="20989"/>
    <cellStyle name="常规 7 19 2 6 5" xfId="20990"/>
    <cellStyle name="千位分隔 3 2 4 3" xfId="20991"/>
    <cellStyle name="解释性文本 3 2 5 5" xfId="20992"/>
    <cellStyle name="常规 8 8 4 2" xfId="20993"/>
    <cellStyle name="常规 7 19 2 7 2 2" xfId="20994"/>
    <cellStyle name="常规 8 8 4 2 2" xfId="20995"/>
    <cellStyle name="常规 7 19 2 7 2 2 2" xfId="20996"/>
    <cellStyle name="常规 8 8 4 3" xfId="20997"/>
    <cellStyle name="常规 7 19 2 7 2 3" xfId="20998"/>
    <cellStyle name="强调文字颜色 5 3 3 2 3" xfId="20999"/>
    <cellStyle name="链接单元格 3 5 2 4" xfId="21000"/>
    <cellStyle name="常规 7 19 2 7 2 3 2" xfId="21001"/>
    <cellStyle name="常规 7 19 2 7 2 4" xfId="21002"/>
    <cellStyle name="常规 8 8 5" xfId="21003"/>
    <cellStyle name="常规 7 19 2 7 3" xfId="21004"/>
    <cellStyle name="常规 7 19 2 7 3 2" xfId="21005"/>
    <cellStyle name="强调文字颜色 4 3 2 2 4 2 2 2" xfId="21006"/>
    <cellStyle name="常规 7 19 2 7 4" xfId="21007"/>
    <cellStyle name="常规 7 19 2 7 4 2" xfId="21008"/>
    <cellStyle name="常规 7 19 2 7 5" xfId="21009"/>
    <cellStyle name="常规 8 9 4" xfId="21010"/>
    <cellStyle name="常规 7 19 2 8 2" xfId="21011"/>
    <cellStyle name="常规 8 9 4 2" xfId="21012"/>
    <cellStyle name="常规 7 19 2 8 2 2" xfId="21013"/>
    <cellStyle name="常规 8 9 4 2 2" xfId="21014"/>
    <cellStyle name="常规 7 19 2 8 2 2 2" xfId="21015"/>
    <cellStyle name="常规 8 9 4 3" xfId="21016"/>
    <cellStyle name="常规 7 19 2 8 2 3" xfId="21017"/>
    <cellStyle name="常规 7 19 2 8 2 3 2" xfId="21018"/>
    <cellStyle name="常规 7 19 2 8 2 4" xfId="21019"/>
    <cellStyle name="常规 8 9 5" xfId="21020"/>
    <cellStyle name="常规 7 19 2 8 3" xfId="21021"/>
    <cellStyle name="常规 7 19 2 8 3 2" xfId="21022"/>
    <cellStyle name="强调文字颜色 4 3 2 2 4 2 3 2" xfId="21023"/>
    <cellStyle name="常规 7 19 2 8 4" xfId="21024"/>
    <cellStyle name="常规 7 19 2 8 4 2" xfId="21025"/>
    <cellStyle name="常规 7 19 2 8 5" xfId="21026"/>
    <cellStyle name="常规 7 19 2 9 2 2 2" xfId="21027"/>
    <cellStyle name="常规 7 19 2 9 2 3" xfId="21028"/>
    <cellStyle name="常规 7 19 2 9 2 3 2" xfId="21029"/>
    <cellStyle name="常规 7 19 2 9 2 4" xfId="21030"/>
    <cellStyle name="常规 7 19 2 9 3" xfId="21031"/>
    <cellStyle name="常规 7 19 2 9 3 2" xfId="21032"/>
    <cellStyle name="常规 7 19 2 9 4" xfId="21033"/>
    <cellStyle name="常规 7 19 2 9 4 2" xfId="21034"/>
    <cellStyle name="常规 7 19 2 9 5" xfId="21035"/>
    <cellStyle name="输入 3 3 3 5" xfId="21036"/>
    <cellStyle name="常规 7 19 20 2 3 2" xfId="21037"/>
    <cellStyle name="常规 7 19 20 2 4" xfId="21038"/>
    <cellStyle name="注释 2 27 4" xfId="21039"/>
    <cellStyle name="注释 2 32 4" xfId="21040"/>
    <cellStyle name="输入 3 5 3 2" xfId="21041"/>
    <cellStyle name="常规 7 19 20 4 2" xfId="21042"/>
    <cellStyle name="注释 2 27 4 2" xfId="21043"/>
    <cellStyle name="注释 2 32 4 2" xfId="21044"/>
    <cellStyle name="常规 7 19 20 4 2 2" xfId="21045"/>
    <cellStyle name="注释 2 27 5" xfId="21046"/>
    <cellStyle name="注释 2 32 5" xfId="21047"/>
    <cellStyle name="常规 7 19 20 4 3" xfId="21048"/>
    <cellStyle name="输入 3 5 4" xfId="21049"/>
    <cellStyle name="常规 7 19 20 5" xfId="21050"/>
    <cellStyle name="常规 7 19 21 2 3 2" xfId="21051"/>
    <cellStyle name="常规 8 2 2 4 2 2 2" xfId="21052"/>
    <cellStyle name="常规 7 19 21 2 4" xfId="21053"/>
    <cellStyle name="注释 2 77 4" xfId="21054"/>
    <cellStyle name="输入 3 6 3 2" xfId="21055"/>
    <cellStyle name="常规 7 19 21 4 2" xfId="21056"/>
    <cellStyle name="注释 2 77 4 2" xfId="21057"/>
    <cellStyle name="常规 7 19 21 4 2 2" xfId="21058"/>
    <cellStyle name="注释 2 77 5" xfId="21059"/>
    <cellStyle name="常规 7 19 21 4 3" xfId="21060"/>
    <cellStyle name="输入 3 6 4" xfId="21061"/>
    <cellStyle name="常规 7 19 21 5" xfId="21062"/>
    <cellStyle name="常规 7 19 22 2 3 2" xfId="21063"/>
    <cellStyle name="常规 7 19 22 2 4" xfId="21064"/>
    <cellStyle name="输入 3 7 3 2" xfId="21065"/>
    <cellStyle name="常规 7 19 22 4 2" xfId="21066"/>
    <cellStyle name="常规 7 19 22 4 3" xfId="21067"/>
    <cellStyle name="输入 3 7 4" xfId="21068"/>
    <cellStyle name="常规 7 19 22 5" xfId="21069"/>
    <cellStyle name="常规 7 19 23 2 3 2" xfId="21070"/>
    <cellStyle name="常规 8 2 2 4 4 2 2" xfId="21071"/>
    <cellStyle name="常规 7 19 23 2 4" xfId="21072"/>
    <cellStyle name="常规 7 19 23 4 2" xfId="21073"/>
    <cellStyle name="常规 7 19 23 4 2 2" xfId="21074"/>
    <cellStyle name="常规 7 19 23 4 3" xfId="21075"/>
    <cellStyle name="常规 7 19 23 5" xfId="21076"/>
    <cellStyle name="常规 7 19 24 2 3 2" xfId="21077"/>
    <cellStyle name="常规 7 19 24 2 4" xfId="21078"/>
    <cellStyle name="常规 7 2 4 11 2" xfId="21079"/>
    <cellStyle name="常规 7 19 24 5" xfId="21080"/>
    <cellStyle name="常规 7 19 25 2 2 2" xfId="21081"/>
    <cellStyle name="常规 7 19 30 2 2 2" xfId="21082"/>
    <cellStyle name="常规 7 19 25 2 3" xfId="21083"/>
    <cellStyle name="常规 7 19 30 2 3" xfId="21084"/>
    <cellStyle name="常规 7 19 25 2 3 2" xfId="21085"/>
    <cellStyle name="常规 7 19 30 2 3 2" xfId="21086"/>
    <cellStyle name="常规 7 19 25 2 4" xfId="21087"/>
    <cellStyle name="常规 7 19 30 2 4" xfId="21088"/>
    <cellStyle name="常规 7 19 25 3 2" xfId="21089"/>
    <cellStyle name="常规 7 19 30 3 2" xfId="21090"/>
    <cellStyle name="常规 7 19 25 4" xfId="21091"/>
    <cellStyle name="常规 7 19 30 4" xfId="21092"/>
    <cellStyle name="常规 7 19 25 5" xfId="21093"/>
    <cellStyle name="常规 7 19 30 5" xfId="21094"/>
    <cellStyle name="常规 7 19 26 2 2" xfId="21095"/>
    <cellStyle name="常规 7 19 31 2 2" xfId="21096"/>
    <cellStyle name="常规 7 19 26 2 2 2" xfId="21097"/>
    <cellStyle name="常规 7 19 31 2 2 2" xfId="21098"/>
    <cellStyle name="常规 7 19 26 2 3" xfId="21099"/>
    <cellStyle name="常规 7 19 31 2 3" xfId="21100"/>
    <cellStyle name="常规 7 19 26 2 3 2" xfId="21101"/>
    <cellStyle name="常规 7 19 31 2 3 2" xfId="21102"/>
    <cellStyle name="常规 7 19 26 2 4" xfId="21103"/>
    <cellStyle name="常规 7 19 31 2 4" xfId="21104"/>
    <cellStyle name="常规 7 19 26 3" xfId="21105"/>
    <cellStyle name="常规 7 19 31 3" xfId="21106"/>
    <cellStyle name="常规 7 19 26 3 2" xfId="21107"/>
    <cellStyle name="常规 7 19 31 3 2" xfId="21108"/>
    <cellStyle name="常规 7 19 27 2 2" xfId="21109"/>
    <cellStyle name="常规 7 19 32 2 2" xfId="21110"/>
    <cellStyle name="常规 7 19 27 2 2 2" xfId="21111"/>
    <cellStyle name="常规 7 19 32 2 2 2" xfId="21112"/>
    <cellStyle name="常规 8 2 2 5 2" xfId="21113"/>
    <cellStyle name="常规 7 19 27 2 3" xfId="21114"/>
    <cellStyle name="常规 7 19 32 2 3" xfId="21115"/>
    <cellStyle name="常规 8 2 2 5 2 2" xfId="21116"/>
    <cellStyle name="常规 7 19 27 2 3 2" xfId="21117"/>
    <cellStyle name="常规 7 19 32 2 3 2" xfId="21118"/>
    <cellStyle name="常规 8 2 2 5 3" xfId="21119"/>
    <cellStyle name="常规 7 19 27 2 4" xfId="21120"/>
    <cellStyle name="常规 7 19 32 2 4" xfId="21121"/>
    <cellStyle name="常规 7 19 27 3" xfId="21122"/>
    <cellStyle name="常规 7 19 32 3" xfId="21123"/>
    <cellStyle name="常规 7 19 27 3 2" xfId="21124"/>
    <cellStyle name="常规 7 19 32 3 2" xfId="21125"/>
    <cellStyle name="常规 7 19 28 2" xfId="21126"/>
    <cellStyle name="常规 7 19 33 2" xfId="21127"/>
    <cellStyle name="常规 7 19 28 2 2" xfId="21128"/>
    <cellStyle name="常规 7 19 33 2 2" xfId="21129"/>
    <cellStyle name="注释 2 3 2 8" xfId="21130"/>
    <cellStyle name="常规 7 19 28 2 2 2" xfId="21131"/>
    <cellStyle name="常规 7 19 33 2 2 2" xfId="21132"/>
    <cellStyle name="常规 7 19 28 2 3" xfId="21133"/>
    <cellStyle name="常规 7 19 33 2 3" xfId="21134"/>
    <cellStyle name="常规 7 19 28 2 4" xfId="21135"/>
    <cellStyle name="常规 7 19 33 2 4" xfId="21136"/>
    <cellStyle name="常规 7 19 28 3" xfId="21137"/>
    <cellStyle name="常规 7 19 33 3" xfId="21138"/>
    <cellStyle name="常规 7 19 28 3 2" xfId="21139"/>
    <cellStyle name="常规 7 19 33 3 2" xfId="21140"/>
    <cellStyle name="常规 7 19 29" xfId="21141"/>
    <cellStyle name="常规 7 19 34" xfId="21142"/>
    <cellStyle name="常规 7 19 29 2" xfId="21143"/>
    <cellStyle name="常规 7 19 34 2" xfId="21144"/>
    <cellStyle name="千位分隔 2 8" xfId="21145"/>
    <cellStyle name="常规 7 19 29 2 2" xfId="21146"/>
    <cellStyle name="常规 7 19 34 2 2" xfId="21147"/>
    <cellStyle name="千位分隔 2 8 2" xfId="21148"/>
    <cellStyle name="常规 7 19 29 2 2 2" xfId="21149"/>
    <cellStyle name="常规 7 19 34 2 2 2" xfId="21150"/>
    <cellStyle name="千位分隔 2 9" xfId="21151"/>
    <cellStyle name="常规 7 19 29 2 3" xfId="21152"/>
    <cellStyle name="常规 7 19 34 2 3" xfId="21153"/>
    <cellStyle name="常规 7 19 29 2 4" xfId="21154"/>
    <cellStyle name="常规 7 19 34 2 4" xfId="21155"/>
    <cellStyle name="常规 7 19 29 3" xfId="21156"/>
    <cellStyle name="常规 7 19 34 3" xfId="21157"/>
    <cellStyle name="千位分隔 3 8" xfId="21158"/>
    <cellStyle name="常规 7 19 29 3 2" xfId="21159"/>
    <cellStyle name="常规 7 19 34 3 2" xfId="21160"/>
    <cellStyle name="计算 3 2 4 2 3 2" xfId="21161"/>
    <cellStyle name="常规 7 19 29 4 2 2" xfId="21162"/>
    <cellStyle name="常规 7 19 34 4 2 2" xfId="21163"/>
    <cellStyle name="计算 3 2 4 2 4" xfId="21164"/>
    <cellStyle name="常规 7 19 29 4 3" xfId="21165"/>
    <cellStyle name="常规 7 19 34 4 3" xfId="21166"/>
    <cellStyle name="常规 7 19 3 2" xfId="21167"/>
    <cellStyle name="常规 7 24 3 2" xfId="21168"/>
    <cellStyle name="常规 9 3 4" xfId="21169"/>
    <cellStyle name="常规 7 19 3 2 2" xfId="21170"/>
    <cellStyle name="常规 9 3 5" xfId="21171"/>
    <cellStyle name="常规 7 19 3 2 3" xfId="21172"/>
    <cellStyle name="常规 9 3 5 2" xfId="21173"/>
    <cellStyle name="常规 7 19 3 2 3 2" xfId="21174"/>
    <cellStyle name="常规 9 3 6" xfId="21175"/>
    <cellStyle name="常规 7 19 3 2 4" xfId="21176"/>
    <cellStyle name="常规 9 5 5" xfId="21177"/>
    <cellStyle name="常规 7 19 3 4 3" xfId="21178"/>
    <cellStyle name="常规 7 20 6 4 2" xfId="21179"/>
    <cellStyle name="常规 7 19 35" xfId="21180"/>
    <cellStyle name="常规 7 19 40" xfId="21181"/>
    <cellStyle name="常规 7 20 6 4 2 2" xfId="21182"/>
    <cellStyle name="常规 7 19 35 2" xfId="21183"/>
    <cellStyle name="常规 7 19 40 2" xfId="21184"/>
    <cellStyle name="常规 7 19 35 2 2" xfId="21185"/>
    <cellStyle name="常规 7 19 40 2 2" xfId="21186"/>
    <cellStyle name="常规 7 19 35 2 2 2" xfId="21187"/>
    <cellStyle name="常规 7 19 40 2 2 2" xfId="21188"/>
    <cellStyle name="常规 7 19 35 2 3" xfId="21189"/>
    <cellStyle name="常规 7 19 40 2 3" xfId="21190"/>
    <cellStyle name="常规 7 20 39 4 3" xfId="21191"/>
    <cellStyle name="常规 7 20 44 4 3" xfId="21192"/>
    <cellStyle name="常规 7 19 35 2 3 2" xfId="21193"/>
    <cellStyle name="常规 7 19 40 2 3 2" xfId="21194"/>
    <cellStyle name="常规 7 19 35 2 4" xfId="21195"/>
    <cellStyle name="常规 7 19 40 2 4" xfId="21196"/>
    <cellStyle name="常规 7 19 35 3" xfId="21197"/>
    <cellStyle name="常规 7 19 40 3" xfId="21198"/>
    <cellStyle name="常规 7 19 35 3 2" xfId="21199"/>
    <cellStyle name="常规 7 19 40 3 2" xfId="21200"/>
    <cellStyle name="计算 3 2 5 2 3" xfId="21201"/>
    <cellStyle name="常规 7 19 35 4 2" xfId="21202"/>
    <cellStyle name="常规 7 19 40 4 2" xfId="21203"/>
    <cellStyle name="计算 3 2 5 2 3 2" xfId="21204"/>
    <cellStyle name="常规 7 19 35 4 2 2" xfId="21205"/>
    <cellStyle name="常规 7 19 40 4 2 2" xfId="21206"/>
    <cellStyle name="计算 3 2 5 2 4" xfId="21207"/>
    <cellStyle name="常规 7 19 35 4 3" xfId="21208"/>
    <cellStyle name="常规 7 19 40 4 3" xfId="21209"/>
    <cellStyle name="常规 7 19 35 5" xfId="21210"/>
    <cellStyle name="常规 7 19 40 5" xfId="21211"/>
    <cellStyle name="常规 7 20 6 4 3" xfId="21212"/>
    <cellStyle name="常规 7 19 36" xfId="21213"/>
    <cellStyle name="常规 7 19 41" xfId="21214"/>
    <cellStyle name="常规 7 19 36 2" xfId="21215"/>
    <cellStyle name="常规 7 19 41 2" xfId="21216"/>
    <cellStyle name="常规 7 19 36 2 2" xfId="21217"/>
    <cellStyle name="常规 7 19 41 2 2" xfId="21218"/>
    <cellStyle name="常规 7 19 36 2 2 2" xfId="21219"/>
    <cellStyle name="常规 7 19 41 2 2 2" xfId="21220"/>
    <cellStyle name="常规 7 19 36 2 3" xfId="21221"/>
    <cellStyle name="常规 7 19 41 2 3" xfId="21222"/>
    <cellStyle name="常规 7 19 36 2 3 2" xfId="21223"/>
    <cellStyle name="常规 7 19 41 2 3 2" xfId="21224"/>
    <cellStyle name="常规 7 19 36 3" xfId="21225"/>
    <cellStyle name="常规 7 19 41 3" xfId="21226"/>
    <cellStyle name="警告文本 2 2 2 6" xfId="21227"/>
    <cellStyle name="常规 7 19 36 3 2" xfId="21228"/>
    <cellStyle name="常规 7 19 41 3 2" xfId="21229"/>
    <cellStyle name="常规 7 19 36 4 2" xfId="21230"/>
    <cellStyle name="常规 7 19 41 4 2" xfId="21231"/>
    <cellStyle name="常规 7 19 36 4 2 2" xfId="21232"/>
    <cellStyle name="常规 7 19 41 4 2 2" xfId="21233"/>
    <cellStyle name="常规 7 19 36 4 3" xfId="21234"/>
    <cellStyle name="常规 7 19 41 4 3" xfId="21235"/>
    <cellStyle name="常规 7 19 36 5" xfId="21236"/>
    <cellStyle name="常规 7 19 41 5" xfId="21237"/>
    <cellStyle name="常规 7 19 37" xfId="21238"/>
    <cellStyle name="常规 7 19 42" xfId="21239"/>
    <cellStyle name="常规 7 19 37 2" xfId="21240"/>
    <cellStyle name="常规 7 19 42 2" xfId="21241"/>
    <cellStyle name="常规 7 19 37 2 2" xfId="21242"/>
    <cellStyle name="常规 7 19 42 2 2" xfId="21243"/>
    <cellStyle name="千位分隔 2 10" xfId="21244"/>
    <cellStyle name="常规 7 19 37 2 2 2" xfId="21245"/>
    <cellStyle name="常规 7 19 42 2 2 2" xfId="21246"/>
    <cellStyle name="常规 7 19 37 2 3" xfId="21247"/>
    <cellStyle name="常规 7 19 42 2 3" xfId="21248"/>
    <cellStyle name="常规 7 19 37 2 3 2" xfId="21249"/>
    <cellStyle name="常规 7 19 42 2 3 2" xfId="21250"/>
    <cellStyle name="常规 7 19 37 2 4" xfId="21251"/>
    <cellStyle name="常规 7 19 42 2 4" xfId="21252"/>
    <cellStyle name="常规 7 19 37 3" xfId="21253"/>
    <cellStyle name="常规 7 19 42 3" xfId="21254"/>
    <cellStyle name="常规 7 19 37 3 2" xfId="21255"/>
    <cellStyle name="常规 7 19 42 3 2" xfId="21256"/>
    <cellStyle name="常规 7 19 37 4" xfId="21257"/>
    <cellStyle name="常规 7 19 42 4" xfId="21258"/>
    <cellStyle name="常规 7 19 37 5" xfId="21259"/>
    <cellStyle name="常规 7 19 42 5" xfId="21260"/>
    <cellStyle name="常规 7 19 38" xfId="21261"/>
    <cellStyle name="常规 7 19 43" xfId="21262"/>
    <cellStyle name="常规 7 19 38 2" xfId="21263"/>
    <cellStyle name="常规 7 19 43 2" xfId="21264"/>
    <cellStyle name="常规 8 2 2 2 7 3" xfId="21265"/>
    <cellStyle name="常规 7 19 38 2 2" xfId="21266"/>
    <cellStyle name="常规 7 19 43 2 2" xfId="21267"/>
    <cellStyle name="常规 7 19 38 2 2 2" xfId="21268"/>
    <cellStyle name="常规 7 19 43 2 2 2" xfId="21269"/>
    <cellStyle name="常规 7 19 38 2 3" xfId="21270"/>
    <cellStyle name="常规 7 19 43 2 3" xfId="21271"/>
    <cellStyle name="常规 7 19 38 2 3 2" xfId="21272"/>
    <cellStyle name="常规 7 19 43 2 3 2" xfId="21273"/>
    <cellStyle name="常规 7 19 38 2 4" xfId="21274"/>
    <cellStyle name="常规 7 19 43 2 4" xfId="21275"/>
    <cellStyle name="常规 7 19 38 3" xfId="21276"/>
    <cellStyle name="常规 7 19 43 3" xfId="21277"/>
    <cellStyle name="常规 8 2 2 2 8 3" xfId="21278"/>
    <cellStyle name="常规 7 19 38 3 2" xfId="21279"/>
    <cellStyle name="常规 7 19 43 3 2" xfId="21280"/>
    <cellStyle name="常规 7 19 38 4" xfId="21281"/>
    <cellStyle name="常规 7 19 43 4" xfId="21282"/>
    <cellStyle name="强调文字颜色 2 3 2 2 8" xfId="21283"/>
    <cellStyle name="常规 8 2 2 2 9 3" xfId="21284"/>
    <cellStyle name="常规 7 19 38 4 2" xfId="21285"/>
    <cellStyle name="常规 7 19 43 4 2" xfId="21286"/>
    <cellStyle name="常规 7 19 38 4 2 2" xfId="21287"/>
    <cellStyle name="常规 7 19 43 4 2 2" xfId="21288"/>
    <cellStyle name="常规 7 19 38 4 3" xfId="21289"/>
    <cellStyle name="常规 7 19 43 4 3" xfId="21290"/>
    <cellStyle name="常规 7 19 38 5" xfId="21291"/>
    <cellStyle name="常规 7 19 43 5" xfId="21292"/>
    <cellStyle name="常规 7 19 39 2 2 2" xfId="21293"/>
    <cellStyle name="常规 7 19 44 2 2 2" xfId="21294"/>
    <cellStyle name="常规 8 4 2 27 2 2" xfId="21295"/>
    <cellStyle name="常规 8 4 2 32 2 2" xfId="21296"/>
    <cellStyle name="常规 7 19 39 2 3" xfId="21297"/>
    <cellStyle name="常规 7 19 44 2 3" xfId="21298"/>
    <cellStyle name="常规 8 4 2 27 3" xfId="21299"/>
    <cellStyle name="常规 8 4 2 32 3" xfId="21300"/>
    <cellStyle name="常规 7 19 39 2 3 2" xfId="21301"/>
    <cellStyle name="常规 7 19 44 2 3 2" xfId="21302"/>
    <cellStyle name="常规 8 4 2 27 3 2" xfId="21303"/>
    <cellStyle name="常规 8 4 2 32 3 2" xfId="21304"/>
    <cellStyle name="常规 7 19 39 2 4" xfId="21305"/>
    <cellStyle name="常规 7 19 44 2 4" xfId="21306"/>
    <cellStyle name="常规 8 4 2 27 4" xfId="21307"/>
    <cellStyle name="常规 8 4 2 32 4" xfId="21308"/>
    <cellStyle name="常规 7 19 39 3 2" xfId="21309"/>
    <cellStyle name="常规 7 19 44 3 2" xfId="21310"/>
    <cellStyle name="常规 8 4 2 28 2" xfId="21311"/>
    <cellStyle name="常规 8 4 2 33 2" xfId="21312"/>
    <cellStyle name="常规 7 19 39 4" xfId="21313"/>
    <cellStyle name="常规 7 19 44 4" xfId="21314"/>
    <cellStyle name="常规 8 4 2 29" xfId="21315"/>
    <cellStyle name="常规 8 4 2 34" xfId="21316"/>
    <cellStyle name="常规 7 19 39 4 2" xfId="21317"/>
    <cellStyle name="常规 7 19 44 4 2" xfId="21318"/>
    <cellStyle name="常规 8 4 2 29 2" xfId="21319"/>
    <cellStyle name="常规 8 4 2 34 2" xfId="21320"/>
    <cellStyle name="常规 7 19 39 4 2 2" xfId="21321"/>
    <cellStyle name="常规 7 19 44 4 2 2" xfId="21322"/>
    <cellStyle name="常规 8 4 2 29 2 2" xfId="21323"/>
    <cellStyle name="常规 8 4 2 34 2 2" xfId="21324"/>
    <cellStyle name="常规 7 19 39 4 3" xfId="21325"/>
    <cellStyle name="常规 7 19 44 4 3" xfId="21326"/>
    <cellStyle name="常规 8 4 2 29 3" xfId="21327"/>
    <cellStyle name="常规 8 4 2 34 3" xfId="21328"/>
    <cellStyle name="常规 7 19 39 5" xfId="21329"/>
    <cellStyle name="常规 7 19 44 5" xfId="21330"/>
    <cellStyle name="常规 8 4 2 35" xfId="21331"/>
    <cellStyle name="常规 8 4 2 40" xfId="21332"/>
    <cellStyle name="常规 7 19 4 2" xfId="21333"/>
    <cellStyle name="常规 7 24 4 2" xfId="21334"/>
    <cellStyle name="常规 7 19 4 2 2" xfId="21335"/>
    <cellStyle name="常规 7 19 4 2 3" xfId="21336"/>
    <cellStyle name="常规 7 19 4 2 3 2" xfId="21337"/>
    <cellStyle name="常规 7 19 4 2 4" xfId="21338"/>
    <cellStyle name="常规 7 19 4 4 2" xfId="21339"/>
    <cellStyle name="常规 7 19 4 4 3" xfId="21340"/>
    <cellStyle name="常规 7 19 4 5" xfId="21341"/>
    <cellStyle name="常规 7 19 45 2 2" xfId="21342"/>
    <cellStyle name="常规 7 19 50 2 2" xfId="21343"/>
    <cellStyle name="常规 7 19 45 2 2 2" xfId="21344"/>
    <cellStyle name="常规 7 19 50 2 2 2" xfId="21345"/>
    <cellStyle name="常规 7 19 45 2 3" xfId="21346"/>
    <cellStyle name="常规 7 19 50 2 3" xfId="21347"/>
    <cellStyle name="常规 7 19 45 2 4" xfId="21348"/>
    <cellStyle name="常规 7 19 50 2 4" xfId="21349"/>
    <cellStyle name="常规 7 19 45 3" xfId="21350"/>
    <cellStyle name="常规 7 19 50 3" xfId="21351"/>
    <cellStyle name="常规 7 19 45 3 2" xfId="21352"/>
    <cellStyle name="常规 7 19 50 3 2" xfId="21353"/>
    <cellStyle name="常规 7 19 45 4" xfId="21354"/>
    <cellStyle name="常规 7 19 50 4" xfId="21355"/>
    <cellStyle name="常规 7 19 45 4 2" xfId="21356"/>
    <cellStyle name="常规 7 19 50 4 2" xfId="21357"/>
    <cellStyle name="常规 7 19 45 4 2 2" xfId="21358"/>
    <cellStyle name="常规 7 19 50 4 2 2" xfId="21359"/>
    <cellStyle name="常规 7 19 45 4 3" xfId="21360"/>
    <cellStyle name="常规 7 19 50 4 3" xfId="21361"/>
    <cellStyle name="常规 7 19 45 5" xfId="21362"/>
    <cellStyle name="常规 7 19 50 5" xfId="21363"/>
    <cellStyle name="常规 7 19 46 2" xfId="21364"/>
    <cellStyle name="常规 7 19 51 2" xfId="21365"/>
    <cellStyle name="常规 7 19 46 2 2" xfId="21366"/>
    <cellStyle name="常规 7 19 51 2 2" xfId="21367"/>
    <cellStyle name="常规 7 19 46 2 2 2" xfId="21368"/>
    <cellStyle name="常规 7 19 51 2 2 2" xfId="21369"/>
    <cellStyle name="常规 7 19 46 2 3 2" xfId="21370"/>
    <cellStyle name="常规 7 19 51 2 3 2" xfId="21371"/>
    <cellStyle name="常规 7 19 46 2 4" xfId="21372"/>
    <cellStyle name="常规 7 19 51 2 4" xfId="21373"/>
    <cellStyle name="常规 7 19 46 3" xfId="21374"/>
    <cellStyle name="常规 7 19 51 3" xfId="21375"/>
    <cellStyle name="常规 7 19 46 3 2" xfId="21376"/>
    <cellStyle name="常规 7 19 51 3 2" xfId="21377"/>
    <cellStyle name="常规 7 19 46 4" xfId="21378"/>
    <cellStyle name="常规 7 19 51 4" xfId="21379"/>
    <cellStyle name="常规 7 19 46 4 2" xfId="21380"/>
    <cellStyle name="常规 7 19 51 4 2" xfId="21381"/>
    <cellStyle name="常规 7 19 46 4 2 2" xfId="21382"/>
    <cellStyle name="常规 7 19 51 4 2 2" xfId="21383"/>
    <cellStyle name="常规 7 19 46 4 3" xfId="21384"/>
    <cellStyle name="常规 7 19 51 4 3" xfId="21385"/>
    <cellStyle name="常规 7 19 46 5" xfId="21386"/>
    <cellStyle name="常规 7 19 51 5" xfId="21387"/>
    <cellStyle name="常规 7 19 47" xfId="21388"/>
    <cellStyle name="常规 7 19 52" xfId="21389"/>
    <cellStyle name="常规 7 19 47 2" xfId="21390"/>
    <cellStyle name="常规 7 19 52 2" xfId="21391"/>
    <cellStyle name="常规 7 19 47 2 2" xfId="21392"/>
    <cellStyle name="常规 7 19 52 2 2" xfId="21393"/>
    <cellStyle name="常规 7 19 47 2 2 2" xfId="21394"/>
    <cellStyle name="常规 7 19 52 2 2 2" xfId="21395"/>
    <cellStyle name="常规 7 19 47 2 3" xfId="21396"/>
    <cellStyle name="常规 7 19 52 2 3" xfId="21397"/>
    <cellStyle name="常规 7 19 47 2 3 2" xfId="21398"/>
    <cellStyle name="常规 7 19 52 2 3 2" xfId="21399"/>
    <cellStyle name="常规 7 19 47 2 4" xfId="21400"/>
    <cellStyle name="常规 7 19 52 2 4" xfId="21401"/>
    <cellStyle name="常规 7 19 47 3" xfId="21402"/>
    <cellStyle name="常规 7 19 52 3" xfId="21403"/>
    <cellStyle name="常规 7 19 47 3 2" xfId="21404"/>
    <cellStyle name="常规 7 19 52 3 2" xfId="21405"/>
    <cellStyle name="常规 7 19 47 4" xfId="21406"/>
    <cellStyle name="常规 7 19 52 4" xfId="21407"/>
    <cellStyle name="常规 7 19 47 4 2" xfId="21408"/>
    <cellStyle name="常规 7 19 52 4 2" xfId="21409"/>
    <cellStyle name="常规 7 19 47 5" xfId="21410"/>
    <cellStyle name="常规 7 19 52 5" xfId="21411"/>
    <cellStyle name="常规 7 19 48" xfId="21412"/>
    <cellStyle name="常规 7 19 53" xfId="21413"/>
    <cellStyle name="常规 7 19 48 2" xfId="21414"/>
    <cellStyle name="常规 7 19 53 2" xfId="21415"/>
    <cellStyle name="常规 7 19 48 2 2" xfId="21416"/>
    <cellStyle name="常规 7 19 53 2 2" xfId="21417"/>
    <cellStyle name="常规 7 19 48 2 3" xfId="21418"/>
    <cellStyle name="常规 7 19 53 2 3" xfId="21419"/>
    <cellStyle name="常规 7 19 48 2 3 2" xfId="21420"/>
    <cellStyle name="常规 7 19 53 2 3 2" xfId="21421"/>
    <cellStyle name="常规 7 19 48 2 4" xfId="21422"/>
    <cellStyle name="常规 7 19 53 2 4" xfId="21423"/>
    <cellStyle name="常规 7 19 48 3 2" xfId="21424"/>
    <cellStyle name="常规 7 19 53 3 2" xfId="21425"/>
    <cellStyle name="常规 7 19 48 4" xfId="21426"/>
    <cellStyle name="常规 7 19 53 4" xfId="21427"/>
    <cellStyle name="常规 7 19 48 4 2" xfId="21428"/>
    <cellStyle name="常规 7 19 53 4 2" xfId="21429"/>
    <cellStyle name="常规 7 19 48 4 2 2" xfId="21430"/>
    <cellStyle name="常规 7 19 53 4 2 2" xfId="21431"/>
    <cellStyle name="好 4 2 2 3 2 3" xfId="21432"/>
    <cellStyle name="汇总 2 2 2" xfId="21433"/>
    <cellStyle name="常规 7 19 48 4 3" xfId="21434"/>
    <cellStyle name="常规 7 19 53 4 3" xfId="21435"/>
    <cellStyle name="常规 7 19 48 5" xfId="21436"/>
    <cellStyle name="常规 7 19 53 5" xfId="21437"/>
    <cellStyle name="常规 7 19 49" xfId="21438"/>
    <cellStyle name="常规 7 19 54" xfId="21439"/>
    <cellStyle name="常规 7 19 49 2" xfId="21440"/>
    <cellStyle name="常规 7 19 54 2" xfId="21441"/>
    <cellStyle name="常规 7 19 49 2 2" xfId="21442"/>
    <cellStyle name="常规 7 19 54 2 2" xfId="21443"/>
    <cellStyle name="常规 7 19 49 2 2 2" xfId="21444"/>
    <cellStyle name="常规 7 19 54 2 2 2" xfId="21445"/>
    <cellStyle name="常规 7 19 49 2 3" xfId="21446"/>
    <cellStyle name="常规 7 19 54 2 3" xfId="21447"/>
    <cellStyle name="常规 7 19 49 2 3 2" xfId="21448"/>
    <cellStyle name="常规 7 19 54 2 3 2" xfId="21449"/>
    <cellStyle name="常规 7 19 49 2 4" xfId="21450"/>
    <cellStyle name="常规 7 19 54 2 4" xfId="21451"/>
    <cellStyle name="常规 7 19 49 3" xfId="21452"/>
    <cellStyle name="常规 7 19 54 3" xfId="21453"/>
    <cellStyle name="常规 7 19 49 3 2" xfId="21454"/>
    <cellStyle name="常规 7 19 54 3 2" xfId="21455"/>
    <cellStyle name="常规 7 19 49 4" xfId="21456"/>
    <cellStyle name="常规 7 19 54 4" xfId="21457"/>
    <cellStyle name="常规 7 19 49 4 2" xfId="21458"/>
    <cellStyle name="常规 7 19 54 4 2" xfId="21459"/>
    <cellStyle name="常规 7 19 49 4 2 2" xfId="21460"/>
    <cellStyle name="常规 7 19 54 4 2 2" xfId="21461"/>
    <cellStyle name="汇总 3 2 2" xfId="21462"/>
    <cellStyle name="常规 7 19 49 4 3" xfId="21463"/>
    <cellStyle name="常规 7 19 54 4 3" xfId="21464"/>
    <cellStyle name="常规 7 19 5" xfId="21465"/>
    <cellStyle name="常规 7 24 5" xfId="21466"/>
    <cellStyle name="常规 7 19 5 2" xfId="21467"/>
    <cellStyle name="检查单元格 2 3 8" xfId="21468"/>
    <cellStyle name="常规 7 19 5 2 2" xfId="21469"/>
    <cellStyle name="常规 7 19 5 2 2 2" xfId="21470"/>
    <cellStyle name="强调文字颜色 4 2 2 2 4 2 3" xfId="21471"/>
    <cellStyle name="常规 7 19 5 2 3" xfId="21472"/>
    <cellStyle name="常规 7 19 5 2 3 2" xfId="21473"/>
    <cellStyle name="常规 7 19 5 2 4" xfId="21474"/>
    <cellStyle name="常规 9 2 2 7" xfId="21475"/>
    <cellStyle name="常规 7 19 5 4 2" xfId="21476"/>
    <cellStyle name="常规 7 19 5 5" xfId="21477"/>
    <cellStyle name="常规 7 19 55" xfId="21478"/>
    <cellStyle name="常规 7 19 60" xfId="21479"/>
    <cellStyle name="常规 7 19 55 2" xfId="21480"/>
    <cellStyle name="常规 7 19 60 2" xfId="21481"/>
    <cellStyle name="常规 7 19 55 2 2" xfId="21482"/>
    <cellStyle name="常规 7 19 55 2 3" xfId="21483"/>
    <cellStyle name="常规 8 2 2 29 3" xfId="21484"/>
    <cellStyle name="常规 8 2 2 34 3" xfId="21485"/>
    <cellStyle name="常规 7 19 55 2 3 2" xfId="21486"/>
    <cellStyle name="常规 7 19 55 2 4" xfId="21487"/>
    <cellStyle name="常规 7 19 55 3" xfId="21488"/>
    <cellStyle name="常规 7 19 55 3 2" xfId="21489"/>
    <cellStyle name="强调文字颜色 5 2 2 5 4" xfId="21490"/>
    <cellStyle name="常规 7 2 2 2 17 2 4" xfId="21491"/>
    <cellStyle name="常规 7 2 2 2 22 2 4" xfId="21492"/>
    <cellStyle name="常规 7 19 55 4 2 2" xfId="21493"/>
    <cellStyle name="常规 7 19 55 4 3" xfId="21494"/>
    <cellStyle name="常规 8 4 2 12 2 3 2" xfId="21495"/>
    <cellStyle name="常规 7 19 56" xfId="21496"/>
    <cellStyle name="常规 7 19 61" xfId="21497"/>
    <cellStyle name="常规 7 19 56 2" xfId="21498"/>
    <cellStyle name="常规 7 19 56 2 2" xfId="21499"/>
    <cellStyle name="链接单元格 3 2 5 5" xfId="21500"/>
    <cellStyle name="常规 7 19 56 2 2 2" xfId="21501"/>
    <cellStyle name="常规 7 19 56 2 3" xfId="21502"/>
    <cellStyle name="常规 7 19 56 2 3 2" xfId="21503"/>
    <cellStyle name="强调文字颜色 3 2 2 2 2 4 2" xfId="21504"/>
    <cellStyle name="常规 7 19 56 2 4" xfId="21505"/>
    <cellStyle name="常规 7 19 56 3" xfId="21506"/>
    <cellStyle name="注释 2 59" xfId="21507"/>
    <cellStyle name="注释 2 64" xfId="21508"/>
    <cellStyle name="常规 7 19 56 4 2" xfId="21509"/>
    <cellStyle name="注释 2 59 2" xfId="21510"/>
    <cellStyle name="注释 2 64 2" xfId="21511"/>
    <cellStyle name="强调文字颜色 5 3 2 5 4" xfId="21512"/>
    <cellStyle name="常规 7 19 56 4 2 2" xfId="21513"/>
    <cellStyle name="注释 2 65" xfId="21514"/>
    <cellStyle name="注释 2 70" xfId="21515"/>
    <cellStyle name="常规 7 19 56 4 3" xfId="21516"/>
    <cellStyle name="常规 7 19 56 5" xfId="21517"/>
    <cellStyle name="常规 7 19 57" xfId="21518"/>
    <cellStyle name="常规 7 19 57 2" xfId="21519"/>
    <cellStyle name="常规 7 19 57 2 2" xfId="21520"/>
    <cellStyle name="常规 7 19 57 2 2 2" xfId="21521"/>
    <cellStyle name="常规 7 19 57 2 3" xfId="21522"/>
    <cellStyle name="常规 7 19 57 2 3 2" xfId="21523"/>
    <cellStyle name="强调文字颜色 3 2 2 2 3 4 2" xfId="21524"/>
    <cellStyle name="常规 7 19 57 2 4" xfId="21525"/>
    <cellStyle name="常规 7 19 57 3" xfId="21526"/>
    <cellStyle name="常规 7 19 57 3 2" xfId="21527"/>
    <cellStyle name="常规 7 19 57 4 2" xfId="21528"/>
    <cellStyle name="常规 7 19 57 4 2 2" xfId="21529"/>
    <cellStyle name="常规 7 19 57 4 3" xfId="21530"/>
    <cellStyle name="常规 7 19 57 5" xfId="21531"/>
    <cellStyle name="常规 7 19 58" xfId="21532"/>
    <cellStyle name="常规 7 19 58 2" xfId="21533"/>
    <cellStyle name="常规 7 19 58 2 2" xfId="21534"/>
    <cellStyle name="常规 7 19 58 2 2 2" xfId="21535"/>
    <cellStyle name="常规 7 19 58 2 3" xfId="21536"/>
    <cellStyle name="常规 7 19 58 2 3 2" xfId="21537"/>
    <cellStyle name="强调文字颜色 3 2 2 2 4 4 2" xfId="21538"/>
    <cellStyle name="常规 7 19 58 2 4" xfId="21539"/>
    <cellStyle name="常规 7 19 58 3" xfId="21540"/>
    <cellStyle name="常规 7 19 58 3 2" xfId="21541"/>
    <cellStyle name="常规 7 19 58 4" xfId="21542"/>
    <cellStyle name="常规 7 19 58 4 2" xfId="21543"/>
    <cellStyle name="常规 7 19 58 4 2 2" xfId="21544"/>
    <cellStyle name="常规 7 19 58 4 3" xfId="21545"/>
    <cellStyle name="常规 7 19 58 5" xfId="21546"/>
    <cellStyle name="常规 7 19 59" xfId="21547"/>
    <cellStyle name="常规 7 19 59 2" xfId="21548"/>
    <cellStyle name="强调文字颜色 6 2 2 4 4" xfId="21549"/>
    <cellStyle name="常规 7 20 12 3" xfId="21550"/>
    <cellStyle name="常规 7 19 59 2 2" xfId="21551"/>
    <cellStyle name="常规 7 19 59 3" xfId="21552"/>
    <cellStyle name="强调文字颜色 6 2 2 5 4" xfId="21553"/>
    <cellStyle name="常规 7 20 13 3" xfId="21554"/>
    <cellStyle name="常规 7 19 59 3 2" xfId="21555"/>
    <cellStyle name="常规 7 19 59 4" xfId="21556"/>
    <cellStyle name="常规 7 19 6" xfId="21557"/>
    <cellStyle name="常规 7 19 6 2" xfId="21558"/>
    <cellStyle name="检查单元格 3 3 8" xfId="21559"/>
    <cellStyle name="常规 7 19 6 2 2" xfId="21560"/>
    <cellStyle name="常规 7 19 6 2 2 2" xfId="21561"/>
    <cellStyle name="常规 7 19 6 2 3" xfId="21562"/>
    <cellStyle name="常规 7 19 6 2 3 2" xfId="21563"/>
    <cellStyle name="常规 7 19 6 2 4" xfId="21564"/>
    <cellStyle name="常规 7 19 6 3 2" xfId="21565"/>
    <cellStyle name="常规 7 19 6 4" xfId="21566"/>
    <cellStyle name="常规 7 19 6 4 2" xfId="21567"/>
    <cellStyle name="常规 7 19 6 4 2 2" xfId="21568"/>
    <cellStyle name="常规 7 19 6 4 3" xfId="21569"/>
    <cellStyle name="常规 7 19 6 5" xfId="21570"/>
    <cellStyle name="常规 7 19 7" xfId="21571"/>
    <cellStyle name="常规 7 19 7 2" xfId="21572"/>
    <cellStyle name="好 2 5 4" xfId="21573"/>
    <cellStyle name="常规 7 19 7 2 2" xfId="21574"/>
    <cellStyle name="警告文本 2 4 5" xfId="21575"/>
    <cellStyle name="好 2 5 4 2" xfId="21576"/>
    <cellStyle name="常规 7 19 7 2 2 2" xfId="21577"/>
    <cellStyle name="好 2 5 5" xfId="21578"/>
    <cellStyle name="常规 7 19 7 2 3" xfId="21579"/>
    <cellStyle name="警告文本 2 5 5" xfId="21580"/>
    <cellStyle name="常规 7 19 7 2 3 2" xfId="21581"/>
    <cellStyle name="常规 7 19 7 2 4" xfId="21582"/>
    <cellStyle name="好 2 6 4" xfId="21583"/>
    <cellStyle name="常规 7 19 7 3 2" xfId="21584"/>
    <cellStyle name="常规 7 19 7 4" xfId="21585"/>
    <cellStyle name="好 2 7 4" xfId="21586"/>
    <cellStyle name="常规 7 19 7 4 2" xfId="21587"/>
    <cellStyle name="常规 7 19 7 4 2 2" xfId="21588"/>
    <cellStyle name="常规 7 2 8 2 2 2" xfId="21589"/>
    <cellStyle name="常规 7 19 7 4 3" xfId="21590"/>
    <cellStyle name="常规 7 19 7 5" xfId="21591"/>
    <cellStyle name="常规 7 19 8" xfId="21592"/>
    <cellStyle name="常规 7 19 8 2" xfId="21593"/>
    <cellStyle name="好 3 5 4" xfId="21594"/>
    <cellStyle name="常规 7 19 8 2 2" xfId="21595"/>
    <cellStyle name="好 3 5 5" xfId="21596"/>
    <cellStyle name="常规 7 19 8 2 3" xfId="21597"/>
    <cellStyle name="常规 7 19 8 2 4" xfId="21598"/>
    <cellStyle name="常规 7 19 8 3" xfId="21599"/>
    <cellStyle name="好 3 6 4" xfId="21600"/>
    <cellStyle name="常规 7 19 8 3 2" xfId="21601"/>
    <cellStyle name="常规 7 19 8 4" xfId="21602"/>
    <cellStyle name="好 4 3 2 2 3" xfId="21603"/>
    <cellStyle name="好 3 7 4" xfId="21604"/>
    <cellStyle name="常规 7 19 8 4 2" xfId="21605"/>
    <cellStyle name="好 4 3 2 2 3 2" xfId="21606"/>
    <cellStyle name="常规 7 19 8 4 2 2" xfId="21607"/>
    <cellStyle name="好 4 3 2 2 4" xfId="21608"/>
    <cellStyle name="常规 7 19 8 4 3" xfId="21609"/>
    <cellStyle name="常规 7 19 8 5" xfId="21610"/>
    <cellStyle name="常规 7 19 9" xfId="21611"/>
    <cellStyle name="常规 7 19 9 2" xfId="21612"/>
    <cellStyle name="好 4 5 4" xfId="21613"/>
    <cellStyle name="常规 7 19 9 2 2" xfId="21614"/>
    <cellStyle name="常规 7 19 9 2 3" xfId="21615"/>
    <cellStyle name="强调文字颜色 6 3 2 4 2 3 2" xfId="21616"/>
    <cellStyle name="好 4 5 5" xfId="21617"/>
    <cellStyle name="常规 7 19 9 2 3 2" xfId="21618"/>
    <cellStyle name="常规 7 19 9 2 4" xfId="21619"/>
    <cellStyle name="常规 7 19 9 3" xfId="21620"/>
    <cellStyle name="好 4 6 4" xfId="21621"/>
    <cellStyle name="常规 7 19 9 3 2" xfId="21622"/>
    <cellStyle name="常规 7 19 9 4" xfId="21623"/>
    <cellStyle name="好 4 7 4" xfId="21624"/>
    <cellStyle name="好 4 3 3 2 3" xfId="21625"/>
    <cellStyle name="常规 7 19 9 4 2" xfId="21626"/>
    <cellStyle name="好 4 3 3 2 3 2" xfId="21627"/>
    <cellStyle name="常规 7 58 2 4" xfId="21628"/>
    <cellStyle name="常规 7 63 2 4" xfId="21629"/>
    <cellStyle name="常规 7 19 9 4 2 2" xfId="21630"/>
    <cellStyle name="注释 3 24 2 2 2" xfId="21631"/>
    <cellStyle name="注释 3 19 2 2 2" xfId="21632"/>
    <cellStyle name="常规 7 2 8 4 2 2" xfId="21633"/>
    <cellStyle name="好 4 3 3 2 4" xfId="21634"/>
    <cellStyle name="常规 7 19 9 4 3" xfId="21635"/>
    <cellStyle name="常规 7 19 9 5" xfId="21636"/>
    <cellStyle name="常规 7 2 10" xfId="21637"/>
    <cellStyle name="常规 7 2 10 2" xfId="21638"/>
    <cellStyle name="常规 7 2 10 2 2" xfId="21639"/>
    <cellStyle name="常规 7 2 10 2 2 2" xfId="21640"/>
    <cellStyle name="常规 7 2 10 2 3" xfId="21641"/>
    <cellStyle name="常规 7 2 10 2 3 2" xfId="21642"/>
    <cellStyle name="常规 7 2 10 2 4" xfId="21643"/>
    <cellStyle name="常规 7 2 10 3 2" xfId="21644"/>
    <cellStyle name="常规 7 2 10 4" xfId="21645"/>
    <cellStyle name="常规 7 2 10 4 2" xfId="21646"/>
    <cellStyle name="常规 7 2 10 4 2 2" xfId="21647"/>
    <cellStyle name="常规 7 2 10 4 3" xfId="21648"/>
    <cellStyle name="常规 7 2 10 5" xfId="21649"/>
    <cellStyle name="常规 7 2 11" xfId="21650"/>
    <cellStyle name="常规 7 2 11 2" xfId="21651"/>
    <cellStyle name="常规 7 2 11 2 2" xfId="21652"/>
    <cellStyle name="常规 7 2 11 2 3 2" xfId="21653"/>
    <cellStyle name="常规 7 2 11 2 4" xfId="21654"/>
    <cellStyle name="常规 7 2 11 3" xfId="21655"/>
    <cellStyle name="常规 7 2 11 3 2" xfId="21656"/>
    <cellStyle name="常规 7 2 11 4" xfId="21657"/>
    <cellStyle name="常规 7 2 11 4 2" xfId="21658"/>
    <cellStyle name="常规 7 2 11 4 2 2" xfId="21659"/>
    <cellStyle name="常规 7 2 11 4 3" xfId="21660"/>
    <cellStyle name="常规 7 2 11 5" xfId="21661"/>
    <cellStyle name="常规 7 2 12 2 2" xfId="21662"/>
    <cellStyle name="常规 7 2 12 2 2 2" xfId="21663"/>
    <cellStyle name="常规 7 2 12 2 3 2" xfId="21664"/>
    <cellStyle name="常规 7 2 12 2 4" xfId="21665"/>
    <cellStyle name="常规 7 2 12 3" xfId="21666"/>
    <cellStyle name="常规 7 2 12 3 2" xfId="21667"/>
    <cellStyle name="常规 7 2 4 2 37" xfId="21668"/>
    <cellStyle name="常规 7 2 4 2 42" xfId="21669"/>
    <cellStyle name="常规 7 2 12 4" xfId="21670"/>
    <cellStyle name="常规 7 2 12 4 2" xfId="21671"/>
    <cellStyle name="常规 7 2 12 4 2 2" xfId="21672"/>
    <cellStyle name="常规 7 2 12 4 3" xfId="21673"/>
    <cellStyle name="常规 7 2 12 5" xfId="21674"/>
    <cellStyle name="常规 7 2 13 2" xfId="21675"/>
    <cellStyle name="常规 7 2 4 37" xfId="21676"/>
    <cellStyle name="常规 7 2 4 42" xfId="21677"/>
    <cellStyle name="常规 7 2 13 2 2" xfId="21678"/>
    <cellStyle name="常规 7 2 4 37 2" xfId="21679"/>
    <cellStyle name="常规 7 2 4 42 2" xfId="21680"/>
    <cellStyle name="常规 7 2 13 2 2 2" xfId="21681"/>
    <cellStyle name="常规 7 2 4 37 2 2" xfId="21682"/>
    <cellStyle name="常规 7 2 4 42 2 2" xfId="21683"/>
    <cellStyle name="常规 7 2 13 2 3 2" xfId="21684"/>
    <cellStyle name="常规 7 2 4 37 3 2" xfId="21685"/>
    <cellStyle name="常规 7 2 4 42 3 2" xfId="21686"/>
    <cellStyle name="常规 7 2 13 2 4" xfId="21687"/>
    <cellStyle name="常规 7 2 4 37 4" xfId="21688"/>
    <cellStyle name="常规 7 2 4 42 4" xfId="21689"/>
    <cellStyle name="常规 7 2 13 3" xfId="21690"/>
    <cellStyle name="常规 7 2 4 38" xfId="21691"/>
    <cellStyle name="常规 7 2 4 43" xfId="21692"/>
    <cellStyle name="常规 7 2 13 3 2" xfId="21693"/>
    <cellStyle name="常规 7 2 4 38 2" xfId="21694"/>
    <cellStyle name="常规 7 2 4 43 2" xfId="21695"/>
    <cellStyle name="常规 7 2 13 4" xfId="21696"/>
    <cellStyle name="常规 7 2 4 39" xfId="21697"/>
    <cellStyle name="常规 7 2 4 44" xfId="21698"/>
    <cellStyle name="常规 7 2 13 4 2" xfId="21699"/>
    <cellStyle name="常规 7 2 4 39 2" xfId="21700"/>
    <cellStyle name="常规 7 2 4 44 2" xfId="21701"/>
    <cellStyle name="常规 7 2 2 8" xfId="21702"/>
    <cellStyle name="常规 7 2 13 4 2 2" xfId="21703"/>
    <cellStyle name="常规 7 2 4 39 2 2" xfId="21704"/>
    <cellStyle name="常规 7 2 4 44 2 2" xfId="21705"/>
    <cellStyle name="计算 2 2 2 3 4" xfId="21706"/>
    <cellStyle name="常规 7 2 2 8 2" xfId="21707"/>
    <cellStyle name="常规 7 2 13 4 3" xfId="21708"/>
    <cellStyle name="常规 7 2 4 18 2 2 2" xfId="21709"/>
    <cellStyle name="常规 7 2 4 23 2 2 2" xfId="21710"/>
    <cellStyle name="常规 7 2 4 39 3" xfId="21711"/>
    <cellStyle name="常规 7 2 4 44 3" xfId="21712"/>
    <cellStyle name="常规 7 2 2 9" xfId="21713"/>
    <cellStyle name="常规 7 2 13 5" xfId="21714"/>
    <cellStyle name="常规 7 2 4 45" xfId="21715"/>
    <cellStyle name="常规 7 2 4 50" xfId="21716"/>
    <cellStyle name="常规 7 2 14" xfId="21717"/>
    <cellStyle name="常规 7 2 14 2" xfId="21718"/>
    <cellStyle name="常规 7 2 14 2 2" xfId="21719"/>
    <cellStyle name="常规 7 2 56" xfId="21720"/>
    <cellStyle name="常规 7 2 61" xfId="21721"/>
    <cellStyle name="常规 7 2 14 2 2 2" xfId="21722"/>
    <cellStyle name="常规 7 2 14 2 3" xfId="21723"/>
    <cellStyle name="常规 7 2 14 2 3 2" xfId="21724"/>
    <cellStyle name="常规 7 2 14 2 4" xfId="21725"/>
    <cellStyle name="常规 7 2 14 3" xfId="21726"/>
    <cellStyle name="常规 7 2 14 3 2" xfId="21727"/>
    <cellStyle name="常规 7 2 14 4" xfId="21728"/>
    <cellStyle name="常规 7 2 14 4 2" xfId="21729"/>
    <cellStyle name="常规 7 2 14 4 2 2" xfId="21730"/>
    <cellStyle name="常规 7 2 14 4 3" xfId="21731"/>
    <cellStyle name="常规 7 2 15" xfId="21732"/>
    <cellStyle name="常规 7 2 20" xfId="21733"/>
    <cellStyle name="常规 7 2 15 2" xfId="21734"/>
    <cellStyle name="常规 7 2 20 2" xfId="21735"/>
    <cellStyle name="常规 7 2 15 2 2" xfId="21736"/>
    <cellStyle name="常规 7 2 20 2 2" xfId="21737"/>
    <cellStyle name="常规 7 2 15 2 2 2" xfId="21738"/>
    <cellStyle name="常规 7 2 20 2 2 2" xfId="21739"/>
    <cellStyle name="常规 7 2 15 2 3" xfId="21740"/>
    <cellStyle name="常规 7 2 20 2 3" xfId="21741"/>
    <cellStyle name="常规 7 2 15 2 3 2" xfId="21742"/>
    <cellStyle name="常规 7 2 20 2 3 2" xfId="21743"/>
    <cellStyle name="常规 7 2 15 2 4" xfId="21744"/>
    <cellStyle name="常规 7 2 20 2 4" xfId="21745"/>
    <cellStyle name="常规 7 2 15 3" xfId="21746"/>
    <cellStyle name="常规 7 2 20 3" xfId="21747"/>
    <cellStyle name="常规 7 2 15 3 2" xfId="21748"/>
    <cellStyle name="常规 7 2 20 3 2" xfId="21749"/>
    <cellStyle name="常规 7 2 6 2 2" xfId="21750"/>
    <cellStyle name="常规 7 2 15 4" xfId="21751"/>
    <cellStyle name="常规 7 2 20 4" xfId="21752"/>
    <cellStyle name="常规 7 2 6 2 2 2" xfId="21753"/>
    <cellStyle name="常规 7 2 15 4 2" xfId="21754"/>
    <cellStyle name="常规 7 2 20 4 2" xfId="21755"/>
    <cellStyle name="常规 7 2 15 4 2 2" xfId="21756"/>
    <cellStyle name="常规 7 2 20 4 2 2" xfId="21757"/>
    <cellStyle name="常规 7 2 15 4 3" xfId="21758"/>
    <cellStyle name="常规 7 2 20 4 3" xfId="21759"/>
    <cellStyle name="常规 7 2 4 2 12 4 2" xfId="21760"/>
    <cellStyle name="常规 7 2 16" xfId="21761"/>
    <cellStyle name="常规 7 2 21" xfId="21762"/>
    <cellStyle name="常规 7 2 4 2 12 4 2 2" xfId="21763"/>
    <cellStyle name="常规 7 2 16 2" xfId="21764"/>
    <cellStyle name="常规 7 2 21 2" xfId="21765"/>
    <cellStyle name="常规 7 2 16 2 2" xfId="21766"/>
    <cellStyle name="常规 7 2 21 2 2" xfId="21767"/>
    <cellStyle name="常规 7 2 16 2 2 2" xfId="21768"/>
    <cellStyle name="常规 7 2 21 2 2 2" xfId="21769"/>
    <cellStyle name="常规 7 2 16 2 3" xfId="21770"/>
    <cellStyle name="常规 7 2 21 2 3" xfId="21771"/>
    <cellStyle name="常规 7 2 16 2 3 2" xfId="21772"/>
    <cellStyle name="常规 7 2 21 2 3 2" xfId="21773"/>
    <cellStyle name="常规 7 2 16 2 4" xfId="21774"/>
    <cellStyle name="常规 7 2 21 2 4" xfId="21775"/>
    <cellStyle name="常规 7 2 16 3" xfId="21776"/>
    <cellStyle name="常规 7 2 21 3" xfId="21777"/>
    <cellStyle name="常规 7 2 16 3 2" xfId="21778"/>
    <cellStyle name="常规 7 2 21 3 2" xfId="21779"/>
    <cellStyle name="常规 7 2 16 4" xfId="21780"/>
    <cellStyle name="常规 7 2 21 4" xfId="21781"/>
    <cellStyle name="输出 2 2 2 5 2 2" xfId="21782"/>
    <cellStyle name="常规 7 2 6 3 2" xfId="21783"/>
    <cellStyle name="常规 7 2 16 4 2" xfId="21784"/>
    <cellStyle name="常规 7 2 21 4 2" xfId="21785"/>
    <cellStyle name="常规 7 2 16 4 2 2" xfId="21786"/>
    <cellStyle name="常规 7 2 21 4 2 2" xfId="21787"/>
    <cellStyle name="常规 7 2 16 4 3" xfId="21788"/>
    <cellStyle name="常规 7 2 21 4 3" xfId="21789"/>
    <cellStyle name="常规 7 2 4 2 12 4 3" xfId="21790"/>
    <cellStyle name="链接单元格 2 2 4 2 2 2" xfId="21791"/>
    <cellStyle name="常规 7 2 17" xfId="21792"/>
    <cellStyle name="常规 7 2 22" xfId="21793"/>
    <cellStyle name="强调文字颜色 6 3 2 2 2 3" xfId="21794"/>
    <cellStyle name="常规 7 2 17 2" xfId="21795"/>
    <cellStyle name="常规 7 2 22 2" xfId="21796"/>
    <cellStyle name="强调文字颜色 6 3 2 2 2 3 2" xfId="21797"/>
    <cellStyle name="常规 7 2 17 2 2" xfId="21798"/>
    <cellStyle name="常规 7 2 22 2 2" xfId="21799"/>
    <cellStyle name="常规 7 2 17 2 2 2" xfId="21800"/>
    <cellStyle name="常规 7 2 22 2 2 2" xfId="21801"/>
    <cellStyle name="常规 7 2 17 2 3" xfId="21802"/>
    <cellStyle name="常规 7 2 22 2 3" xfId="21803"/>
    <cellStyle name="常规 7 2 17 2 3 2" xfId="21804"/>
    <cellStyle name="常规 7 2 22 2 3 2" xfId="21805"/>
    <cellStyle name="常规 7 2 17 2 4" xfId="21806"/>
    <cellStyle name="常规 7 2 22 2 4" xfId="21807"/>
    <cellStyle name="强调文字颜色 6 3 2 2 2 4" xfId="21808"/>
    <cellStyle name="常规 7 2 17 3" xfId="21809"/>
    <cellStyle name="常规 7 2 22 3" xfId="21810"/>
    <cellStyle name="强调文字颜色 6 3 2 2 2 4 2" xfId="21811"/>
    <cellStyle name="常规 7 2 17 3 2" xfId="21812"/>
    <cellStyle name="常规 7 2 22 3 2" xfId="21813"/>
    <cellStyle name="注释 3 22 2 2" xfId="21814"/>
    <cellStyle name="注释 3 17 2 2" xfId="21815"/>
    <cellStyle name="常规 7 2 17 4" xfId="21816"/>
    <cellStyle name="常规 7 2 22 4" xfId="21817"/>
    <cellStyle name="输出 2 2 2 5 3 2" xfId="21818"/>
    <cellStyle name="强调文字颜色 6 3 2 2 2 5" xfId="21819"/>
    <cellStyle name="常规 7 2 6 4 2" xfId="21820"/>
    <cellStyle name="注释 3 22 2 2 2" xfId="21821"/>
    <cellStyle name="注释 3 17 2 2 2" xfId="21822"/>
    <cellStyle name="常规 7 2 6 4 2 2" xfId="21823"/>
    <cellStyle name="常规 7 2 17 4 2" xfId="21824"/>
    <cellStyle name="常规 7 2 22 4 2" xfId="21825"/>
    <cellStyle name="常规 7 2 17 4 2 2" xfId="21826"/>
    <cellStyle name="常规 7 2 22 4 2 2" xfId="21827"/>
    <cellStyle name="常规 7 2 17 4 3" xfId="21828"/>
    <cellStyle name="常规 7 2 22 4 3" xfId="21829"/>
    <cellStyle name="常规 7 2 18" xfId="21830"/>
    <cellStyle name="常规 7 2 23" xfId="21831"/>
    <cellStyle name="强调文字颜色 6 3 2 2 3 3" xfId="21832"/>
    <cellStyle name="常规 7 2 18 2" xfId="21833"/>
    <cellStyle name="常规 7 2 23 2" xfId="21834"/>
    <cellStyle name="强调文字颜色 6 3 2 2 3 3 2" xfId="21835"/>
    <cellStyle name="常规 7 2 18 2 2" xfId="21836"/>
    <cellStyle name="常规 7 2 23 2 2" xfId="21837"/>
    <cellStyle name="常规 7 2 18 2 2 2" xfId="21838"/>
    <cellStyle name="常规 7 2 23 2 2 2" xfId="21839"/>
    <cellStyle name="常规 7 2 18 2 3" xfId="21840"/>
    <cellStyle name="常规 7 2 23 2 3" xfId="21841"/>
    <cellStyle name="常规 7 2 18 2 3 2" xfId="21842"/>
    <cellStyle name="常规 7 2 23 2 3 2" xfId="21843"/>
    <cellStyle name="强调文字颜色 6 3 2 2 3 4" xfId="21844"/>
    <cellStyle name="常规 7 2 18 3" xfId="21845"/>
    <cellStyle name="常规 7 2 23 3" xfId="21846"/>
    <cellStyle name="强调文字颜色 6 3 2 2 3 4 2" xfId="21847"/>
    <cellStyle name="常规 7 2 18 3 2" xfId="21848"/>
    <cellStyle name="常规 7 2 23 3 2" xfId="21849"/>
    <cellStyle name="注释 3 22 3 2" xfId="21850"/>
    <cellStyle name="注释 3 17 3 2" xfId="21851"/>
    <cellStyle name="强调文字颜色 6 3 2 2 3 5" xfId="21852"/>
    <cellStyle name="千位分隔[0] 3 5 2 2" xfId="21853"/>
    <cellStyle name="常规 7 2 18 4" xfId="21854"/>
    <cellStyle name="常规 7 2 23 4" xfId="21855"/>
    <cellStyle name="常规 7 2 18 4 2" xfId="21856"/>
    <cellStyle name="常规 7 2 23 4 2" xfId="21857"/>
    <cellStyle name="常规 7 2 18 4 2 2" xfId="21858"/>
    <cellStyle name="常规 7 2 23 4 2 2" xfId="21859"/>
    <cellStyle name="常规 7 2 18 4 3" xfId="21860"/>
    <cellStyle name="常规 7 2 23 4 3" xfId="21861"/>
    <cellStyle name="常规 7 2 19" xfId="21862"/>
    <cellStyle name="常规 7 2 24" xfId="21863"/>
    <cellStyle name="强调文字颜色 6 3 2 2 4 3" xfId="21864"/>
    <cellStyle name="常规 7 2 19 2" xfId="21865"/>
    <cellStyle name="常规 7 2 24 2" xfId="21866"/>
    <cellStyle name="强调文字颜色 6 3 2 2 4 3 2" xfId="21867"/>
    <cellStyle name="常规 7 2 19 2 2" xfId="21868"/>
    <cellStyle name="常规 7 2 24 2 2" xfId="21869"/>
    <cellStyle name="常规 7 2 19 2 2 2" xfId="21870"/>
    <cellStyle name="常规 7 2 24 2 2 2" xfId="21871"/>
    <cellStyle name="常规 7 2 19 2 3" xfId="21872"/>
    <cellStyle name="常规 7 2 24 2 3" xfId="21873"/>
    <cellStyle name="常规 7 2 19 2 3 2" xfId="21874"/>
    <cellStyle name="常规 7 2 24 2 3 2" xfId="21875"/>
    <cellStyle name="常规 7 2 19 2 4" xfId="21876"/>
    <cellStyle name="常规 7 2 24 2 4" xfId="21877"/>
    <cellStyle name="强调文字颜色 6 3 2 2 4 4" xfId="21878"/>
    <cellStyle name="常规 7 2 19 3" xfId="21879"/>
    <cellStyle name="常规 7 2 24 3" xfId="21880"/>
    <cellStyle name="强调文字颜色 6 3 2 2 4 4 2" xfId="21881"/>
    <cellStyle name="常规 7 2 19 3 2" xfId="21882"/>
    <cellStyle name="常规 7 2 24 3 2" xfId="21883"/>
    <cellStyle name="注释 3 22 4 2" xfId="21884"/>
    <cellStyle name="注释 3 17 4 2" xfId="21885"/>
    <cellStyle name="强调文字颜色 6 3 2 2 4 5" xfId="21886"/>
    <cellStyle name="常规 7 2 19 4" xfId="21887"/>
    <cellStyle name="常规 7 2 24 4" xfId="21888"/>
    <cellStyle name="常规 7 2 19 4 2" xfId="21889"/>
    <cellStyle name="常规 7 2 24 4 2" xfId="21890"/>
    <cellStyle name="常规 7 2 19 4 2 2" xfId="21891"/>
    <cellStyle name="常规 7 2 24 4 2 2" xfId="21892"/>
    <cellStyle name="常规 7 2 19 4 3" xfId="21893"/>
    <cellStyle name="常规 7 2 24 4 3" xfId="21894"/>
    <cellStyle name="常规 7 2 19 5" xfId="21895"/>
    <cellStyle name="常规 7 2 24 5" xfId="21896"/>
    <cellStyle name="强调文字颜色 5 3 6 4" xfId="21897"/>
    <cellStyle name="常规 7 2 2" xfId="21898"/>
    <cellStyle name="常规 7 2 2 10" xfId="21899"/>
    <cellStyle name="常规 7 2 2 10 2" xfId="21900"/>
    <cellStyle name="常规 7 2 2 10 2 2" xfId="21901"/>
    <cellStyle name="常规 7 2 2 10 2 2 2" xfId="21902"/>
    <cellStyle name="常规 7 2 2 10 2 3" xfId="21903"/>
    <cellStyle name="常规 7 2 2 10 2 3 2" xfId="21904"/>
    <cellStyle name="常规 7 2 2 10 2 4" xfId="21905"/>
    <cellStyle name="注释 2 16 2 2" xfId="21906"/>
    <cellStyle name="注释 2 21 2 2" xfId="21907"/>
    <cellStyle name="常规 7 2 2 10 3" xfId="21908"/>
    <cellStyle name="注释 2 16 2 2 2" xfId="21909"/>
    <cellStyle name="注释 2 21 2 2 2" xfId="21910"/>
    <cellStyle name="常规 7 2 2 10 3 2" xfId="21911"/>
    <cellStyle name="注释 2 16 2 3" xfId="21912"/>
    <cellStyle name="注释 2 21 2 3" xfId="21913"/>
    <cellStyle name="常规 7 2 2 10 4" xfId="21914"/>
    <cellStyle name="注释 2 16 2 3 2" xfId="21915"/>
    <cellStyle name="注释 2 21 2 3 2" xfId="21916"/>
    <cellStyle name="常规 7 2 2 10 4 2" xfId="21917"/>
    <cellStyle name="注释 2 16 2 4" xfId="21918"/>
    <cellStyle name="注释 2 21 2 4" xfId="21919"/>
    <cellStyle name="常规 7 2 2 10 5" xfId="21920"/>
    <cellStyle name="好 4 3 2 5" xfId="21921"/>
    <cellStyle name="常规 7 2 2 11 2" xfId="21922"/>
    <cellStyle name="常规 7 2 2 11 2 2" xfId="21923"/>
    <cellStyle name="常规 7 2 2 11 2 2 2" xfId="21924"/>
    <cellStyle name="常规 7 2 2 11 2 3" xfId="21925"/>
    <cellStyle name="强调文字颜色 2 3 6 2 3 2" xfId="21926"/>
    <cellStyle name="常规 7 2 2 11 2 4" xfId="21927"/>
    <cellStyle name="注释 2 16 3 2" xfId="21928"/>
    <cellStyle name="注释 2 21 3 2" xfId="21929"/>
    <cellStyle name="常规 7 2 2 11 3" xfId="21930"/>
    <cellStyle name="常规 7 2 2 11 3 2" xfId="21931"/>
    <cellStyle name="常规 7 2 2 11 4" xfId="21932"/>
    <cellStyle name="常规 7 2 2 11 4 2" xfId="21933"/>
    <cellStyle name="常规 7 2 2 11 5" xfId="21934"/>
    <cellStyle name="常规 7 2 2 12" xfId="21935"/>
    <cellStyle name="好 4 3 3 5" xfId="21936"/>
    <cellStyle name="常规 7 2 2 12 2" xfId="21937"/>
    <cellStyle name="常规 7 2 2 12 2 2" xfId="21938"/>
    <cellStyle name="注释 2 76 3" xfId="21939"/>
    <cellStyle name="常规 7 2 2 12 2 2 2" xfId="21940"/>
    <cellStyle name="常规 7 2 2 12 2 3" xfId="21941"/>
    <cellStyle name="常规 7 2 2 12 2 4" xfId="21942"/>
    <cellStyle name="注释 2 16 4 2" xfId="21943"/>
    <cellStyle name="注释 2 21 4 2" xfId="21944"/>
    <cellStyle name="常规 7 2 2 12 3" xfId="21945"/>
    <cellStyle name="常规 7 2 2 12 3 2" xfId="21946"/>
    <cellStyle name="常规 7 2 2 12 4" xfId="21947"/>
    <cellStyle name="常规 7 2 2 12 4 2" xfId="21948"/>
    <cellStyle name="常规 7 2 2 12 5" xfId="21949"/>
    <cellStyle name="常规 7 2 2 13" xfId="21950"/>
    <cellStyle name="好 4 3 4 5" xfId="21951"/>
    <cellStyle name="常规 7 2 2 13 2" xfId="21952"/>
    <cellStyle name="常规 7 2 2 13 2 2" xfId="21953"/>
    <cellStyle name="常规 7 2 2 13 2 2 2" xfId="21954"/>
    <cellStyle name="常规 7 2 2 13 2 3" xfId="21955"/>
    <cellStyle name="常规 7 2 2 13 2 4" xfId="21956"/>
    <cellStyle name="常规 7 2 2 13 3" xfId="21957"/>
    <cellStyle name="常规 7 2 2 13 3 2" xfId="21958"/>
    <cellStyle name="常规 7 2 2 13 4" xfId="21959"/>
    <cellStyle name="常规 7 2 2 13 4 2" xfId="21960"/>
    <cellStyle name="常规 7 2 2 13 5" xfId="21961"/>
    <cellStyle name="常规 7 2 2 14" xfId="21962"/>
    <cellStyle name="常规 7 2 2 14 2" xfId="21963"/>
    <cellStyle name="常规 7 2 2 14 2 2 2" xfId="21964"/>
    <cellStyle name="常规 7 2 2 14 3" xfId="21965"/>
    <cellStyle name="输出 3 2 2" xfId="21966"/>
    <cellStyle name="常规 7 2 2 14 4" xfId="21967"/>
    <cellStyle name="输出 3 2 2 2" xfId="21968"/>
    <cellStyle name="常规 7 2 2 14 4 2" xfId="21969"/>
    <cellStyle name="输出 3 2 3" xfId="21970"/>
    <cellStyle name="常规 7 2 2 14 5" xfId="21971"/>
    <cellStyle name="常规 7 2 2 15" xfId="21972"/>
    <cellStyle name="常规 7 2 2 20" xfId="21973"/>
    <cellStyle name="常规 7 2 2 15 2" xfId="21974"/>
    <cellStyle name="常规 7 2 2 20 2" xfId="21975"/>
    <cellStyle name="常规 7 2 2 15 2 2" xfId="21976"/>
    <cellStyle name="常规 7 2 2 20 2 2" xfId="21977"/>
    <cellStyle name="常规 7 2 2 15 2 2 2" xfId="21978"/>
    <cellStyle name="常规 7 2 2 20 2 2 2" xfId="21979"/>
    <cellStyle name="常规 7 2 2 15 2 3" xfId="21980"/>
    <cellStyle name="常规 7 2 2 20 2 3" xfId="21981"/>
    <cellStyle name="输出 3 3 2" xfId="21982"/>
    <cellStyle name="常规 7 2 2 15 4" xfId="21983"/>
    <cellStyle name="常规 7 2 2 20 4" xfId="21984"/>
    <cellStyle name="输出 3 3 2 2" xfId="21985"/>
    <cellStyle name="常规 7 2 2 15 4 2" xfId="21986"/>
    <cellStyle name="常规 7 2 2 20 4 2" xfId="21987"/>
    <cellStyle name="输出 3 3 3" xfId="21988"/>
    <cellStyle name="常规 7 2 2 15 5" xfId="21989"/>
    <cellStyle name="常规 7 2 2 20 5" xfId="21990"/>
    <cellStyle name="常规 7 2 2 16" xfId="21991"/>
    <cellStyle name="常规 7 2 2 21" xfId="21992"/>
    <cellStyle name="常规 7 2 2 16 2" xfId="21993"/>
    <cellStyle name="常规 7 2 2 21 2" xfId="21994"/>
    <cellStyle name="常规 7 2 2 16 2 2" xfId="21995"/>
    <cellStyle name="常规 7 2 2 21 2 2" xfId="21996"/>
    <cellStyle name="常规 7 2 2 16 2 3" xfId="21997"/>
    <cellStyle name="常规 7 2 2 21 2 3" xfId="21998"/>
    <cellStyle name="常规 7 2 2 16 3 2" xfId="21999"/>
    <cellStyle name="常规 7 2 2 21 3 2" xfId="22000"/>
    <cellStyle name="常规 7 2 2 17" xfId="22001"/>
    <cellStyle name="常规 7 2 2 22" xfId="22002"/>
    <cellStyle name="常规 7 2 2 17 2" xfId="22003"/>
    <cellStyle name="常规 7 2 2 22 2" xfId="22004"/>
    <cellStyle name="常规 7 2 2 17 2 2" xfId="22005"/>
    <cellStyle name="常规 7 2 2 22 2 2" xfId="22006"/>
    <cellStyle name="常规 7 2 2 17 2 2 2" xfId="22007"/>
    <cellStyle name="常规 7 2 2 22 2 2 2" xfId="22008"/>
    <cellStyle name="常规 7 2 2 17 2 3" xfId="22009"/>
    <cellStyle name="常规 7 2 2 22 2 3" xfId="22010"/>
    <cellStyle name="常规 7 2 2 17 2 4" xfId="22011"/>
    <cellStyle name="常规 7 2 2 22 2 4" xfId="22012"/>
    <cellStyle name="常规 7 2 2 17 3" xfId="22013"/>
    <cellStyle name="常规 7 2 2 22 3" xfId="22014"/>
    <cellStyle name="强调文字颜色 3 3 2 2 2 3" xfId="22015"/>
    <cellStyle name="常规 7 2 2 17 3 2" xfId="22016"/>
    <cellStyle name="常规 7 2 2 22 3 2" xfId="22017"/>
    <cellStyle name="输出 3 5 2 2" xfId="22018"/>
    <cellStyle name="强调文字颜色 3 3 2 2 3 3" xfId="22019"/>
    <cellStyle name="常规 7 2 2 17 4 2" xfId="22020"/>
    <cellStyle name="常规 7 2 2 22 4 2" xfId="22021"/>
    <cellStyle name="输出 3 5 3" xfId="22022"/>
    <cellStyle name="常规 7 2 2 17 5" xfId="22023"/>
    <cellStyle name="常规 7 2 2 22 5" xfId="22024"/>
    <cellStyle name="强调文字颜色 3 3 2 5 4 2" xfId="22025"/>
    <cellStyle name="常规 7 2 2 18" xfId="22026"/>
    <cellStyle name="常规 7 2 2 23" xfId="22027"/>
    <cellStyle name="常规 7 2 2 18 2" xfId="22028"/>
    <cellStyle name="常规 7 2 2 23 2" xfId="22029"/>
    <cellStyle name="常规 7 20 2 45 4" xfId="22030"/>
    <cellStyle name="常规 7 2 2 18 2 2" xfId="22031"/>
    <cellStyle name="常规 7 2 2 23 2 2" xfId="22032"/>
    <cellStyle name="常规 7 2 2 18 2 2 2" xfId="22033"/>
    <cellStyle name="常规 7 2 2 23 2 2 2" xfId="22034"/>
    <cellStyle name="常规 7 2 2 18 2 3" xfId="22035"/>
    <cellStyle name="常规 7 2 2 2 2 26 2 2 2" xfId="22036"/>
    <cellStyle name="常规 7 2 2 2 2 31 2 2 2" xfId="22037"/>
    <cellStyle name="常规 7 2 2 23 2 3" xfId="22038"/>
    <cellStyle name="常规 7 2 2 18 2 3 2" xfId="22039"/>
    <cellStyle name="常规 7 2 2 23 2 3 2" xfId="22040"/>
    <cellStyle name="常规 7 2 2 18 2 4" xfId="22041"/>
    <cellStyle name="常规 7 2 2 23 2 4" xfId="22042"/>
    <cellStyle name="常规 7 2 2 18 3" xfId="22043"/>
    <cellStyle name="常规 7 2 2 23 3" xfId="22044"/>
    <cellStyle name="强调文字颜色 3 3 2 3 2 3" xfId="22045"/>
    <cellStyle name="常规 7 2 2 18 3 2" xfId="22046"/>
    <cellStyle name="常规 7 2 2 23 3 2" xfId="22047"/>
    <cellStyle name="输出 3 6 2" xfId="22048"/>
    <cellStyle name="常规 7 2 2 18 4" xfId="22049"/>
    <cellStyle name="常规 7 2 2 23 4" xfId="22050"/>
    <cellStyle name="输出 3 6 2 2" xfId="22051"/>
    <cellStyle name="常规 7 2 2 18 4 2" xfId="22052"/>
    <cellStyle name="常规 7 2 2 23 4 2" xfId="22053"/>
    <cellStyle name="输出 3 6 3" xfId="22054"/>
    <cellStyle name="常规 7 2 2 18 5" xfId="22055"/>
    <cellStyle name="常规 7 2 2 23 5" xfId="22056"/>
    <cellStyle name="常规 7 2 2 19" xfId="22057"/>
    <cellStyle name="常规 7 2 2 24" xfId="22058"/>
    <cellStyle name="注释 2 9 2 4" xfId="22059"/>
    <cellStyle name="常规 7 2 2 19 2" xfId="22060"/>
    <cellStyle name="常规 7 2 2 24 2" xfId="22061"/>
    <cellStyle name="常规 7 2 2 19 2 2" xfId="22062"/>
    <cellStyle name="常规 7 2 2 24 2 2" xfId="22063"/>
    <cellStyle name="常规 7 2 2 19 2 2 2" xfId="22064"/>
    <cellStyle name="常规 7 2 2 24 2 2 2" xfId="22065"/>
    <cellStyle name="常规 7 2 2 19 2 3" xfId="22066"/>
    <cellStyle name="常规 7 2 2 24 2 3" xfId="22067"/>
    <cellStyle name="常规 7 2 2 19 2 3 2" xfId="22068"/>
    <cellStyle name="常规 7 2 2 24 2 3 2" xfId="22069"/>
    <cellStyle name="常规 7 2 2 19 2 4" xfId="22070"/>
    <cellStyle name="常规 7 2 2 24 2 4" xfId="22071"/>
    <cellStyle name="常规 7 2 2 19 3" xfId="22072"/>
    <cellStyle name="常规 7 2 2 24 3" xfId="22073"/>
    <cellStyle name="强调文字颜色 3 3 2 4 2 3" xfId="22074"/>
    <cellStyle name="常规 7 2 2 19 3 2" xfId="22075"/>
    <cellStyle name="常规 7 2 2 24 3 2" xfId="22076"/>
    <cellStyle name="输出 3 7 2" xfId="22077"/>
    <cellStyle name="常规 7 2 2 19 4" xfId="22078"/>
    <cellStyle name="常规 7 2 2 24 4" xfId="22079"/>
    <cellStyle name="输出 3 7 2 2" xfId="22080"/>
    <cellStyle name="常规 7 2 2 19 4 2" xfId="22081"/>
    <cellStyle name="常规 7 2 2 24 4 2" xfId="22082"/>
    <cellStyle name="输出 3 7 3" xfId="22083"/>
    <cellStyle name="常规 7 2 2 19 5" xfId="22084"/>
    <cellStyle name="常规 7 2 2 24 5" xfId="22085"/>
    <cellStyle name="强调文字颜色 5 3 6 4 2" xfId="22086"/>
    <cellStyle name="常规 7 2 2 2" xfId="22087"/>
    <cellStyle name="常规 7 2 2 2 10" xfId="22088"/>
    <cellStyle name="常规 7 2 2 2 10 2" xfId="22089"/>
    <cellStyle name="常规 7 2 2 2 10 2 2" xfId="22090"/>
    <cellStyle name="常规 7 2 2 2 10 2 2 2" xfId="22091"/>
    <cellStyle name="常规 7 2 2 2 10 2 3" xfId="22092"/>
    <cellStyle name="常规 7 2 2 2 10 2 3 2" xfId="22093"/>
    <cellStyle name="常规 7 2 2 2 10 2 4" xfId="22094"/>
    <cellStyle name="常规 8 2 2 9 2 3 2" xfId="22095"/>
    <cellStyle name="常规 7 2 2 2 10 4" xfId="22096"/>
    <cellStyle name="常规 7 2 2 2 10 4 2" xfId="22097"/>
    <cellStyle name="常规 7 2 2 2 10 4 2 2" xfId="22098"/>
    <cellStyle name="常规 7 2 2 2 10 4 3" xfId="22099"/>
    <cellStyle name="常规 7 2 2 2 10 5" xfId="22100"/>
    <cellStyle name="适中 2 3 3 2 2" xfId="22101"/>
    <cellStyle name="解释性文本 3 6 2 3 2" xfId="22102"/>
    <cellStyle name="常规 7 2 2 2 11" xfId="22103"/>
    <cellStyle name="适中 2 3 3 2 2 2" xfId="22104"/>
    <cellStyle name="常规 7 2 2 2 11 2" xfId="22105"/>
    <cellStyle name="常规 7 2 2 2 11 2 2" xfId="22106"/>
    <cellStyle name="常规 7 2 2 2 11 2 2 2" xfId="22107"/>
    <cellStyle name="常规 7 2 2 2 11 3" xfId="22108"/>
    <cellStyle name="常规 7 2 2 2 11 4" xfId="22109"/>
    <cellStyle name="常规 7 2 2 2 11 4 2" xfId="22110"/>
    <cellStyle name="常规 7 2 2 2 11 4 2 2" xfId="22111"/>
    <cellStyle name="常规 7 2 2 2 11 5" xfId="22112"/>
    <cellStyle name="适中 2 3 3 2 3" xfId="22113"/>
    <cellStyle name="常规 7 2 2 2 12" xfId="22114"/>
    <cellStyle name="常规 7 2 2 2 12 4 2 2" xfId="22115"/>
    <cellStyle name="适中 2 3 3 2 4" xfId="22116"/>
    <cellStyle name="常规 7 2 2 2 13" xfId="22117"/>
    <cellStyle name="常规 7 2 2 2 13 2" xfId="22118"/>
    <cellStyle name="常规 7 2 2 2 13 2 2" xfId="22119"/>
    <cellStyle name="常规 7 2 2 2 13 2 2 2" xfId="22120"/>
    <cellStyle name="常规 7 2 2 2 13 2 4" xfId="22121"/>
    <cellStyle name="常规 7 2 2 2 13 3" xfId="22122"/>
    <cellStyle name="常规 7 2 2 2 13 4" xfId="22123"/>
    <cellStyle name="常规 7 2 2 2 13 4 2 2" xfId="22124"/>
    <cellStyle name="常规 7 2 2 2 13 4 3" xfId="22125"/>
    <cellStyle name="常规 7 2 2 2 13 5" xfId="22126"/>
    <cellStyle name="常规 7 2 2 2 14" xfId="22127"/>
    <cellStyle name="常规 7 2 2 2 14 2" xfId="22128"/>
    <cellStyle name="常规 7 2 2 57 2 2 2" xfId="22129"/>
    <cellStyle name="常规 7 2 2 2 14 3" xfId="22130"/>
    <cellStyle name="常规 7 2 2 2 14 4 2 2" xfId="22131"/>
    <cellStyle name="常规 7 2 2 2 14 4 3" xfId="22132"/>
    <cellStyle name="常规 7 2 2 2 14 5" xfId="22133"/>
    <cellStyle name="常规 7 2 2 2 15" xfId="22134"/>
    <cellStyle name="常规 7 2 2 2 20" xfId="22135"/>
    <cellStyle name="常规 7 2 2 2 15 2" xfId="22136"/>
    <cellStyle name="常规 7 2 2 2 20 2" xfId="22137"/>
    <cellStyle name="常规 7 2 2 2 15 4" xfId="22138"/>
    <cellStyle name="常规 7 2 2 2 20 4" xfId="22139"/>
    <cellStyle name="常规 7 2 2 2 15 4 2 2" xfId="22140"/>
    <cellStyle name="常规 7 2 2 2 20 4 2 2" xfId="22141"/>
    <cellStyle name="常规 8 2 2 35 2" xfId="22142"/>
    <cellStyle name="常规 8 2 2 40 2" xfId="22143"/>
    <cellStyle name="常规 7 2 2 2 15 4 3" xfId="22144"/>
    <cellStyle name="常规 7 2 2 2 20 4 3" xfId="22145"/>
    <cellStyle name="常规 7 2 2 2 15 5" xfId="22146"/>
    <cellStyle name="常规 7 2 2 2 20 5" xfId="22147"/>
    <cellStyle name="常规 7 2 2 2 16" xfId="22148"/>
    <cellStyle name="常规 7 2 2 2 21" xfId="22149"/>
    <cellStyle name="常规 7 2 2 2 16 2" xfId="22150"/>
    <cellStyle name="常规 7 2 2 2 21 2" xfId="22151"/>
    <cellStyle name="常规 7 2 2 2 16 3" xfId="22152"/>
    <cellStyle name="常规 7 2 2 2 21 3" xfId="22153"/>
    <cellStyle name="常规 7 2 2 2 16 4" xfId="22154"/>
    <cellStyle name="常规 7 2 2 2 21 4" xfId="22155"/>
    <cellStyle name="常规 7 2 2 2 16 4 2" xfId="22156"/>
    <cellStyle name="常规 7 2 2 2 21 4 2" xfId="22157"/>
    <cellStyle name="常规 7 2 2 2 16 4 2 2" xfId="22158"/>
    <cellStyle name="常规 7 2 2 2 21 4 2 2" xfId="22159"/>
    <cellStyle name="常规 7 2 2 2 16 4 3" xfId="22160"/>
    <cellStyle name="常规 7 2 2 2 21 4 3" xfId="22161"/>
    <cellStyle name="常规 7 2 2 2 16 5" xfId="22162"/>
    <cellStyle name="常规 7 2 2 2 21 5" xfId="22163"/>
    <cellStyle name="常规 7 2 2 2 17" xfId="22164"/>
    <cellStyle name="常规 7 2 2 2 22" xfId="22165"/>
    <cellStyle name="注释 2 48" xfId="22166"/>
    <cellStyle name="注释 2 53" xfId="22167"/>
    <cellStyle name="强调文字颜色 5 2 2 5 3 2" xfId="22168"/>
    <cellStyle name="常规 7 2 2 2 17 2 3 2" xfId="22169"/>
    <cellStyle name="常规 7 2 2 2 22 2 3 2" xfId="22170"/>
    <cellStyle name="常规 7 2 2 2 17 4 2 2" xfId="22171"/>
    <cellStyle name="常规 7 2 2 2 22 4 2 2" xfId="22172"/>
    <cellStyle name="常规 7 2 2 2 17 4 3" xfId="22173"/>
    <cellStyle name="常规 7 2 2 2 22 4 3" xfId="22174"/>
    <cellStyle name="常规 7 2 2 2 18" xfId="22175"/>
    <cellStyle name="常规 7 2 2 2 23" xfId="22176"/>
    <cellStyle name="强调文字颜色 5 2 3 5" xfId="22177"/>
    <cellStyle name="常规 7 2 2 2 18 2" xfId="22178"/>
    <cellStyle name="常规 7 2 2 2 23 2" xfId="22179"/>
    <cellStyle name="强调文字颜色 5 2 3 5 2" xfId="22180"/>
    <cellStyle name="常规 7 2 2 2 18 2 2" xfId="22181"/>
    <cellStyle name="常规 7 2 2 2 23 2 2" xfId="22182"/>
    <cellStyle name="强调文字颜色 5 2 3 5 2 2" xfId="22183"/>
    <cellStyle name="常规 7 2 2 2 18 2 2 2" xfId="22184"/>
    <cellStyle name="常规 7 2 2 2 23 2 2 2" xfId="22185"/>
    <cellStyle name="强调文字颜色 5 2 3 5 3" xfId="22186"/>
    <cellStyle name="常规 7 2 2 2 18 2 3" xfId="22187"/>
    <cellStyle name="常规 7 2 2 2 23 2 3" xfId="22188"/>
    <cellStyle name="强调文字颜色 5 2 3 5 3 2" xfId="22189"/>
    <cellStyle name="常规 7 2 2 2 18 2 3 2" xfId="22190"/>
    <cellStyle name="常规 7 2 2 2 23 2 3 2" xfId="22191"/>
    <cellStyle name="强调文字颜色 5 2 3 5 4" xfId="22192"/>
    <cellStyle name="常规 7 2 2 2 18 2 4" xfId="22193"/>
    <cellStyle name="常规 7 2 2 2 23 2 4" xfId="22194"/>
    <cellStyle name="强调文字颜色 5 2 3 6" xfId="22195"/>
    <cellStyle name="常规 7 2 2 2 18 3" xfId="22196"/>
    <cellStyle name="常规 7 2 2 2 23 3" xfId="22197"/>
    <cellStyle name="强调文字颜色 5 2 3 7" xfId="22198"/>
    <cellStyle name="常规 7 2 2 2 18 4" xfId="22199"/>
    <cellStyle name="常规 7 2 2 2 23 4" xfId="22200"/>
    <cellStyle name="强调文字颜色 5 2 3 7 2" xfId="22201"/>
    <cellStyle name="常规 7 2 2 2 18 4 2" xfId="22202"/>
    <cellStyle name="常规 7 2 2 2 23 4 2" xfId="22203"/>
    <cellStyle name="常规 7 2 2 2 18 4 3" xfId="22204"/>
    <cellStyle name="常规 7 2 2 2 23 4 3" xfId="22205"/>
    <cellStyle name="强调文字颜色 5 2 3 8" xfId="22206"/>
    <cellStyle name="常规 7 2 2 2 18 5" xfId="22207"/>
    <cellStyle name="常规 7 2 2 2 23 5" xfId="22208"/>
    <cellStyle name="常规 7 2 2 2 19" xfId="22209"/>
    <cellStyle name="常规 7 2 2 2 24" xfId="22210"/>
    <cellStyle name="强调文字颜色 5 2 4 5" xfId="22211"/>
    <cellStyle name="常规 7 2 2 2 19 2" xfId="22212"/>
    <cellStyle name="常规 7 2 2 2 24 2" xfId="22213"/>
    <cellStyle name="常规 7 2 2 2 19 2 2" xfId="22214"/>
    <cellStyle name="常规 7 2 2 2 24 2 2" xfId="22215"/>
    <cellStyle name="常规 7 2 2 2 19 2 2 2" xfId="22216"/>
    <cellStyle name="常规 7 2 2 2 24 2 2 2" xfId="22217"/>
    <cellStyle name="常规 7 2 2 2 19 2 3" xfId="22218"/>
    <cellStyle name="常规 7 2 2 2 24 2 3" xfId="22219"/>
    <cellStyle name="常规 7 2 2 2 19 2 3 2" xfId="22220"/>
    <cellStyle name="常规 7 2 2 2 24 2 3 2" xfId="22221"/>
    <cellStyle name="常规 7 2 2 2 19 2 4" xfId="22222"/>
    <cellStyle name="常规 7 2 2 2 24 2 4" xfId="22223"/>
    <cellStyle name="常规 7 2 2 2 19 3" xfId="22224"/>
    <cellStyle name="常规 7 2 2 2 24 3" xfId="22225"/>
    <cellStyle name="常规 7 2 2 2 19 4" xfId="22226"/>
    <cellStyle name="常规 7 2 2 2 24 4" xfId="22227"/>
    <cellStyle name="常规 7 2 2 2 19 4 2" xfId="22228"/>
    <cellStyle name="常规 7 2 2 2 24 4 2" xfId="22229"/>
    <cellStyle name="常规 7 2 2 2 19 4 2 2" xfId="22230"/>
    <cellStyle name="常规 7 2 2 2 24 4 2 2" xfId="22231"/>
    <cellStyle name="常规 7 2 2 2 19 4 3" xfId="22232"/>
    <cellStyle name="常规 7 2 2 2 24 4 3" xfId="22233"/>
    <cellStyle name="常规 7 2 2 2 19 5" xfId="22234"/>
    <cellStyle name="常规 7 2 2 2 24 5" xfId="22235"/>
    <cellStyle name="常规 7 2 2 2 2" xfId="22236"/>
    <cellStyle name="强调文字颜色 5 2 2 5 2 3 2" xfId="22237"/>
    <cellStyle name="千位分隔 3 2 2 2 3" xfId="22238"/>
    <cellStyle name="强调文字颜色 3 2 5 3" xfId="22239"/>
    <cellStyle name="常规 7 2 2 2 2 10 2 2 2" xfId="22240"/>
    <cellStyle name="注释 2 10" xfId="22241"/>
    <cellStyle name="强调文字颜色 5 2 2 5 2 4" xfId="22242"/>
    <cellStyle name="常规 7 2 2 2 2 10 2 3" xfId="22243"/>
    <cellStyle name="注释 2 10 2" xfId="22244"/>
    <cellStyle name="强调文字颜色 3 2 6 3" xfId="22245"/>
    <cellStyle name="常规 7 2 2 2 2 10 2 3 2" xfId="22246"/>
    <cellStyle name="注释 2 49" xfId="22247"/>
    <cellStyle name="注释 2 54" xfId="22248"/>
    <cellStyle name="常规 7 2 2 2 2 10 3 2" xfId="22249"/>
    <cellStyle name="常规 7 2 2 2 2 10 4 2" xfId="22250"/>
    <cellStyle name="常规 7 2 2 2 2 10 5" xfId="22251"/>
    <cellStyle name="强调文字颜色 4 2 5 3" xfId="22252"/>
    <cellStyle name="常规 7 2 2 2 2 11 2 2 2" xfId="22253"/>
    <cellStyle name="常规 7 2 2 2 2 11 2 3" xfId="22254"/>
    <cellStyle name="强调文字颜色 4 2 6 3" xfId="22255"/>
    <cellStyle name="千位分隔 11" xfId="22256"/>
    <cellStyle name="常规 7 2 2 2 2 11 2 3 2" xfId="22257"/>
    <cellStyle name="常规 7 2 2 2 2 11 3 2" xfId="22258"/>
    <cellStyle name="常规 7 2 2 2 2 11 4" xfId="22259"/>
    <cellStyle name="常规 7 2 2 2 2 11 4 2" xfId="22260"/>
    <cellStyle name="常规 7 2 2 2 2 11 5" xfId="22261"/>
    <cellStyle name="强调文字颜色 5 2 5 3" xfId="22262"/>
    <cellStyle name="常规 7 2 2 2 2 12 2 2 2" xfId="22263"/>
    <cellStyle name="常规 7 2 2 2 2 12 2 3" xfId="22264"/>
    <cellStyle name="强调文字颜色 5 2 6 3" xfId="22265"/>
    <cellStyle name="常规 7 2 2 2 2 12 2 3 2" xfId="22266"/>
    <cellStyle name="好 2 3 2 2 3 2" xfId="22267"/>
    <cellStyle name="常规 7 2 2 2 2 12 3 2" xfId="22268"/>
    <cellStyle name="好 2 3 2 2 4" xfId="22269"/>
    <cellStyle name="常规 7 2 2 2 2 12 4" xfId="22270"/>
    <cellStyle name="常规 7 2 2 2 2 12 4 2" xfId="22271"/>
    <cellStyle name="常规 7 2 2 2 2 12 5" xfId="22272"/>
    <cellStyle name="常规 7 2 2 2 2 13 2 2" xfId="22273"/>
    <cellStyle name="强调文字颜色 6 2 5 3" xfId="22274"/>
    <cellStyle name="常规 7 2 2 2 2 13 2 2 2" xfId="22275"/>
    <cellStyle name="常规 7 2 2 2 2 13 2 3" xfId="22276"/>
    <cellStyle name="强调文字颜色 6 2 6 3" xfId="22277"/>
    <cellStyle name="常规 7 2 2 2 2 13 2 3 2" xfId="22278"/>
    <cellStyle name="常规 7 2 2 2 2 13 3" xfId="22279"/>
    <cellStyle name="常规 7 2 2 2 2 13 3 2" xfId="22280"/>
    <cellStyle name="常规 7 2 2 2 2 13 4" xfId="22281"/>
    <cellStyle name="常规 7 2 2 2 2 13 4 2" xfId="22282"/>
    <cellStyle name="常规 7 2 2 2 2 13 5" xfId="22283"/>
    <cellStyle name="好 2 3 2 4" xfId="22284"/>
    <cellStyle name="常规 7 2 2 2 2 14" xfId="22285"/>
    <cellStyle name="好 2 3 2 4 2" xfId="22286"/>
    <cellStyle name="常规 7 2 2 2 2 14 2" xfId="22287"/>
    <cellStyle name="常规 7 2 2 2 2 14 2 2" xfId="22288"/>
    <cellStyle name="常规 7 2 2 2 2 14 2 2 2" xfId="22289"/>
    <cellStyle name="常规 7 2 2 2 2 14 2 3" xfId="22290"/>
    <cellStyle name="常规 7 2 2 2 2 14 2 3 2" xfId="22291"/>
    <cellStyle name="常规 7 2 2 2 2 14 3" xfId="22292"/>
    <cellStyle name="常规 8 2 2 19 2 2 2" xfId="22293"/>
    <cellStyle name="常规 8 2 2 24 2 2 2" xfId="22294"/>
    <cellStyle name="常规 7 2 2 2 2 14 4" xfId="22295"/>
    <cellStyle name="强调文字颜色 4 3 2 3 2 2" xfId="22296"/>
    <cellStyle name="常规 7 2 2 2 2 14 5" xfId="22297"/>
    <cellStyle name="好 2 3 2 5" xfId="22298"/>
    <cellStyle name="常规 7 2 2 2 2 15" xfId="22299"/>
    <cellStyle name="常规 7 2 2 2 2 20" xfId="22300"/>
    <cellStyle name="常规 7 2 2 2 2 15 2" xfId="22301"/>
    <cellStyle name="常规 7 2 2 2 2 20 2" xfId="22302"/>
    <cellStyle name="常规 7 2 2 2 2 15 2 2" xfId="22303"/>
    <cellStyle name="常规 7 2 2 2 2 20 2 2" xfId="22304"/>
    <cellStyle name="常规 7 2 2 2 2 15 2 2 2" xfId="22305"/>
    <cellStyle name="常规 7 2 2 2 2 20 2 2 2" xfId="22306"/>
    <cellStyle name="常规 7 2 2 2 2 15 2 3" xfId="22307"/>
    <cellStyle name="常规 7 2 2 2 2 20 2 3" xfId="22308"/>
    <cellStyle name="常规 7 2 2 2 2 15 2 3 2" xfId="22309"/>
    <cellStyle name="常规 7 2 2 2 2 20 2 3 2" xfId="22310"/>
    <cellStyle name="常规 7 2 2 2 2 15 3" xfId="22311"/>
    <cellStyle name="常规 7 2 2 2 2 20 3" xfId="22312"/>
    <cellStyle name="常规 8 2 2 19 2 3 2" xfId="22313"/>
    <cellStyle name="常规 8 2 2 24 2 3 2" xfId="22314"/>
    <cellStyle name="常规 7 2 2 2 2 15 4" xfId="22315"/>
    <cellStyle name="常规 7 2 2 2 2 20 4" xfId="22316"/>
    <cellStyle name="强调文字颜色 4 3 2 3 3 2" xfId="22317"/>
    <cellStyle name="常规 7 2 2 2 2 15 5" xfId="22318"/>
    <cellStyle name="常规 7 2 2 2 2 20 5" xfId="22319"/>
    <cellStyle name="常规 7 2 2 2 2 16" xfId="22320"/>
    <cellStyle name="常规 7 2 2 2 2 21" xfId="22321"/>
    <cellStyle name="警告文本 2 2 4 2 3" xfId="22322"/>
    <cellStyle name="常规 7 2 2 2 2 16 2" xfId="22323"/>
    <cellStyle name="常规 7 2 2 2 2 21 2" xfId="22324"/>
    <cellStyle name="常规 7 2 4 10 2 4" xfId="22325"/>
    <cellStyle name="常规 7 2 2 2 2 16 2 2 2" xfId="22326"/>
    <cellStyle name="常规 7 2 2 2 2 21 2 2 2" xfId="22327"/>
    <cellStyle name="常规 7 2 2 2 2 16 2 3" xfId="22328"/>
    <cellStyle name="常规 7 2 2 2 2 21 2 3" xfId="22329"/>
    <cellStyle name="常规 7 2 2 2 2 16 2 3 2" xfId="22330"/>
    <cellStyle name="常规 7 2 2 2 2 21 2 3 2" xfId="22331"/>
    <cellStyle name="常规 7 2 2 2 2 16 2 4" xfId="22332"/>
    <cellStyle name="常规 7 2 2 2 2 21 2 4" xfId="22333"/>
    <cellStyle name="警告文本 2 2 4 2 4" xfId="22334"/>
    <cellStyle name="常规 7 2 2 2 28 2 2 2" xfId="22335"/>
    <cellStyle name="常规 7 2 2 2 33 2 2 2" xfId="22336"/>
    <cellStyle name="常规 7 2 2 2 2 16 3" xfId="22337"/>
    <cellStyle name="常规 7 2 2 2 2 21 3" xfId="22338"/>
    <cellStyle name="常规 7 2 2 2 2 16 4" xfId="22339"/>
    <cellStyle name="常规 7 2 2 2 2 21 4" xfId="22340"/>
    <cellStyle name="常规 7 2 2 2 2 16 4 2" xfId="22341"/>
    <cellStyle name="常规 7 2 2 2 2 21 4 2" xfId="22342"/>
    <cellStyle name="强调文字颜色 4 3 2 3 4 2" xfId="22343"/>
    <cellStyle name="常规 7 2 2 2 2 16 5" xfId="22344"/>
    <cellStyle name="常规 7 2 2 2 2 21 5" xfId="22345"/>
    <cellStyle name="常规 7 2 2 2 2 17" xfId="22346"/>
    <cellStyle name="常规 7 2 2 2 2 22" xfId="22347"/>
    <cellStyle name="常规 7 2 2 2 2 17 2" xfId="22348"/>
    <cellStyle name="常规 7 2 2 2 2 22 2" xfId="22349"/>
    <cellStyle name="常规 7 2 2 2 2 17 2 2" xfId="22350"/>
    <cellStyle name="常规 7 2 2 2 2 22 2 2" xfId="22351"/>
    <cellStyle name="常规 7 2 2 2 2 17 2 3" xfId="22352"/>
    <cellStyle name="常规 7 2 2 2 2 22 2 3" xfId="22353"/>
    <cellStyle name="常规 7 2 2 2 2 17 2 3 2" xfId="22354"/>
    <cellStyle name="常规 7 2 2 2 2 22 2 3 2" xfId="22355"/>
    <cellStyle name="常规 7 2 2 2 2 17 2 4" xfId="22356"/>
    <cellStyle name="常规 7 2 2 2 2 22 2 4" xfId="22357"/>
    <cellStyle name="常规 7 2 2 2 28 2 3 2" xfId="22358"/>
    <cellStyle name="常规 7 2 2 2 33 2 3 2" xfId="22359"/>
    <cellStyle name="常规 7 2 2 2 2 17 3" xfId="22360"/>
    <cellStyle name="常规 7 2 2 2 2 22 3" xfId="22361"/>
    <cellStyle name="强调文字颜色 5 2 2 2 8" xfId="22362"/>
    <cellStyle name="常规 7 2 2 2 2 17 3 2" xfId="22363"/>
    <cellStyle name="常规 7 2 2 2 2 22 3 2" xfId="22364"/>
    <cellStyle name="常规 7 2 2 2 2 17 4" xfId="22365"/>
    <cellStyle name="常规 7 2 2 2 2 22 4" xfId="22366"/>
    <cellStyle name="常规 7 2 2 2 2 17 4 2" xfId="22367"/>
    <cellStyle name="常规 7 2 2 2 2 22 4 2" xfId="22368"/>
    <cellStyle name="常规 7 2 2 2 2 17 5" xfId="22369"/>
    <cellStyle name="常规 7 2 2 2 2 22 5" xfId="22370"/>
    <cellStyle name="常规 7 2 2 2 2 18" xfId="22371"/>
    <cellStyle name="常规 7 2 2 2 2 23" xfId="22372"/>
    <cellStyle name="常规 7 2 2 2 2 18 2" xfId="22373"/>
    <cellStyle name="常规 7 2 2 2 2 23 2" xfId="22374"/>
    <cellStyle name="常规 7 2 2 2 2 18 2 3" xfId="22375"/>
    <cellStyle name="常规 7 2 2 2 2 23 2 3" xfId="22376"/>
    <cellStyle name="常规 7 2 2 2 2 18 2 3 2" xfId="22377"/>
    <cellStyle name="常规 7 2 2 2 2 23 2 3 2" xfId="22378"/>
    <cellStyle name="常规 7 2 2 2 2 18 2 4" xfId="22379"/>
    <cellStyle name="常规 7 2 2 2 2 23 2 4" xfId="22380"/>
    <cellStyle name="常规 7 2 2 2 2 18 3" xfId="22381"/>
    <cellStyle name="常规 7 2 2 2 2 23 3" xfId="22382"/>
    <cellStyle name="常规 7 2 2 2 2 18 4" xfId="22383"/>
    <cellStyle name="常规 7 2 2 2 2 23 4" xfId="22384"/>
    <cellStyle name="常规 7 2 2 2 2 18 4 2" xfId="22385"/>
    <cellStyle name="常规 7 2 2 2 2 23 4 2" xfId="22386"/>
    <cellStyle name="常规 7 2 2 2 2 18 5" xfId="22387"/>
    <cellStyle name="常规 7 2 2 2 2 23 5" xfId="22388"/>
    <cellStyle name="常规 7 2 2 2 2 19" xfId="22389"/>
    <cellStyle name="常规 7 2 2 2 2 24" xfId="22390"/>
    <cellStyle name="汇总 3 5 2 3 2" xfId="22391"/>
    <cellStyle name="常规 7 2 2 2 2 19 2" xfId="22392"/>
    <cellStyle name="常规 7 2 2 2 2 24 2" xfId="22393"/>
    <cellStyle name="常规 7 2 2 2 2 19 2 3" xfId="22394"/>
    <cellStyle name="常规 7 2 2 2 2 24 2 3" xfId="22395"/>
    <cellStyle name="常规 7 2 2 2 2 19 2 3 2" xfId="22396"/>
    <cellStyle name="常规 7 2 2 2 2 24 2 3 2" xfId="22397"/>
    <cellStyle name="常规 7 2 2 2 2 19 2 4" xfId="22398"/>
    <cellStyle name="常规 7 2 2 2 2 24 2 4" xfId="22399"/>
    <cellStyle name="常规 7 2 2 2 2 19 3" xfId="22400"/>
    <cellStyle name="常规 7 2 2 2 2 24 3" xfId="22401"/>
    <cellStyle name="常规 7 2 2 2 2 19 3 2" xfId="22402"/>
    <cellStyle name="常规 7 2 2 2 2 24 3 2" xfId="22403"/>
    <cellStyle name="常规 7 2 2 2 2 19 4" xfId="22404"/>
    <cellStyle name="常规 7 2 2 2 2 24 4" xfId="22405"/>
    <cellStyle name="常规 7 2 2 2 2 19 4 2" xfId="22406"/>
    <cellStyle name="常规 7 2 2 2 2 24 4 2" xfId="22407"/>
    <cellStyle name="常规 7 2 2 2 2 19 5" xfId="22408"/>
    <cellStyle name="常规 7 2 2 2 2 24 5" xfId="22409"/>
    <cellStyle name="常规 7 2 2 2 2 2 2" xfId="22410"/>
    <cellStyle name="常规 7 2 2 2 2 2 2 2" xfId="22411"/>
    <cellStyle name="常规 7 2 4 2 17" xfId="22412"/>
    <cellStyle name="常规 7 2 4 2 22" xfId="22413"/>
    <cellStyle name="常规 7 2 2 2 2 2 2 2 2" xfId="22414"/>
    <cellStyle name="常规 7 2 2 2 2 2 2 3 2" xfId="22415"/>
    <cellStyle name="常规 7 2 2 2 2 2 2 4" xfId="22416"/>
    <cellStyle name="常规 7 2 2 2 2 2 3" xfId="22417"/>
    <cellStyle name="常规 7 2 2 2 2 2 3 2" xfId="22418"/>
    <cellStyle name="常规 7 2 2 2 2 2 4" xfId="22419"/>
    <cellStyle name="常规 7 2 2 2 2 2 4 2" xfId="22420"/>
    <cellStyle name="常规 7 2 2 2 2 2 5" xfId="22421"/>
    <cellStyle name="常规 7 2 2 2 2 25" xfId="22422"/>
    <cellStyle name="常规 7 2 2 2 2 30" xfId="22423"/>
    <cellStyle name="常规 7 2 2 2 2 25 2" xfId="22424"/>
    <cellStyle name="常规 7 2 2 2 2 30 2" xfId="22425"/>
    <cellStyle name="常规 7 2 2 2 2 25 2 2" xfId="22426"/>
    <cellStyle name="常规 7 2 2 2 2 30 2 2" xfId="22427"/>
    <cellStyle name="常规 7 2 2 2 2 25 2 2 2" xfId="22428"/>
    <cellStyle name="常规 7 2 2 2 2 30 2 2 2" xfId="22429"/>
    <cellStyle name="常规 7 2 2 2 2 25 3" xfId="22430"/>
    <cellStyle name="常规 7 2 2 2 2 30 3" xfId="22431"/>
    <cellStyle name="常规 7 2 2 2 2 25 3 2" xfId="22432"/>
    <cellStyle name="常规 7 2 2 2 2 30 3 2" xfId="22433"/>
    <cellStyle name="常规 7 2 2 2 2 25 4" xfId="22434"/>
    <cellStyle name="常规 7 2 2 2 2 30 4" xfId="22435"/>
    <cellStyle name="常规 7 2 2 2 2 25 4 2" xfId="22436"/>
    <cellStyle name="常规 7 2 2 2 2 30 4 2" xfId="22437"/>
    <cellStyle name="常规 7 2 2 2 2 25 5" xfId="22438"/>
    <cellStyle name="常规 7 2 2 2 2 30 5" xfId="22439"/>
    <cellStyle name="常规 7 2 2 2 2 26" xfId="22440"/>
    <cellStyle name="常规 7 2 2 2 2 31" xfId="22441"/>
    <cellStyle name="常规 7 2 2 2 2 26 2" xfId="22442"/>
    <cellStyle name="常规 7 2 2 2 2 31 2" xfId="22443"/>
    <cellStyle name="常规 7 2 2 2 2 26 2 2" xfId="22444"/>
    <cellStyle name="常规 7 2 2 2 2 31 2 2" xfId="22445"/>
    <cellStyle name="常规 7 2 2 2 2 26 2 3" xfId="22446"/>
    <cellStyle name="常规 7 2 2 2 2 31 2 3" xfId="22447"/>
    <cellStyle name="强调文字颜色 3 3 2 3 2 4" xfId="22448"/>
    <cellStyle name="常规 7 2 2 2 2 26 2 3 2" xfId="22449"/>
    <cellStyle name="常规 7 2 2 2 2 31 2 3 2" xfId="22450"/>
    <cellStyle name="常规 7 2 2 2 2 26 2 4" xfId="22451"/>
    <cellStyle name="常规 7 2 2 2 2 31 2 4" xfId="22452"/>
    <cellStyle name="常规 7 2 2 2 2 26 3" xfId="22453"/>
    <cellStyle name="常规 7 2 2 2 2 31 3" xfId="22454"/>
    <cellStyle name="常规 7 2 2 2 2 26 3 2" xfId="22455"/>
    <cellStyle name="常规 7 2 2 2 2 31 3 2" xfId="22456"/>
    <cellStyle name="常规 7 2 2 2 2 26 4" xfId="22457"/>
    <cellStyle name="常规 7 2 2 2 2 31 4" xfId="22458"/>
    <cellStyle name="常规 7 2 2 2 2 26 4 2" xfId="22459"/>
    <cellStyle name="常规 7 2 2 2 2 31 4 2" xfId="22460"/>
    <cellStyle name="常规 7 2 2 2 2 26 5" xfId="22461"/>
    <cellStyle name="常规 7 2 2 2 2 31 5" xfId="22462"/>
    <cellStyle name="常规 7 2 2 2 2 27" xfId="22463"/>
    <cellStyle name="常规 7 2 2 2 2 32" xfId="22464"/>
    <cellStyle name="常规 7 2 2 2 2 27 2" xfId="22465"/>
    <cellStyle name="常规 7 2 2 2 2 32 2" xfId="22466"/>
    <cellStyle name="常规 7 2 2 2 2 27 2 2" xfId="22467"/>
    <cellStyle name="常规 7 2 2 2 2 32 2 2" xfId="22468"/>
    <cellStyle name="常规 7 2 2 2 2 27 2 2 2" xfId="22469"/>
    <cellStyle name="常规 7 2 2 2 2 32 2 2 2" xfId="22470"/>
    <cellStyle name="常规 7 2 2 2 2 27 2 3" xfId="22471"/>
    <cellStyle name="常规 7 2 2 2 2 32 2 3" xfId="22472"/>
    <cellStyle name="强调文字颜色 3 3 3 3 2 4" xfId="22473"/>
    <cellStyle name="常规 7 2 2 2 2 27 2 3 2" xfId="22474"/>
    <cellStyle name="常规 7 2 2 2 2 32 2 3 2" xfId="22475"/>
    <cellStyle name="常规 7 2 2 2 2 27 2 4" xfId="22476"/>
    <cellStyle name="常规 7 2 2 2 2 32 2 4" xfId="22477"/>
    <cellStyle name="常规 7 2 2 2 2 27 3" xfId="22478"/>
    <cellStyle name="常规 7 2 2 2 2 32 3" xfId="22479"/>
    <cellStyle name="常规 7 2 2 2 2 27 3 2" xfId="22480"/>
    <cellStyle name="常规 7 2 2 2 2 32 3 2" xfId="22481"/>
    <cellStyle name="常规 7 2 2 2 2 27 4" xfId="22482"/>
    <cellStyle name="常规 7 2 2 2 2 32 4" xfId="22483"/>
    <cellStyle name="常规 7 2 2 2 2 27 4 2" xfId="22484"/>
    <cellStyle name="常规 7 2 2 2 2 32 4 2" xfId="22485"/>
    <cellStyle name="常规 7 2 2 2 2 27 5" xfId="22486"/>
    <cellStyle name="常规 7 2 2 2 2 32 5" xfId="22487"/>
    <cellStyle name="强调文字颜色 4 2 2 2 3 2 3 2" xfId="22488"/>
    <cellStyle name="常规 7 2 2 2 2 28" xfId="22489"/>
    <cellStyle name="常规 7 2 2 2 2 33" xfId="22490"/>
    <cellStyle name="常规 7 2 2 2 2 28 2" xfId="22491"/>
    <cellStyle name="常规 7 2 2 2 2 33 2" xfId="22492"/>
    <cellStyle name="常规 7 2 2 2 2 28 2 2" xfId="22493"/>
    <cellStyle name="常规 7 2 2 2 2 33 2 2" xfId="22494"/>
    <cellStyle name="常规 7 2 2 2 2 28 2 2 2" xfId="22495"/>
    <cellStyle name="常规 7 2 2 2 2 33 2 2 2" xfId="22496"/>
    <cellStyle name="常规 7 2 2 2 2 28 2 3" xfId="22497"/>
    <cellStyle name="常规 7 2 2 2 2 33 2 3" xfId="22498"/>
    <cellStyle name="常规 7 2 2 2 2 28 2 3 2" xfId="22499"/>
    <cellStyle name="常规 7 2 2 2 2 33 2 3 2" xfId="22500"/>
    <cellStyle name="常规 7 2 2 2 2 28 2 4" xfId="22501"/>
    <cellStyle name="常规 7 2 2 2 2 33 2 4" xfId="22502"/>
    <cellStyle name="常规 7 2 2 2 2 28 3" xfId="22503"/>
    <cellStyle name="常规 7 2 2 2 2 33 3" xfId="22504"/>
    <cellStyle name="常规 7 2 2 2 2 28 3 2" xfId="22505"/>
    <cellStyle name="常规 7 2 2 2 2 33 3 2" xfId="22506"/>
    <cellStyle name="常规 7 2 2 2 2 28 4 2" xfId="22507"/>
    <cellStyle name="常规 7 2 2 2 2 33 4 2" xfId="22508"/>
    <cellStyle name="常规 7 2 5 2 2" xfId="22509"/>
    <cellStyle name="常规 7 2 2 2 2 28 5" xfId="22510"/>
    <cellStyle name="常规 7 2 2 2 2 33 5" xfId="22511"/>
    <cellStyle name="常规 7 2 2 2 2 29" xfId="22512"/>
    <cellStyle name="常规 7 2 2 2 2 34" xfId="22513"/>
    <cellStyle name="常规 7 2 2 2 2 29 2" xfId="22514"/>
    <cellStyle name="常规 7 2 2 2 2 34 2" xfId="22515"/>
    <cellStyle name="常规 7 2 2 2 2 29 2 2" xfId="22516"/>
    <cellStyle name="常规 7 2 2 2 2 34 2 2" xfId="22517"/>
    <cellStyle name="常规 79" xfId="22518"/>
    <cellStyle name="常规 84" xfId="22519"/>
    <cellStyle name="常规 7 2 2 2 2 29 2 2 2" xfId="22520"/>
    <cellStyle name="常规 7 2 2 2 2 34 2 2 2" xfId="22521"/>
    <cellStyle name="常规 7 2 2 2 2 29 2 3" xfId="22522"/>
    <cellStyle name="常规 7 2 2 2 2 34 2 3" xfId="22523"/>
    <cellStyle name="常规 7 2 2 2 2 29 2 3 2" xfId="22524"/>
    <cellStyle name="常规 7 2 2 2 2 34 2 3 2" xfId="22525"/>
    <cellStyle name="常规 7 2 2 2 2 29 2 4" xfId="22526"/>
    <cellStyle name="常规 7 2 2 2 2 34 2 4" xfId="22527"/>
    <cellStyle name="常规 7 2 2 2 2 29 3" xfId="22528"/>
    <cellStyle name="常规 7 2 2 2 2 34 3" xfId="22529"/>
    <cellStyle name="常规 7 2 2 2 2 29 3 2" xfId="22530"/>
    <cellStyle name="常规 7 2 2 2 2 34 3 2" xfId="22531"/>
    <cellStyle name="常规 7 2 2 2 2 29 4" xfId="22532"/>
    <cellStyle name="常规 7 2 2 2 2 34 4" xfId="22533"/>
    <cellStyle name="常规 7 2 2 2 2 29 4 2" xfId="22534"/>
    <cellStyle name="常规 7 2 2 2 2 34 4 2" xfId="22535"/>
    <cellStyle name="输出 2 2 2 4 2 2" xfId="22536"/>
    <cellStyle name="常规 7 2 5 3 2" xfId="22537"/>
    <cellStyle name="常规 7 2 2 2 2 29 5" xfId="22538"/>
    <cellStyle name="常规 7 2 2 2 2 34 5" xfId="22539"/>
    <cellStyle name="常规 7 2 2 2 2 3" xfId="22540"/>
    <cellStyle name="常规 7 2 2 2 2 3 2" xfId="22541"/>
    <cellStyle name="常规 7 2 2 2 2 3 2 2" xfId="22542"/>
    <cellStyle name="常规 7 2 2 2 2 3 2 2 2" xfId="22543"/>
    <cellStyle name="常规 7 2 2 2 2 3 2 3" xfId="22544"/>
    <cellStyle name="常规 7 2 2 2 2 3 2 3 2" xfId="22545"/>
    <cellStyle name="常规 7 2 2 2 2 3 2 4" xfId="22546"/>
    <cellStyle name="常规 7 2 2 2 2 3 3" xfId="22547"/>
    <cellStyle name="常规 7 2 2 2 2 3 3 2" xfId="22548"/>
    <cellStyle name="常规 7 2 2 2 2 35" xfId="22549"/>
    <cellStyle name="常规 7 2 2 2 2 40" xfId="22550"/>
    <cellStyle name="常规 7 2 2 2 2 35 2" xfId="22551"/>
    <cellStyle name="常规 7 2 2 2 2 40 2" xfId="22552"/>
    <cellStyle name="常规 7 2 2 2 2 35 2 2" xfId="22553"/>
    <cellStyle name="常规 7 2 2 2 2 40 2 2" xfId="22554"/>
    <cellStyle name="常规 7 2 2 2 2 35 2 2 2" xfId="22555"/>
    <cellStyle name="常规 7 2 2 2 2 40 2 2 2" xfId="22556"/>
    <cellStyle name="警告文本 3 2 2 2" xfId="22557"/>
    <cellStyle name="常规 7 2 2 2 2 35 2 3" xfId="22558"/>
    <cellStyle name="常规 7 2 2 2 2 40 2 3" xfId="22559"/>
    <cellStyle name="警告文本 3 2 2 2 2" xfId="22560"/>
    <cellStyle name="常规 7 2 2 2 2 35 2 3 2" xfId="22561"/>
    <cellStyle name="常规 7 2 2 2 2 40 2 3 2" xfId="22562"/>
    <cellStyle name="警告文本 3 2 2 3" xfId="22563"/>
    <cellStyle name="常规 7 2 2 2 2 35 2 4" xfId="22564"/>
    <cellStyle name="常规 7 2 2 2 2 40 2 4" xfId="22565"/>
    <cellStyle name="常规 7 2 2 2 2 35 3" xfId="22566"/>
    <cellStyle name="常规 7 2 2 2 2 40 3" xfId="22567"/>
    <cellStyle name="常规 7 2 2 2 2 35 3 2" xfId="22568"/>
    <cellStyle name="常规 7 2 2 2 2 40 3 2" xfId="22569"/>
    <cellStyle name="常规 7 2 2 2 2 35 4 2" xfId="22570"/>
    <cellStyle name="常规 7 2 2 2 2 40 4 2" xfId="22571"/>
    <cellStyle name="注释 3 21 2 2" xfId="22572"/>
    <cellStyle name="注释 3 16 2 2" xfId="22573"/>
    <cellStyle name="输出 2 2 2 4 3 2" xfId="22574"/>
    <cellStyle name="常规 7 2 5 4 2" xfId="22575"/>
    <cellStyle name="常规 7 2 2 2 2 35 5" xfId="22576"/>
    <cellStyle name="常规 7 2 2 2 2 40 5" xfId="22577"/>
    <cellStyle name="常规 7 2 2 2 2 36" xfId="22578"/>
    <cellStyle name="常规 7 2 2 2 2 41" xfId="22579"/>
    <cellStyle name="常规 7 2 2 2 2 36 2" xfId="22580"/>
    <cellStyle name="常规 7 2 2 2 2 41 2" xfId="22581"/>
    <cellStyle name="常规 7 2 2 2 2 36 2 2" xfId="22582"/>
    <cellStyle name="常规 7 2 2 2 2 41 2 2" xfId="22583"/>
    <cellStyle name="警告文本 3 3 2 2" xfId="22584"/>
    <cellStyle name="常规 7 2 2 2 2 36 2 3" xfId="22585"/>
    <cellStyle name="常规 7 2 2 2 2 41 2 3" xfId="22586"/>
    <cellStyle name="警告文本 3 3 2 3" xfId="22587"/>
    <cellStyle name="常规 7 2 2 2 2 36 2 4" xfId="22588"/>
    <cellStyle name="常规 7 2 2 2 2 41 2 4" xfId="22589"/>
    <cellStyle name="常规 7 2 2 2 2 36 3" xfId="22590"/>
    <cellStyle name="常规 7 2 2 2 2 41 3" xfId="22591"/>
    <cellStyle name="常规 7 2 2 2 2 36 3 2" xfId="22592"/>
    <cellStyle name="常规 7 2 2 2 2 41 3 2" xfId="22593"/>
    <cellStyle name="常规 7 2 2 2 2 36 4" xfId="22594"/>
    <cellStyle name="常规 7 2 2 2 2 41 4" xfId="22595"/>
    <cellStyle name="常规 7 2 2 2 2 36 4 2" xfId="22596"/>
    <cellStyle name="常规 7 2 2 2 2 41 4 2" xfId="22597"/>
    <cellStyle name="注释 3 21 3 2" xfId="22598"/>
    <cellStyle name="注释 3 16 3 2" xfId="22599"/>
    <cellStyle name="输出 2 2 2 4 4 2" xfId="22600"/>
    <cellStyle name="千位分隔[0] 3 4 2 2" xfId="22601"/>
    <cellStyle name="常规 7 2 5 5 2" xfId="22602"/>
    <cellStyle name="常规 7 2 2 2 2 36 5" xfId="22603"/>
    <cellStyle name="常规 7 2 2 2 2 41 5" xfId="22604"/>
    <cellStyle name="常规 7 2 2 2 2 37 2" xfId="22605"/>
    <cellStyle name="常规 7 2 2 2 2 42 2" xfId="22606"/>
    <cellStyle name="常规 7 2 2 2 2 37 2 2" xfId="22607"/>
    <cellStyle name="常规 7 2 2 2 2 42 2 2" xfId="22608"/>
    <cellStyle name="常规 7 2 2 2 2 37 2 2 2" xfId="22609"/>
    <cellStyle name="常规 7 2 2 2 2 42 2 2 2" xfId="22610"/>
    <cellStyle name="警告文本 3 4 2 2" xfId="22611"/>
    <cellStyle name="常规 7 2 2 2 2 37 2 3" xfId="22612"/>
    <cellStyle name="常规 7 2 2 2 2 42 2 3" xfId="22613"/>
    <cellStyle name="警告文本 3 4 2 2 2" xfId="22614"/>
    <cellStyle name="常规 7 2 2 2 2 37 2 3 2" xfId="22615"/>
    <cellStyle name="常规 7 2 2 2 2 42 2 3 2" xfId="22616"/>
    <cellStyle name="常规 7 2 2 2 2 37 3" xfId="22617"/>
    <cellStyle name="常规 7 2 2 2 2 42 3" xfId="22618"/>
    <cellStyle name="常规 7 2 2 2 2 37 3 2" xfId="22619"/>
    <cellStyle name="常规 7 2 2 2 2 42 3 2" xfId="22620"/>
    <cellStyle name="常规 7 2 2 2 2 37 4" xfId="22621"/>
    <cellStyle name="常规 7 2 2 2 2 42 4" xfId="22622"/>
    <cellStyle name="常规 7 2 2 2 2 37 4 2" xfId="22623"/>
    <cellStyle name="常规 7 2 2 2 2 42 4 2" xfId="22624"/>
    <cellStyle name="注释 3 21 4 2" xfId="22625"/>
    <cellStyle name="注释 3 16 4 2" xfId="22626"/>
    <cellStyle name="常规 7 2 5 6 2" xfId="22627"/>
    <cellStyle name="常规 7 2 2 2 2 37 5" xfId="22628"/>
    <cellStyle name="常规 7 2 2 2 2 42 5" xfId="22629"/>
    <cellStyle name="常规 7 2 2 2 2 38 2" xfId="22630"/>
    <cellStyle name="常规 7 2 2 2 2 43 2" xfId="22631"/>
    <cellStyle name="输入 3 2 2 2 2 3" xfId="22632"/>
    <cellStyle name="适中 3 8" xfId="22633"/>
    <cellStyle name="常规 7 2 2 2 2 38 2 2" xfId="22634"/>
    <cellStyle name="常规 7 2 2 2 2 43 2 2" xfId="22635"/>
    <cellStyle name="输入 3 2 2 2 2 3 2" xfId="22636"/>
    <cellStyle name="适中 3 8 2" xfId="22637"/>
    <cellStyle name="常规 7 2 2 2 2 38 2 2 2" xfId="22638"/>
    <cellStyle name="常规 7 2 2 2 2 43 2 2 2" xfId="22639"/>
    <cellStyle name="输入 3 2 2 2 2 4" xfId="22640"/>
    <cellStyle name="适中 3 9" xfId="22641"/>
    <cellStyle name="警告文本 3 5 2 2" xfId="22642"/>
    <cellStyle name="常规 7 2 2 2 2 38 2 3" xfId="22643"/>
    <cellStyle name="常规 7 2 2 2 2 43 2 3" xfId="22644"/>
    <cellStyle name="适中 3 9 2" xfId="22645"/>
    <cellStyle name="警告文本 3 5 2 2 2" xfId="22646"/>
    <cellStyle name="汇总 2 5" xfId="22647"/>
    <cellStyle name="常规 7 2 2 2 2 38 2 3 2" xfId="22648"/>
    <cellStyle name="常规 7 2 2 2 2 43 2 3 2" xfId="22649"/>
    <cellStyle name="常规 7 2 2 2 2 38 3" xfId="22650"/>
    <cellStyle name="常规 7 2 2 2 2 43 3" xfId="22651"/>
    <cellStyle name="计算 2 2 5 2 2" xfId="22652"/>
    <cellStyle name="常规 7 2 2 2 2 38 3 2" xfId="22653"/>
    <cellStyle name="常规 7 2 2 2 2 43 3 2" xfId="22654"/>
    <cellStyle name="计算 2 2 5 2 2 2" xfId="22655"/>
    <cellStyle name="常规 7 2 2 2 2 39" xfId="22656"/>
    <cellStyle name="常规 7 2 2 2 2 44" xfId="22657"/>
    <cellStyle name="常规 7 2 2 2 2 39 2" xfId="22658"/>
    <cellStyle name="常规 7 2 2 2 2 44 2" xfId="22659"/>
    <cellStyle name="输入 3 2 2 3 2 3 2" xfId="22660"/>
    <cellStyle name="检查单元格 2 5 2 3" xfId="22661"/>
    <cellStyle name="常规 7 2 2 2 2 39 2 2 2" xfId="22662"/>
    <cellStyle name="常规 7 2 2 2 2 44 2 2 2" xfId="22663"/>
    <cellStyle name="输入 3 2 2 3 2 4" xfId="22664"/>
    <cellStyle name="警告文本 3 6 2 2" xfId="22665"/>
    <cellStyle name="常规 7 2 2 2 2 39 2 3" xfId="22666"/>
    <cellStyle name="常规 7 2 2 2 2 44 2 3" xfId="22667"/>
    <cellStyle name="常规 9 2 2 2 3" xfId="22668"/>
    <cellStyle name="警告文本 3 6 2 2 2" xfId="22669"/>
    <cellStyle name="常规 7 2 2 2 2 39 2 3 2" xfId="22670"/>
    <cellStyle name="常规 7 2 2 2 2 44 2 3 2" xfId="22671"/>
    <cellStyle name="警告文本 3 6 2 3" xfId="22672"/>
    <cellStyle name="常规 7 2 2 2 2 39 2 4" xfId="22673"/>
    <cellStyle name="常规 7 2 2 2 2 44 2 4" xfId="22674"/>
    <cellStyle name="常规 7 2 2 2 2 39 3" xfId="22675"/>
    <cellStyle name="常规 7 2 2 2 2 44 3" xfId="22676"/>
    <cellStyle name="计算 2 2 5 3 2" xfId="22677"/>
    <cellStyle name="常规 7 2 2 2 2 39 4" xfId="22678"/>
    <cellStyle name="常规 7 2 2 2 2 44 4" xfId="22679"/>
    <cellStyle name="常规 7 2 2 2 2 39 5" xfId="22680"/>
    <cellStyle name="常规 7 2 2 2 2 44 5" xfId="22681"/>
    <cellStyle name="常规 7 2 4 47 2 2" xfId="22682"/>
    <cellStyle name="常规 7 2 2 2 2 4" xfId="22683"/>
    <cellStyle name="常规 8 2 2 35 2 3" xfId="22684"/>
    <cellStyle name="常规 8 2 2 40 2 3" xfId="22685"/>
    <cellStyle name="常规 7 2 2 2 2 4 2" xfId="22686"/>
    <cellStyle name="常规 8 2 2 35 2 3 2" xfId="22687"/>
    <cellStyle name="常规 8 2 2 40 2 3 2" xfId="22688"/>
    <cellStyle name="常规 7 2 2 2 2 4 2 2" xfId="22689"/>
    <cellStyle name="常规 7 2 2 2 2 4 2 2 2" xfId="22690"/>
    <cellStyle name="常规 7 2 2 2 2 4 2 3" xfId="22691"/>
    <cellStyle name="常规 7 2 2 2 2 4 2 3 2" xfId="22692"/>
    <cellStyle name="常规 7 2 2 2 2 4 2 4" xfId="22693"/>
    <cellStyle name="常规 8 2 2 35 2 4" xfId="22694"/>
    <cellStyle name="常规 8 2 2 40 2 4" xfId="22695"/>
    <cellStyle name="常规 7 2 2 2 2 4 3" xfId="22696"/>
    <cellStyle name="常规 7 2 2 2 2 4 3 2" xfId="22697"/>
    <cellStyle name="常规 7 2 2 2 2 45" xfId="22698"/>
    <cellStyle name="常规 7 2 2 2 2 50" xfId="22699"/>
    <cellStyle name="常规 7 2 2 2 2 45 2" xfId="22700"/>
    <cellStyle name="输入 3 2 2 4 2 3" xfId="22701"/>
    <cellStyle name="常规 7 2 2 2 2 45 2 2" xfId="22702"/>
    <cellStyle name="常规 7 2 2 2 2 45 3" xfId="22703"/>
    <cellStyle name="计算 2 2 5 4 2" xfId="22704"/>
    <cellStyle name="常规 7 2 2 2 2 45 3 2" xfId="22705"/>
    <cellStyle name="常规 7 2 2 2 2 45 4" xfId="22706"/>
    <cellStyle name="常规 7 2 2 2 2 46" xfId="22707"/>
    <cellStyle name="常规 7 2 2 2 2 46 2" xfId="22708"/>
    <cellStyle name="常规 7 2 2 2 2 47" xfId="22709"/>
    <cellStyle name="常规 7 2 2 2 2 48" xfId="22710"/>
    <cellStyle name="常规 7 2 2 2 2 49" xfId="22711"/>
    <cellStyle name="强调文字颜色 2 2 2 2 4 5" xfId="22712"/>
    <cellStyle name="常规 7 2 2 2 2 49 2" xfId="22713"/>
    <cellStyle name="常规 7 2 2 2 2 5" xfId="22714"/>
    <cellStyle name="常规 7 2 2 2 2 5 2" xfId="22715"/>
    <cellStyle name="常规 7 2 2 2 2 5 2 2" xfId="22716"/>
    <cellStyle name="常规 7 2 2 2 2 5 2 2 2" xfId="22717"/>
    <cellStyle name="常规 7 2 2 2 2 5 2 3" xfId="22718"/>
    <cellStyle name="常规 7 2 2 2 2 5 2 3 2" xfId="22719"/>
    <cellStyle name="常规 7 2 2 2 2 5 2 4" xfId="22720"/>
    <cellStyle name="常规 7 2 2 2 2 5 3 2" xfId="22721"/>
    <cellStyle name="常规 7 2 2 2 2 5 4 2" xfId="22722"/>
    <cellStyle name="常规 7 2 2 2 2 5 5" xfId="22723"/>
    <cellStyle name="常规 8 4 2 9 4 2" xfId="22724"/>
    <cellStyle name="常规 7 2 2 2 2 6" xfId="22725"/>
    <cellStyle name="常规 8 4 2 9 4 2 2" xfId="22726"/>
    <cellStyle name="常规 8 2 2 35 4 3" xfId="22727"/>
    <cellStyle name="常规 8 2 2 40 4 3" xfId="22728"/>
    <cellStyle name="常规 7 2 2 2 2 6 2" xfId="22729"/>
    <cellStyle name="常规 7 2 2 2 2 6 2 2 2" xfId="22730"/>
    <cellStyle name="常规 7 2 2 2 2 6 2 3 2" xfId="22731"/>
    <cellStyle name="常规 7 2 2 2 2 6 3" xfId="22732"/>
    <cellStyle name="输出 3 2 2 7" xfId="22733"/>
    <cellStyle name="常规 7 2 2 2 2 6 4 2" xfId="22734"/>
    <cellStyle name="常规 7 2 2 2 2 6 5" xfId="22735"/>
    <cellStyle name="常规 8 4 2 9 4 3" xfId="22736"/>
    <cellStyle name="常规 7 2 2 2 2 7" xfId="22737"/>
    <cellStyle name="常规 7 2 2 2 2 7 2" xfId="22738"/>
    <cellStyle name="常规 7 2 2 2 2 7 2 2" xfId="22739"/>
    <cellStyle name="常规 7 2 2 2 2 7 2 2 2" xfId="22740"/>
    <cellStyle name="常规 7 2 2 2 2 7 2 3" xfId="22741"/>
    <cellStyle name="常规 7 2 2 2 2 7 2 3 2" xfId="22742"/>
    <cellStyle name="常规 7 2 2 2 2 7 2 4" xfId="22743"/>
    <cellStyle name="常规 7 2 2 2 2 7 3" xfId="22744"/>
    <cellStyle name="常规 7 2 2 2 2 7 3 2" xfId="22745"/>
    <cellStyle name="常规 7 2 2 2 2 7 5" xfId="22746"/>
    <cellStyle name="常规 7 2 2 2 2 8 2" xfId="22747"/>
    <cellStyle name="常规 7 2 2 2 2 8 2 2" xfId="22748"/>
    <cellStyle name="常规 7 2 2 2 2 8 2 2 2" xfId="22749"/>
    <cellStyle name="常规 7 2 2 2 2 8 2 3" xfId="22750"/>
    <cellStyle name="常规 7 2 2 2 2 8 2 4" xfId="22751"/>
    <cellStyle name="常规 7 2 2 2 2 8 3 2" xfId="22752"/>
    <cellStyle name="常规 7 2 2 2 2 8 4" xfId="22753"/>
    <cellStyle name="常规 8 2 2 10 2" xfId="22754"/>
    <cellStyle name="常规 7 2 2 2 2 8 5" xfId="22755"/>
    <cellStyle name="常规 8 2 2 10 3" xfId="22756"/>
    <cellStyle name="常规 7 2 2 2 2 9" xfId="22757"/>
    <cellStyle name="检查单元格 3 3 2 5" xfId="22758"/>
    <cellStyle name="常规 7 2 2 2 2 9 2" xfId="22759"/>
    <cellStyle name="常规 7 2 2 2 2 9 2 2" xfId="22760"/>
    <cellStyle name="常规 7 2 2 2 2 9 2 3" xfId="22761"/>
    <cellStyle name="链接单元格 2 2 3 2 3" xfId="22762"/>
    <cellStyle name="常规 7 2 2 2 2 9 2 3 2" xfId="22763"/>
    <cellStyle name="常规 7 2 2 2 2 9 2 4" xfId="22764"/>
    <cellStyle name="常规 7 2 2 2 2 9 3" xfId="22765"/>
    <cellStyle name="常规 7 2 2 2 2 9 3 2" xfId="22766"/>
    <cellStyle name="常规 7 2 2 2 2 9 5" xfId="22767"/>
    <cellStyle name="常规 8 2 2 11 3" xfId="22768"/>
    <cellStyle name="常规 7 2 2 2 25 2 2" xfId="22769"/>
    <cellStyle name="常规 7 2 2 2 30 2 2" xfId="22770"/>
    <cellStyle name="常规 7 2 2 2 25 2 2 2" xfId="22771"/>
    <cellStyle name="常规 7 2 2 2 30 2 2 2" xfId="22772"/>
    <cellStyle name="常规 7 2 2 2 25 2 3" xfId="22773"/>
    <cellStyle name="常规 7 2 2 2 30 2 3" xfId="22774"/>
    <cellStyle name="常规 7 2 2 2 25 2 4" xfId="22775"/>
    <cellStyle name="常规 7 2 2 2 30 2 4" xfId="22776"/>
    <cellStyle name="警告文本 2 2 2 4 2 2 2" xfId="22777"/>
    <cellStyle name="常规 7 2 2 2 8 2 2 2" xfId="22778"/>
    <cellStyle name="常规 7 2 2 2 25 3" xfId="22779"/>
    <cellStyle name="常规 7 2 2 2 30 3" xfId="22780"/>
    <cellStyle name="常规 7 2 2 2 25 4" xfId="22781"/>
    <cellStyle name="常规 7 2 2 2 30 4" xfId="22782"/>
    <cellStyle name="常规 7 2 2 2 25 4 2" xfId="22783"/>
    <cellStyle name="常规 7 2 2 2 30 4 2" xfId="22784"/>
    <cellStyle name="常规 7 2 2 2 25 4 3" xfId="22785"/>
    <cellStyle name="常规 7 2 2 2 30 4 3" xfId="22786"/>
    <cellStyle name="常规 7 2 2 2 25 5" xfId="22787"/>
    <cellStyle name="常规 7 2 2 2 30 5" xfId="22788"/>
    <cellStyle name="常规 7 2 4 2 38 2 3 2" xfId="22789"/>
    <cellStyle name="常规 7 2 4 2 43 2 3 2" xfId="22790"/>
    <cellStyle name="常规 7 2 2 2 26" xfId="22791"/>
    <cellStyle name="常规 7 2 2 2 31" xfId="22792"/>
    <cellStyle name="常规 7 2 2 2 27" xfId="22793"/>
    <cellStyle name="常规 7 2 2 2 32" xfId="22794"/>
    <cellStyle name="常规 7 2 2 2 27 4 2 2" xfId="22795"/>
    <cellStyle name="常规 7 2 2 2 32 4 2 2" xfId="22796"/>
    <cellStyle name="常规 7 2 2 2 28" xfId="22797"/>
    <cellStyle name="常规 7 2 2 2 33" xfId="22798"/>
    <cellStyle name="常规 7 2 2 2 28 2 3" xfId="22799"/>
    <cellStyle name="常规 7 2 2 2 33 2 3" xfId="22800"/>
    <cellStyle name="常规 7 2 48" xfId="22801"/>
    <cellStyle name="常规 7 2 53" xfId="22802"/>
    <cellStyle name="常规 7 2 2 2 28 4 2" xfId="22803"/>
    <cellStyle name="常规 7 2 2 2 33 4 2" xfId="22804"/>
    <cellStyle name="常规 7 2 48 2" xfId="22805"/>
    <cellStyle name="常规 7 2 53 2" xfId="22806"/>
    <cellStyle name="常规 7 2 2 2 28 4 2 2" xfId="22807"/>
    <cellStyle name="常规 7 2 2 2 33 4 2 2" xfId="22808"/>
    <cellStyle name="常规 7 2 49" xfId="22809"/>
    <cellStyle name="常规 7 2 54" xfId="22810"/>
    <cellStyle name="常规 7 2 2 2 28 4 3" xfId="22811"/>
    <cellStyle name="常规 7 2 2 2 33 4 3" xfId="22812"/>
    <cellStyle name="强调文字颜色 1 2 7 3 2" xfId="22813"/>
    <cellStyle name="常规 7 2 2 2 28 5" xfId="22814"/>
    <cellStyle name="常规 7 2 2 2 33 5" xfId="22815"/>
    <cellStyle name="常规 7 2 2 2 29 2 2" xfId="22816"/>
    <cellStyle name="常规 7 2 2 2 34 2 2" xfId="22817"/>
    <cellStyle name="警告文本 2 3 4 2 4" xfId="22818"/>
    <cellStyle name="常规 7 2 2 2 29 2 2 2" xfId="22819"/>
    <cellStyle name="常规 7 2 2 2 34 2 2 2" xfId="22820"/>
    <cellStyle name="常规 7 2 2 2 29 2 3" xfId="22821"/>
    <cellStyle name="常规 7 2 2 2 34 2 3" xfId="22822"/>
    <cellStyle name="常规 7 2 2 2 29 2 3 2" xfId="22823"/>
    <cellStyle name="常规 7 2 2 2 34 2 3 2" xfId="22824"/>
    <cellStyle name="常规 7 2 2 2 29 4" xfId="22825"/>
    <cellStyle name="常规 7 2 2 2 34 4" xfId="22826"/>
    <cellStyle name="常规 7 2 2 2 29 4 2" xfId="22827"/>
    <cellStyle name="常规 7 2 2 2 34 4 2" xfId="22828"/>
    <cellStyle name="常规 7 2 2 2 29 4 2 2" xfId="22829"/>
    <cellStyle name="常规 7 2 2 2 34 4 2 2" xfId="22830"/>
    <cellStyle name="常规 7 2 2 2 29 4 3" xfId="22831"/>
    <cellStyle name="常规 7 2 2 2 34 4 3" xfId="22832"/>
    <cellStyle name="常规 7 2 2 2 29 5" xfId="22833"/>
    <cellStyle name="常规 7 2 2 2 34 5" xfId="22834"/>
    <cellStyle name="常规 7 2 2 2 3 2 2 2" xfId="22835"/>
    <cellStyle name="常规 7 2 2 2 3 2 3" xfId="22836"/>
    <cellStyle name="常规 7 2 2 2 3 2 3 2" xfId="22837"/>
    <cellStyle name="常规 7 2 2 2 3 2 4" xfId="22838"/>
    <cellStyle name="常规 8 2 2 39 2" xfId="22839"/>
    <cellStyle name="常规 8 2 2 44 2" xfId="22840"/>
    <cellStyle name="常规 7 2 2 2 3 3" xfId="22841"/>
    <cellStyle name="常规 7 2 2 2 3 3 2" xfId="22842"/>
    <cellStyle name="常规 7 2 2 2 3 4" xfId="22843"/>
    <cellStyle name="常规 8 2 2 36 2 3" xfId="22844"/>
    <cellStyle name="常规 8 2 2 41 2 3" xfId="22845"/>
    <cellStyle name="常规 7 2 2 2 3 4 2" xfId="22846"/>
    <cellStyle name="常规 8 2 2 36 2 3 2" xfId="22847"/>
    <cellStyle name="常规 8 2 2 41 2 3 2" xfId="22848"/>
    <cellStyle name="常规 7 2 2 2 3 4 2 2" xfId="22849"/>
    <cellStyle name="常规 8 2 2 36 2 4" xfId="22850"/>
    <cellStyle name="常规 8 2 2 41 2 4" xfId="22851"/>
    <cellStyle name="常规 7 2 2 2 3 4 3" xfId="22852"/>
    <cellStyle name="常规 7 2 2 2 3 5" xfId="22853"/>
    <cellStyle name="常规 7 2 2 2 35" xfId="22854"/>
    <cellStyle name="常规 7 2 2 2 40" xfId="22855"/>
    <cellStyle name="常规 7 2 2 2 35 2 2" xfId="22856"/>
    <cellStyle name="常规 7 2 2 2 40 2 2" xfId="22857"/>
    <cellStyle name="常规 7 2 2 2 35 2 2 2" xfId="22858"/>
    <cellStyle name="常规 7 2 2 2 40 2 2 2" xfId="22859"/>
    <cellStyle name="常规 7 2 2 2 35 2 3" xfId="22860"/>
    <cellStyle name="常规 7 2 2 2 40 2 3" xfId="22861"/>
    <cellStyle name="常规 7 2 2 2 35 2 3 2" xfId="22862"/>
    <cellStyle name="常规 7 2 2 2 40 2 3 2" xfId="22863"/>
    <cellStyle name="常规 7 2 2 2 35 2 4" xfId="22864"/>
    <cellStyle name="常规 7 2 2 2 40 2 4" xfId="22865"/>
    <cellStyle name="常规 7 2 2 2 35 4" xfId="22866"/>
    <cellStyle name="常规 7 2 2 2 40 4" xfId="22867"/>
    <cellStyle name="常规 7 2 2 2 35 4 2" xfId="22868"/>
    <cellStyle name="常规 7 2 2 2 40 4 2" xfId="22869"/>
    <cellStyle name="常规 7 2 2 2 35 4 2 2" xfId="22870"/>
    <cellStyle name="常规 7 2 2 2 40 4 2 2" xfId="22871"/>
    <cellStyle name="常规 7 2 2 2 35 4 3" xfId="22872"/>
    <cellStyle name="常规 7 2 2 2 40 4 3" xfId="22873"/>
    <cellStyle name="计算 2 3 2 3 2" xfId="22874"/>
    <cellStyle name="常规 7 2 2 2 35 5" xfId="22875"/>
    <cellStyle name="常规 7 2 2 2 40 5" xfId="22876"/>
    <cellStyle name="常规 7 2 2 2 36" xfId="22877"/>
    <cellStyle name="常规 7 2 2 2 41" xfId="22878"/>
    <cellStyle name="常规 7 2 2 2 36 2 2" xfId="22879"/>
    <cellStyle name="常规 7 2 2 2 41 2 2" xfId="22880"/>
    <cellStyle name="常规 7 2 2 2 36 2 2 2" xfId="22881"/>
    <cellStyle name="常规 7 2 2 2 41 2 2 2" xfId="22882"/>
    <cellStyle name="常规 7 2 2 2 36 2 3" xfId="22883"/>
    <cellStyle name="常规 7 2 2 2 41 2 3" xfId="22884"/>
    <cellStyle name="强调文字颜色 3 2 2 2 3" xfId="22885"/>
    <cellStyle name="常规 7 2 2 2 36 2 3 2" xfId="22886"/>
    <cellStyle name="常规 7 2 2 2 41 2 3 2" xfId="22887"/>
    <cellStyle name="常规 7 2 2 2 36 2 4" xfId="22888"/>
    <cellStyle name="常规 7 2 2 2 41 2 4" xfId="22889"/>
    <cellStyle name="常规 7 2 2 2 36 3" xfId="22890"/>
    <cellStyle name="常规 7 2 2 2 41 3" xfId="22891"/>
    <cellStyle name="常规 7 2 2 2 36 3 2" xfId="22892"/>
    <cellStyle name="常规 7 2 2 2 41 3 2" xfId="22893"/>
    <cellStyle name="常规 7 2 2 2 36 4" xfId="22894"/>
    <cellStyle name="常规 7 2 2 2 41 4" xfId="22895"/>
    <cellStyle name="常规 7 2 2 2 36 4 2" xfId="22896"/>
    <cellStyle name="常规 7 2 2 2 41 4 2" xfId="22897"/>
    <cellStyle name="常规 7 2 2 2 36 4 2 2" xfId="22898"/>
    <cellStyle name="常规 7 2 2 2 41 4 2 2" xfId="22899"/>
    <cellStyle name="常规 7 2 2 2 36 4 3" xfId="22900"/>
    <cellStyle name="常规 7 2 2 2 41 4 3" xfId="22901"/>
    <cellStyle name="计算 2 3 3 3 2" xfId="22902"/>
    <cellStyle name="常规 7 2 2 2 36 5" xfId="22903"/>
    <cellStyle name="常规 7 2 2 2 41 5" xfId="22904"/>
    <cellStyle name="强调文字颜色 3 3 2 2 3" xfId="22905"/>
    <cellStyle name="常规 7 2 2 2 37 2 3 2" xfId="22906"/>
    <cellStyle name="常规 7 2 2 2 42 2 3 2" xfId="22907"/>
    <cellStyle name="常规 7 2 2 2 37 2 4" xfId="22908"/>
    <cellStyle name="常规 7 2 2 2 42 2 4" xfId="22909"/>
    <cellStyle name="常规 7 2 2 2 37 4 2 2" xfId="22910"/>
    <cellStyle name="常规 7 2 2 2 42 4 2 2" xfId="22911"/>
    <cellStyle name="常规 7 2 2 2 37 4 3" xfId="22912"/>
    <cellStyle name="常规 7 2 2 2 42 4 3" xfId="22913"/>
    <cellStyle name="计算 2 3 4 3 2" xfId="22914"/>
    <cellStyle name="常规 7 2 2 2 38 2" xfId="22915"/>
    <cellStyle name="常规 7 2 2 2 43 2" xfId="22916"/>
    <cellStyle name="常规 7 2 2 2 38 2 2" xfId="22917"/>
    <cellStyle name="常规 7 2 2 2 43 2 2" xfId="22918"/>
    <cellStyle name="常规 7 2 2 2 38 2 2 2" xfId="22919"/>
    <cellStyle name="常规 7 2 2 2 43 2 2 2" xfId="22920"/>
    <cellStyle name="常规 7 2 2 2 38 2 3" xfId="22921"/>
    <cellStyle name="常规 7 2 2 2 43 2 3" xfId="22922"/>
    <cellStyle name="常规 7 2 2 2 38 2 3 2" xfId="22923"/>
    <cellStyle name="常规 7 2 2 2 43 2 3 2" xfId="22924"/>
    <cellStyle name="常规 7 2 2 2 38 2 4" xfId="22925"/>
    <cellStyle name="常规 7 2 2 2 43 2 4" xfId="22926"/>
    <cellStyle name="常规 7 2 2 2 38 3" xfId="22927"/>
    <cellStyle name="常规 7 2 2 2 43 3" xfId="22928"/>
    <cellStyle name="常规 7 2 2 2 38 4" xfId="22929"/>
    <cellStyle name="常规 7 2 2 2 43 4" xfId="22930"/>
    <cellStyle name="常规 8 2 48" xfId="22931"/>
    <cellStyle name="常规 8 2 53" xfId="22932"/>
    <cellStyle name="常规 7 2 2 2 38 4 2" xfId="22933"/>
    <cellStyle name="常规 7 2 2 2 43 4 2" xfId="22934"/>
    <cellStyle name="常规 8 2 48 2" xfId="22935"/>
    <cellStyle name="常规 8 2 53 2" xfId="22936"/>
    <cellStyle name="常规 7 2 2 2 38 4 2 2" xfId="22937"/>
    <cellStyle name="常规 7 2 2 2 43 4 2 2" xfId="22938"/>
    <cellStyle name="常规 7 2 2 2 38 4 3" xfId="22939"/>
    <cellStyle name="常规 7 2 2 2 43 4 3" xfId="22940"/>
    <cellStyle name="计算 2 3 5 3 2" xfId="22941"/>
    <cellStyle name="常规 8 2 49" xfId="22942"/>
    <cellStyle name="常规 8 2 54" xfId="22943"/>
    <cellStyle name="常规 7 2 2 2 38 5" xfId="22944"/>
    <cellStyle name="常规 7 2 2 2 43 5" xfId="22945"/>
    <cellStyle name="常规 7 2 2 2 39 2" xfId="22946"/>
    <cellStyle name="常规 7 2 2 2 44 2" xfId="22947"/>
    <cellStyle name="强调文字颜色 6 3 3 2 4" xfId="22948"/>
    <cellStyle name="常规 7 2 2 2 39 2 2" xfId="22949"/>
    <cellStyle name="常规 7 2 2 2 44 2 2" xfId="22950"/>
    <cellStyle name="强调文字颜色 6 3 3 2 4 2" xfId="22951"/>
    <cellStyle name="常规 7 2 2 2 39 2 2 2" xfId="22952"/>
    <cellStyle name="常规 7 2 2 2 44 2 2 2" xfId="22953"/>
    <cellStyle name="常规 7 2 2 2 39 2 3" xfId="22954"/>
    <cellStyle name="常规 7 2 2 2 44 2 3" xfId="22955"/>
    <cellStyle name="常规 7 2 2 2 39 2 3 2" xfId="22956"/>
    <cellStyle name="常规 7 2 2 2 44 2 3 2" xfId="22957"/>
    <cellStyle name="常规 7 2 2 2 39 2 4" xfId="22958"/>
    <cellStyle name="常规 7 2 2 2 44 2 4" xfId="22959"/>
    <cellStyle name="常规 7 2 2 2 39 3" xfId="22960"/>
    <cellStyle name="常规 7 2 2 2 44 3" xfId="22961"/>
    <cellStyle name="强调文字颜色 6 3 3 2 5" xfId="22962"/>
    <cellStyle name="常规 7 2 2 2 39 3 2" xfId="22963"/>
    <cellStyle name="常规 7 2 2 2 44 3 2" xfId="22964"/>
    <cellStyle name="常规 7 2 2 2 39 4" xfId="22965"/>
    <cellStyle name="常规 7 2 2 2 44 4" xfId="22966"/>
    <cellStyle name="常规 7 2 2 2 39 4 2" xfId="22967"/>
    <cellStyle name="常规 7 2 2 2 44 4 2" xfId="22968"/>
    <cellStyle name="常规 7 2 2 2 39 4 3" xfId="22969"/>
    <cellStyle name="常规 7 2 2 2 44 4 3" xfId="22970"/>
    <cellStyle name="常规 7 67 2 2 2" xfId="22971"/>
    <cellStyle name="常规 7 72 2 2 2" xfId="22972"/>
    <cellStyle name="常规 7 2 2 2 39 5" xfId="22973"/>
    <cellStyle name="常规 7 2 2 2 44 5" xfId="22974"/>
    <cellStyle name="常规 7 2 2 2 4 2 2" xfId="22975"/>
    <cellStyle name="常规 7 2 2 2 4 2 2 2" xfId="22976"/>
    <cellStyle name="常规 7 2 2 2 4 2 3" xfId="22977"/>
    <cellStyle name="常规 7 2 2 2 4 2 3 2" xfId="22978"/>
    <cellStyle name="常规 7 2 2 2 4 2 4" xfId="22979"/>
    <cellStyle name="常规 7 2 2 2 4 3" xfId="22980"/>
    <cellStyle name="常规 7 2 2 2 4 3 2" xfId="22981"/>
    <cellStyle name="常规 7 2 2 2 4 4" xfId="22982"/>
    <cellStyle name="常规 7 2 2 2 4 5" xfId="22983"/>
    <cellStyle name="常规 7 2 2 2 45" xfId="22984"/>
    <cellStyle name="常规 7 2 2 2 50" xfId="22985"/>
    <cellStyle name="常规 7 2 2 2 45 2" xfId="22986"/>
    <cellStyle name="强调文字颜色 6 3 3 3 4" xfId="22987"/>
    <cellStyle name="常规 7 2 2 2 45 2 2" xfId="22988"/>
    <cellStyle name="强调文字颜色 6 3 3 3 4 2" xfId="22989"/>
    <cellStyle name="常规 7 2 2 2 45 3" xfId="22990"/>
    <cellStyle name="强调文字颜色 6 3 3 3 5" xfId="22991"/>
    <cellStyle name="常规 7 2 2 2 45 4" xfId="22992"/>
    <cellStyle name="常规 7 2 2 2 46" xfId="22993"/>
    <cellStyle name="常规 7 2 2 2 46 2" xfId="22994"/>
    <cellStyle name="强调文字颜色 6 3 3 4 4" xfId="22995"/>
    <cellStyle name="常规 7 2 2 2 47" xfId="22996"/>
    <cellStyle name="常规 7 2 2 2 48" xfId="22997"/>
    <cellStyle name="常规 7 2 2 2 48 2" xfId="22998"/>
    <cellStyle name="常规 7 2 2 2 49" xfId="22999"/>
    <cellStyle name="常规 7 2 2 2 49 2" xfId="23000"/>
    <cellStyle name="常规 7 2 2 2 5 2" xfId="23001"/>
    <cellStyle name="常规 7 2 2 2 5 2 2" xfId="23002"/>
    <cellStyle name="常规 7 2 2 2 5 2 3" xfId="23003"/>
    <cellStyle name="常规 7 2 2 2 5 2 4" xfId="23004"/>
    <cellStyle name="常规 7 2 2 2 5 3" xfId="23005"/>
    <cellStyle name="常规 7 2 2 2 5 3 2" xfId="23006"/>
    <cellStyle name="常规 7 20 2 18 2 2 2" xfId="23007"/>
    <cellStyle name="常规 7 20 2 23 2 2 2" xfId="23008"/>
    <cellStyle name="常规 7 2 2 2 5 4" xfId="23009"/>
    <cellStyle name="常规 7 2 2 2 5 5" xfId="23010"/>
    <cellStyle name="警告文本 2 2 2 2 2" xfId="23011"/>
    <cellStyle name="常规 7 2 2 2 6 2" xfId="23012"/>
    <cellStyle name="警告文本 2 2 2 2 2 2" xfId="23013"/>
    <cellStyle name="常规 7 2 2 2 6 2 2" xfId="23014"/>
    <cellStyle name="警告文本 2 2 2 2 2 2 2" xfId="23015"/>
    <cellStyle name="常规 7 2 2 2 6 2 2 2" xfId="23016"/>
    <cellStyle name="警告文本 2 2 2 2 2 3" xfId="23017"/>
    <cellStyle name="常规 7 2 2 2 6 2 3" xfId="23018"/>
    <cellStyle name="注释 2 10 5" xfId="23019"/>
    <cellStyle name="警告文本 2 2 2 2 2 3 2" xfId="23020"/>
    <cellStyle name="常规 7 2 2 2 6 2 3 2" xfId="23021"/>
    <cellStyle name="警告文本 2 2 2 2 2 4" xfId="23022"/>
    <cellStyle name="常规 7 2 2 2 6 2 4" xfId="23023"/>
    <cellStyle name="警告文本 2 2 2 2 3" xfId="23024"/>
    <cellStyle name="常规 7 2 2 2 6 3" xfId="23025"/>
    <cellStyle name="警告文本 2 2 2 2 3 2" xfId="23026"/>
    <cellStyle name="常规 7 2 2 2 6 3 2" xfId="23027"/>
    <cellStyle name="警告文本 2 2 2 2 4" xfId="23028"/>
    <cellStyle name="常规 7 20 2 18 2 3 2" xfId="23029"/>
    <cellStyle name="常规 7 20 2 23 2 3 2" xfId="23030"/>
    <cellStyle name="常规 7 2 2 2 6 4" xfId="23031"/>
    <cellStyle name="警告文本 2 2 2 2 4 2" xfId="23032"/>
    <cellStyle name="常规 8 2 2 39 2 3" xfId="23033"/>
    <cellStyle name="常规 8 2 2 44 2 3" xfId="23034"/>
    <cellStyle name="常规 7 2 2 2 6 4 2" xfId="23035"/>
    <cellStyle name="常规 8 2 2 39 2 3 2" xfId="23036"/>
    <cellStyle name="常规 8 2 2 44 2 3 2" xfId="23037"/>
    <cellStyle name="常规 7 2 2 2 6 4 2 2" xfId="23038"/>
    <cellStyle name="常规 8 2 2 39 2 4" xfId="23039"/>
    <cellStyle name="常规 8 2 2 44 2 4" xfId="23040"/>
    <cellStyle name="常规 7 2 2 2 6 4 3" xfId="23041"/>
    <cellStyle name="警告文本 2 2 2 2 5" xfId="23042"/>
    <cellStyle name="常规 7 2 2 2 6 5" xfId="23043"/>
    <cellStyle name="警告文本 2 2 2 3" xfId="23044"/>
    <cellStyle name="常规 7 2 2 2 7" xfId="23045"/>
    <cellStyle name="警告文本 2 2 2 3 2" xfId="23046"/>
    <cellStyle name="常规 7 2 2 2 7 2" xfId="23047"/>
    <cellStyle name="警告文本 2 2 2 3 2 2" xfId="23048"/>
    <cellStyle name="常规 7 2 2 2 7 2 2" xfId="23049"/>
    <cellStyle name="警告文本 2 2 2 3 2 2 2" xfId="23050"/>
    <cellStyle name="常规 7 20 36 4" xfId="23051"/>
    <cellStyle name="常规 7 20 41 4" xfId="23052"/>
    <cellStyle name="常规 7 2 2 2 7 2 2 2" xfId="23053"/>
    <cellStyle name="警告文本 2 2 2 3 2 3" xfId="23054"/>
    <cellStyle name="常规 7 2 2 2 7 2 3" xfId="23055"/>
    <cellStyle name="警告文本 2 2 2 3 2 3 2" xfId="23056"/>
    <cellStyle name="常规 7 20 37 4" xfId="23057"/>
    <cellStyle name="常规 7 20 42 4" xfId="23058"/>
    <cellStyle name="常规 7 2 2 2 7 2 3 2" xfId="23059"/>
    <cellStyle name="警告文本 2 2 2 3 2 4" xfId="23060"/>
    <cellStyle name="常规 7 2 2 2 7 2 4" xfId="23061"/>
    <cellStyle name="警告文本 2 2 2 3 3" xfId="23062"/>
    <cellStyle name="常规 7 2 2 2 7 3" xfId="23063"/>
    <cellStyle name="警告文本 2 2 2 3 3 2" xfId="23064"/>
    <cellStyle name="常规 7 2 2 2 7 3 2" xfId="23065"/>
    <cellStyle name="警告文本 2 2 2 3 4" xfId="23066"/>
    <cellStyle name="常规 7 2 2 2 7 4" xfId="23067"/>
    <cellStyle name="警告文本 2 2 2 3 4 2" xfId="23068"/>
    <cellStyle name="常规 7 2 2 2 7 4 2" xfId="23069"/>
    <cellStyle name="常规 7 2 2 2 7 4 2 2" xfId="23070"/>
    <cellStyle name="常规 7 2 2 2 7 4 3" xfId="23071"/>
    <cellStyle name="警告文本 2 2 2 3 5" xfId="23072"/>
    <cellStyle name="常规 7 2 2 2 7 5" xfId="23073"/>
    <cellStyle name="警告文本 2 2 2 4" xfId="23074"/>
    <cellStyle name="常规 7 2 2 2 8" xfId="23075"/>
    <cellStyle name="警告文本 2 2 2 4 2" xfId="23076"/>
    <cellStyle name="常规 7 2 2 2 8 2" xfId="23077"/>
    <cellStyle name="警告文本 2 2 2 4 2 2" xfId="23078"/>
    <cellStyle name="常规 7 2 2 2 8 2 2" xfId="23079"/>
    <cellStyle name="警告文本 2 2 2 4 2 3" xfId="23080"/>
    <cellStyle name="常规 7 2 2 2 8 2 3" xfId="23081"/>
    <cellStyle name="警告文本 2 2 2 4 2 4" xfId="23082"/>
    <cellStyle name="常规 7 2 2 2 8 2 4" xfId="23083"/>
    <cellStyle name="警告文本 2 2 2 4 3" xfId="23084"/>
    <cellStyle name="常规 7 2 2 2 8 3" xfId="23085"/>
    <cellStyle name="警告文本 2 2 2 4 3 2" xfId="23086"/>
    <cellStyle name="常规 7 2 2 2 8 3 2" xfId="23087"/>
    <cellStyle name="警告文本 2 2 2 4 4" xfId="23088"/>
    <cellStyle name="常规 7 2 2 2 8 4" xfId="23089"/>
    <cellStyle name="警告文本 2 2 2 4 4 2" xfId="23090"/>
    <cellStyle name="常规 7 2 2 2 8 4 2" xfId="23091"/>
    <cellStyle name="常规 7 2 2 2 8 4 2 2" xfId="23092"/>
    <cellStyle name="常规 7 2 2 2 8 4 3" xfId="23093"/>
    <cellStyle name="警告文本 2 2 2 4 5" xfId="23094"/>
    <cellStyle name="常规 7 2 2 2 8 5" xfId="23095"/>
    <cellStyle name="警告文本 2 2 2 5" xfId="23096"/>
    <cellStyle name="常规 7 2 2 2 9" xfId="23097"/>
    <cellStyle name="警告文本 2 2 2 5 2" xfId="23098"/>
    <cellStyle name="常规 7 2 2 2 9 2" xfId="23099"/>
    <cellStyle name="常规 7 2 4 2 7 2 4" xfId="23100"/>
    <cellStyle name="常规 7 2 2 2 9 2 2 2" xfId="23101"/>
    <cellStyle name="常规 7 2 2 2 9 2 3 2" xfId="23102"/>
    <cellStyle name="警告文本 2 2 2 5 3" xfId="23103"/>
    <cellStyle name="常规 7 2 2 2 9 3" xfId="23104"/>
    <cellStyle name="警告文本 2 2 2 5 3 2" xfId="23105"/>
    <cellStyle name="常规 7 2 2 2 9 3 2" xfId="23106"/>
    <cellStyle name="警告文本 2 2 2 5 4" xfId="23107"/>
    <cellStyle name="常规 7 2 2 2 9 4" xfId="23108"/>
    <cellStyle name="常规 7 2 2 2 9 5" xfId="23109"/>
    <cellStyle name="常规 7 2 2 25 2 3 2" xfId="23110"/>
    <cellStyle name="常规 7 2 2 30 2 3 2" xfId="23111"/>
    <cellStyle name="常规 7 2 2 25 2 4" xfId="23112"/>
    <cellStyle name="常规 7 2 2 30 2 4" xfId="23113"/>
    <cellStyle name="常规 7 2 2 26 2 2 2" xfId="23114"/>
    <cellStyle name="常规 7 2 2 31 2 2 2" xfId="23115"/>
    <cellStyle name="常规 7 2 2 26 3 2" xfId="23116"/>
    <cellStyle name="常规 7 2 2 31 3 2" xfId="23117"/>
    <cellStyle name="输出 3 9 2" xfId="23118"/>
    <cellStyle name="常规 7 2 2 26 4" xfId="23119"/>
    <cellStyle name="常规 7 2 2 31 4" xfId="23120"/>
    <cellStyle name="常规 7 2 2 26 4 2" xfId="23121"/>
    <cellStyle name="常规 7 2 2 31 4 2" xfId="23122"/>
    <cellStyle name="强调文字颜色 3 2 2 2 4 2 2 2" xfId="23123"/>
    <cellStyle name="常规 7 2 2 26 5" xfId="23124"/>
    <cellStyle name="常规 7 2 2 31 5" xfId="23125"/>
    <cellStyle name="常规 7 2 2 27 2 2" xfId="23126"/>
    <cellStyle name="常规 7 2 2 32 2 2" xfId="23127"/>
    <cellStyle name="常规 7 2 2 27 2 2 2" xfId="23128"/>
    <cellStyle name="常规 7 2 2 32 2 2 2" xfId="23129"/>
    <cellStyle name="常规 7 2 2 27 2 3" xfId="23130"/>
    <cellStyle name="常规 7 2 2 32 2 3" xfId="23131"/>
    <cellStyle name="常规 7 2 2 27 2 3 2" xfId="23132"/>
    <cellStyle name="常规 7 2 2 32 2 3 2" xfId="23133"/>
    <cellStyle name="常规 7 2 2 27 2 4" xfId="23134"/>
    <cellStyle name="常规 7 2 2 32 2 4" xfId="23135"/>
    <cellStyle name="检查单元格 2 2 6 2 2" xfId="23136"/>
    <cellStyle name="常规 7 2 2 27 3" xfId="23137"/>
    <cellStyle name="常规 7 2 2 32 3" xfId="23138"/>
    <cellStyle name="常规 7 2 2 27 3 2" xfId="23139"/>
    <cellStyle name="常规 7 2 2 32 3 2" xfId="23140"/>
    <cellStyle name="常规 7 2 2 27 4" xfId="23141"/>
    <cellStyle name="常规 7 2 2 32 4" xfId="23142"/>
    <cellStyle name="常规 7 2 2 27 4 2" xfId="23143"/>
    <cellStyle name="常规 7 2 2 32 4 2" xfId="23144"/>
    <cellStyle name="强调文字颜色 3 2 2 2 4 2 3 2" xfId="23145"/>
    <cellStyle name="常规 7 2 2 27 5" xfId="23146"/>
    <cellStyle name="常规 7 2 2 32 5" xfId="23147"/>
    <cellStyle name="常规 7 2 2 28 2 2 2" xfId="23148"/>
    <cellStyle name="常规 7 2 2 33 2 2 2" xfId="23149"/>
    <cellStyle name="检查单元格 2 2 6 3 2" xfId="23150"/>
    <cellStyle name="常规 7 2 2 28 3" xfId="23151"/>
    <cellStyle name="常规 7 2 2 33 3" xfId="23152"/>
    <cellStyle name="常规 7 2 2 28 3 2" xfId="23153"/>
    <cellStyle name="常规 7 2 2 33 3 2" xfId="23154"/>
    <cellStyle name="常规 7 2 2 28 4" xfId="23155"/>
    <cellStyle name="常规 7 2 2 33 4" xfId="23156"/>
    <cellStyle name="常规 7 2 2 28 4 2" xfId="23157"/>
    <cellStyle name="常规 7 2 2 33 4 2" xfId="23158"/>
    <cellStyle name="常规 7 2 2 28 5" xfId="23159"/>
    <cellStyle name="常规 7 2 2 33 5" xfId="23160"/>
    <cellStyle name="常规 7 2 2 29 2 2" xfId="23161"/>
    <cellStyle name="常规 7 2 2 34 2 2" xfId="23162"/>
    <cellStyle name="常规 7 2 2 29 2 2 2" xfId="23163"/>
    <cellStyle name="常规 7 2 2 34 2 2 2" xfId="23164"/>
    <cellStyle name="常规 7 2 2 29 3" xfId="23165"/>
    <cellStyle name="常规 7 2 2 34 3" xfId="23166"/>
    <cellStyle name="常规 7 2 2 29 3 2" xfId="23167"/>
    <cellStyle name="常规 7 2 2 34 3 2" xfId="23168"/>
    <cellStyle name="常规 7 2 2 29 4" xfId="23169"/>
    <cellStyle name="常规 7 2 2 34 4" xfId="23170"/>
    <cellStyle name="常规 7 2 2 29 4 2" xfId="23171"/>
    <cellStyle name="常规 7 2 2 34 4 2" xfId="23172"/>
    <cellStyle name="常规 7 2 2 29 5" xfId="23173"/>
    <cellStyle name="常规 7 2 2 34 5" xfId="23174"/>
    <cellStyle name="常规 7 2 2 3" xfId="23175"/>
    <cellStyle name="常规 7 2 2 3 2" xfId="23176"/>
    <cellStyle name="常规 8 2 2 12 4 3" xfId="23177"/>
    <cellStyle name="常规 7 2 2 3 2 2" xfId="23178"/>
    <cellStyle name="常规 7 20 9 2 3" xfId="23179"/>
    <cellStyle name="常规 7 2 2 3 5" xfId="23180"/>
    <cellStyle name="常规 7 20 9 2 3 2" xfId="23181"/>
    <cellStyle name="常规 7 2 2 3 5 2" xfId="23182"/>
    <cellStyle name="警告文本 2 2 3 2" xfId="23183"/>
    <cellStyle name="常规 7 20 9 2 4" xfId="23184"/>
    <cellStyle name="常规 7 2 2 3 6" xfId="23185"/>
    <cellStyle name="警告文本 2 2 3 2 2" xfId="23186"/>
    <cellStyle name="常规 7 2 2 3 6 2" xfId="23187"/>
    <cellStyle name="警告文本 2 2 3 3" xfId="23188"/>
    <cellStyle name="常规 7 2 2 3 7" xfId="23189"/>
    <cellStyle name="常规 7 2 2 35" xfId="23190"/>
    <cellStyle name="常规 7 2 2 40" xfId="23191"/>
    <cellStyle name="注释 3 2 2 2 2 4" xfId="23192"/>
    <cellStyle name="常规 7 2 2 35 2" xfId="23193"/>
    <cellStyle name="常规 7 2 2 40 2" xfId="23194"/>
    <cellStyle name="常规 7 2 2 35 2 2" xfId="23195"/>
    <cellStyle name="常规 7 2 2 40 2 2" xfId="23196"/>
    <cellStyle name="常规 7 2 2 35 2 2 2" xfId="23197"/>
    <cellStyle name="常规 7 2 2 40 2 2 2" xfId="23198"/>
    <cellStyle name="常规 7 2 2 35 3" xfId="23199"/>
    <cellStyle name="常规 7 2 2 40 3" xfId="23200"/>
    <cellStyle name="常规 7 2 2 35 3 2" xfId="23201"/>
    <cellStyle name="常规 7 2 2 40 3 2" xfId="23202"/>
    <cellStyle name="常规 7 2 2 35 4" xfId="23203"/>
    <cellStyle name="常规 7 2 2 40 4" xfId="23204"/>
    <cellStyle name="常规 7 2 2 35 4 2" xfId="23205"/>
    <cellStyle name="常规 7 2 2 40 4 2" xfId="23206"/>
    <cellStyle name="常规 7 2 2 35 5" xfId="23207"/>
    <cellStyle name="常规 7 2 2 40 5" xfId="23208"/>
    <cellStyle name="常规 7 2 2 36" xfId="23209"/>
    <cellStyle name="常规 7 2 2 41" xfId="23210"/>
    <cellStyle name="常规 7 2 2 36 2" xfId="23211"/>
    <cellStyle name="常规 7 2 2 41 2" xfId="23212"/>
    <cellStyle name="常规 7 2 2 36 2 2" xfId="23213"/>
    <cellStyle name="常规 7 2 2 41 2 2" xfId="23214"/>
    <cellStyle name="常规 7 2 2 36 2 2 2" xfId="23215"/>
    <cellStyle name="常规 7 2 2 41 2 2 2" xfId="23216"/>
    <cellStyle name="常规 7 2 2 36 3" xfId="23217"/>
    <cellStyle name="常规 7 2 2 41 3" xfId="23218"/>
    <cellStyle name="常规 7 2 2 36 3 2" xfId="23219"/>
    <cellStyle name="常规 7 2 2 41 3 2" xfId="23220"/>
    <cellStyle name="常规 7 2 2 36 4 2" xfId="23221"/>
    <cellStyle name="常规 7 2 2 41 4 2" xfId="23222"/>
    <cellStyle name="常规 7 2 2 36 5" xfId="23223"/>
    <cellStyle name="常规 7 2 2 41 5" xfId="23224"/>
    <cellStyle name="千位分隔 3 6" xfId="23225"/>
    <cellStyle name="常规 7 2 2 37 2 2 2" xfId="23226"/>
    <cellStyle name="常规 7 2 2 42 2 2 2" xfId="23227"/>
    <cellStyle name="常规 7 2 2 37 3 2" xfId="23228"/>
    <cellStyle name="常规 7 2 2 42 3 2" xfId="23229"/>
    <cellStyle name="常规 7 2 2 37 4 2" xfId="23230"/>
    <cellStyle name="常规 7 2 2 42 4 2" xfId="23231"/>
    <cellStyle name="常规 7 2 2 37 5" xfId="23232"/>
    <cellStyle name="常规 7 2 2 42 5" xfId="23233"/>
    <cellStyle name="常规 7 2 2 38 2 2" xfId="23234"/>
    <cellStyle name="常规 7 2 2 43 2 2" xfId="23235"/>
    <cellStyle name="常规 7 2 2 38 2 2 2" xfId="23236"/>
    <cellStyle name="常规 7 2 2 43 2 2 2" xfId="23237"/>
    <cellStyle name="常规 7 2 2 38 3" xfId="23238"/>
    <cellStyle name="常规 7 2 2 43 3" xfId="23239"/>
    <cellStyle name="常规 7 2 2 38 3 2" xfId="23240"/>
    <cellStyle name="常规 7 2 2 43 3 2" xfId="23241"/>
    <cellStyle name="常规 7 2 2 38 4" xfId="23242"/>
    <cellStyle name="常规 7 2 2 43 4" xfId="23243"/>
    <cellStyle name="常规 7 2 2 38 4 2" xfId="23244"/>
    <cellStyle name="常规 7 2 2 43 4 2" xfId="23245"/>
    <cellStyle name="常规 7 2 2 39 2" xfId="23246"/>
    <cellStyle name="常规 7 2 2 44 2" xfId="23247"/>
    <cellStyle name="常规 7 2 2 39 2 2" xfId="23248"/>
    <cellStyle name="常规 7 2 2 44 2 2" xfId="23249"/>
    <cellStyle name="常规 7 2 2 39 2 2 2" xfId="23250"/>
    <cellStyle name="常规 7 2 2 44 2 2 2" xfId="23251"/>
    <cellStyle name="常规 7 2 2 39 3" xfId="23252"/>
    <cellStyle name="常规 7 2 2 44 3" xfId="23253"/>
    <cellStyle name="常规 7 2 2 39 3 2" xfId="23254"/>
    <cellStyle name="常规 7 2 2 44 3 2" xfId="23255"/>
    <cellStyle name="常规 7 2 4 2 35 2 2" xfId="23256"/>
    <cellStyle name="常规 7 2 4 2 40 2 2" xfId="23257"/>
    <cellStyle name="常规 7 2 2 39 4" xfId="23258"/>
    <cellStyle name="常规 7 2 2 44 4" xfId="23259"/>
    <cellStyle name="常规 7 2 4 2 35 2 2 2" xfId="23260"/>
    <cellStyle name="常规 7 2 4 2 40 2 2 2" xfId="23261"/>
    <cellStyle name="常规 7 2 2 39 4 2" xfId="23262"/>
    <cellStyle name="常规 7 2 2 44 4 2" xfId="23263"/>
    <cellStyle name="注释 3 13 2" xfId="23264"/>
    <cellStyle name="常规 7 2 2 4" xfId="23265"/>
    <cellStyle name="注释 3 13 2 2" xfId="23266"/>
    <cellStyle name="常规 7 2 2 4 2" xfId="23267"/>
    <cellStyle name="注释 3 13 2 2 2" xfId="23268"/>
    <cellStyle name="常规 8 2 2 13 4 3" xfId="23269"/>
    <cellStyle name="常规 7 2 2 4 2 2" xfId="23270"/>
    <cellStyle name="常规 7 2 2 4 2 2 2" xfId="23271"/>
    <cellStyle name="常规 7 2 2 4 5" xfId="23272"/>
    <cellStyle name="常规 7 2 2 4 5 2" xfId="23273"/>
    <cellStyle name="警告文本 2 2 4 2" xfId="23274"/>
    <cellStyle name="常规 7 2 2 4 6" xfId="23275"/>
    <cellStyle name="警告文本 2 2 4 2 2" xfId="23276"/>
    <cellStyle name="常规 7 2 2 4 6 2" xfId="23277"/>
    <cellStyle name="警告文本 2 2 4 3" xfId="23278"/>
    <cellStyle name="常规 7 2 2 4 7" xfId="23279"/>
    <cellStyle name="常规 7 2 2 45" xfId="23280"/>
    <cellStyle name="常规 7 2 2 50" xfId="23281"/>
    <cellStyle name="常规 7 2 2 45 2" xfId="23282"/>
    <cellStyle name="常规 7 2 2 50 2" xfId="23283"/>
    <cellStyle name="常规 7 2 2 45 2 2" xfId="23284"/>
    <cellStyle name="常规 7 2 2 50 2 2" xfId="23285"/>
    <cellStyle name="常规 7 2 2 45 2 2 2" xfId="23286"/>
    <cellStyle name="常规 7 2 2 50 2 2 2" xfId="23287"/>
    <cellStyle name="常规 7 2 2 45 3" xfId="23288"/>
    <cellStyle name="常规 7 2 2 50 3" xfId="23289"/>
    <cellStyle name="常规 7 2 2 45 3 2" xfId="23290"/>
    <cellStyle name="常规 7 2 2 50 3 2" xfId="23291"/>
    <cellStyle name="常规 7 2 4 2 35 3 2" xfId="23292"/>
    <cellStyle name="常规 7 2 4 2 40 3 2" xfId="23293"/>
    <cellStyle name="常规 7 2 2 45 4" xfId="23294"/>
    <cellStyle name="常规 7 2 2 50 4" xfId="23295"/>
    <cellStyle name="常规 7 2 2 45 4 2" xfId="23296"/>
    <cellStyle name="常规 7 2 2 50 4 2" xfId="23297"/>
    <cellStyle name="常规 7 2 2 45 5" xfId="23298"/>
    <cellStyle name="常规 7 2 2 50 5" xfId="23299"/>
    <cellStyle name="常规 7 2 2 46" xfId="23300"/>
    <cellStyle name="常规 7 2 2 51" xfId="23301"/>
    <cellStyle name="强调文字颜色 1 2 2 2 4 4 2" xfId="23302"/>
    <cellStyle name="常规 7 2 2 47" xfId="23303"/>
    <cellStyle name="常规 7 2 2 52" xfId="23304"/>
    <cellStyle name="常规 7 2 2 47 2" xfId="23305"/>
    <cellStyle name="常规 7 2 2 52 2" xfId="23306"/>
    <cellStyle name="常规 7 2 2 47 3" xfId="23307"/>
    <cellStyle name="常规 7 2 2 52 3" xfId="23308"/>
    <cellStyle name="常规 7 2 2 47 4 2" xfId="23309"/>
    <cellStyle name="常规 7 2 2 52 4 2" xfId="23310"/>
    <cellStyle name="常规 7 2 2 47 5" xfId="23311"/>
    <cellStyle name="常规 7 2 2 52 5" xfId="23312"/>
    <cellStyle name="常规 7 2 2 48" xfId="23313"/>
    <cellStyle name="常规 7 2 2 53" xfId="23314"/>
    <cellStyle name="常规 7 2 2 48 2" xfId="23315"/>
    <cellStyle name="常规 7 2 2 53 2" xfId="23316"/>
    <cellStyle name="常规 7 2 2 48 3" xfId="23317"/>
    <cellStyle name="常规 7 2 2 53 3" xfId="23318"/>
    <cellStyle name="常规 7 2 2 48 3 2" xfId="23319"/>
    <cellStyle name="常规 7 2 2 53 3 2" xfId="23320"/>
    <cellStyle name="常规 7 2 2 48 4 2" xfId="23321"/>
    <cellStyle name="常规 7 2 2 53 4 2" xfId="23322"/>
    <cellStyle name="常规 7 2 2 49" xfId="23323"/>
    <cellStyle name="常规 7 2 2 54" xfId="23324"/>
    <cellStyle name="常规 7 2 2 49 2" xfId="23325"/>
    <cellStyle name="常规 7 2 2 54 2" xfId="23326"/>
    <cellStyle name="常规 7 2 2 49 2 2" xfId="23327"/>
    <cellStyle name="常规 7 2 2 54 2 2" xfId="23328"/>
    <cellStyle name="常规 7 2 2 49 2 2 2" xfId="23329"/>
    <cellStyle name="常规 7 2 2 54 2 2 2" xfId="23330"/>
    <cellStyle name="常规 7 2 2 49 3" xfId="23331"/>
    <cellStyle name="常规 7 2 2 54 3" xfId="23332"/>
    <cellStyle name="常规 7 2 2 49 3 2" xfId="23333"/>
    <cellStyle name="常规 7 2 2 54 3 2" xfId="23334"/>
    <cellStyle name="常规 7 2 2 49 4" xfId="23335"/>
    <cellStyle name="常规 7 2 2 54 4" xfId="23336"/>
    <cellStyle name="常规 7 2 2 49 4 2" xfId="23337"/>
    <cellStyle name="常规 7 2 2 54 4 2" xfId="23338"/>
    <cellStyle name="常规 7 2 2 49 5" xfId="23339"/>
    <cellStyle name="常规 7 2 2 54 5" xfId="23340"/>
    <cellStyle name="注释 3 13 3" xfId="23341"/>
    <cellStyle name="常规 7 2 2 5" xfId="23342"/>
    <cellStyle name="注释 3 13 3 2" xfId="23343"/>
    <cellStyle name="常规 7 2 2 5 2" xfId="23344"/>
    <cellStyle name="常规 8 2 2 14 4 3" xfId="23345"/>
    <cellStyle name="常规 7 2 2 5 2 2" xfId="23346"/>
    <cellStyle name="注释 3 2 2 3 2 4" xfId="23347"/>
    <cellStyle name="常规 7 2 2 5 2 2 2" xfId="23348"/>
    <cellStyle name="好 2 3 3 2 2" xfId="23349"/>
    <cellStyle name="常规 7 2 2 5 2 3" xfId="23350"/>
    <cellStyle name="常规 7 20 9 4 2" xfId="23351"/>
    <cellStyle name="常规 7 2 2 5 4" xfId="23352"/>
    <cellStyle name="常规 7 20 9 4 2 2" xfId="23353"/>
    <cellStyle name="常规 7 2 2 5 4 2" xfId="23354"/>
    <cellStyle name="注释 3 20 2 2 2" xfId="23355"/>
    <cellStyle name="注释 3 15 2 2 2" xfId="23356"/>
    <cellStyle name="常规 7 20 9 4 3" xfId="23357"/>
    <cellStyle name="常规 7 2 4 4 2 2" xfId="23358"/>
    <cellStyle name="常规 7 2 2 5 5" xfId="23359"/>
    <cellStyle name="常规 7 2 2 55" xfId="23360"/>
    <cellStyle name="常规 7 2 2 60" xfId="23361"/>
    <cellStyle name="常规 7 2 2 55 2" xfId="23362"/>
    <cellStyle name="常规 7 2 2 60 2" xfId="23363"/>
    <cellStyle name="常规 7 2 2 55 2 2" xfId="23364"/>
    <cellStyle name="常规 7 2 2 55 2 2 2" xfId="23365"/>
    <cellStyle name="常规 7 2 2 55 2 3 2" xfId="23366"/>
    <cellStyle name="注释 2 17 2 2" xfId="23367"/>
    <cellStyle name="注释 2 22 2 2" xfId="23368"/>
    <cellStyle name="常规 7 2 2 55 3" xfId="23369"/>
    <cellStyle name="注释 2 17 2 2 2" xfId="23370"/>
    <cellStyle name="注释 2 22 2 2 2" xfId="23371"/>
    <cellStyle name="常规 7 2 2 55 3 2" xfId="23372"/>
    <cellStyle name="注释 2 17 2 3" xfId="23373"/>
    <cellStyle name="注释 2 22 2 3" xfId="23374"/>
    <cellStyle name="常规 7 2 2 55 4" xfId="23375"/>
    <cellStyle name="注释 2 17 2 3 2" xfId="23376"/>
    <cellStyle name="注释 2 22 2 3 2" xfId="23377"/>
    <cellStyle name="常规 7 2 2 55 4 2" xfId="23378"/>
    <cellStyle name="注释 2 17 2 4" xfId="23379"/>
    <cellStyle name="注释 2 22 2 4" xfId="23380"/>
    <cellStyle name="常规 7 2 2 55 5" xfId="23381"/>
    <cellStyle name="常规 7 2 2 56" xfId="23382"/>
    <cellStyle name="常规 7 2 2 61" xfId="23383"/>
    <cellStyle name="常规 7 2 2 57" xfId="23384"/>
    <cellStyle name="常规 7 2 2 62" xfId="23385"/>
    <cellStyle name="常规 7 2 2 57 2" xfId="23386"/>
    <cellStyle name="常规 7 2 2 62 2" xfId="23387"/>
    <cellStyle name="常规 7 2 2 57 2 2" xfId="23388"/>
    <cellStyle name="注释 2 17 4 2" xfId="23389"/>
    <cellStyle name="注释 2 22 4 2" xfId="23390"/>
    <cellStyle name="常规 7 2 2 57 3" xfId="23391"/>
    <cellStyle name="常规 7 2 2 57 3 2" xfId="23392"/>
    <cellStyle name="常规 7 2 2 57 4" xfId="23393"/>
    <cellStyle name="常规 7 2 2 57 4 2" xfId="23394"/>
    <cellStyle name="常规 7 2 2 57 5" xfId="23395"/>
    <cellStyle name="常规 7 2 2 58 2" xfId="23396"/>
    <cellStyle name="常规 7 2 2 63 2" xfId="23397"/>
    <cellStyle name="常规 7 2 2 58 2 2" xfId="23398"/>
    <cellStyle name="常规 7 2 2 58 2 2 2" xfId="23399"/>
    <cellStyle name="常规 7 2 2 58 3" xfId="23400"/>
    <cellStyle name="常规 7 2 2 58 3 2" xfId="23401"/>
    <cellStyle name="常规 7 2 2 58 4" xfId="23402"/>
    <cellStyle name="常规 7 2 2 58 4 2" xfId="23403"/>
    <cellStyle name="常规 7 2 2 58 5" xfId="23404"/>
    <cellStyle name="常规 7 2 2 59" xfId="23405"/>
    <cellStyle name="常规 7 2 2 64" xfId="23406"/>
    <cellStyle name="常规 7 2 2 59 2" xfId="23407"/>
    <cellStyle name="常规 7 2 2 59 2 2" xfId="23408"/>
    <cellStyle name="常规 7 2 2 59 3" xfId="23409"/>
    <cellStyle name="常规 7 2 2 59 3 2" xfId="23410"/>
    <cellStyle name="常规 7 2 2 59 4" xfId="23411"/>
    <cellStyle name="注释 3 13 4" xfId="23412"/>
    <cellStyle name="常规 7 2 2 6" xfId="23413"/>
    <cellStyle name="注释 3 13 4 2" xfId="23414"/>
    <cellStyle name="常规 7 2 2 6 2" xfId="23415"/>
    <cellStyle name="常规 8 2 2 15 4 3" xfId="23416"/>
    <cellStyle name="常规 8 2 2 20 4 3" xfId="23417"/>
    <cellStyle name="常规 7 2 2 6 2 2" xfId="23418"/>
    <cellStyle name="常规 7 2 2 6 2 2 2" xfId="23419"/>
    <cellStyle name="好 2 3 4 2 2" xfId="23420"/>
    <cellStyle name="常规 7 2 2 6 2 3" xfId="23421"/>
    <cellStyle name="好 2 3 4 2 2 2" xfId="23422"/>
    <cellStyle name="常规 7 2 2 6 2 3 2" xfId="23423"/>
    <cellStyle name="常规 7 2 2 6 3 2" xfId="23424"/>
    <cellStyle name="常规 7 2 2 6 4" xfId="23425"/>
    <cellStyle name="常规 7 2 2 6 4 2" xfId="23426"/>
    <cellStyle name="注释 3 20 2 3 2" xfId="23427"/>
    <cellStyle name="注释 3 15 2 3 2" xfId="23428"/>
    <cellStyle name="常规 7 2 4 4 3 2" xfId="23429"/>
    <cellStyle name="常规 7 2 2 6 5" xfId="23430"/>
    <cellStyle name="注释 3 13 5" xfId="23431"/>
    <cellStyle name="常规 7 2 2 7" xfId="23432"/>
    <cellStyle name="常规 7 2 2 7 2 2 2" xfId="23433"/>
    <cellStyle name="输出 2 2 7" xfId="23434"/>
    <cellStyle name="好 2 3 5 2 2" xfId="23435"/>
    <cellStyle name="常规 7 2 2 7 2 3" xfId="23436"/>
    <cellStyle name="计算 2 2 2 2 5" xfId="23437"/>
    <cellStyle name="常规 7 2 2 7 3" xfId="23438"/>
    <cellStyle name="常规 7 2 2 7 3 2" xfId="23439"/>
    <cellStyle name="常规 7 2 2 7 4" xfId="23440"/>
    <cellStyle name="常规 7 2 2 7 4 2" xfId="23441"/>
    <cellStyle name="强调文字颜色 2 3 2 3 2 2" xfId="23442"/>
    <cellStyle name="常规 7 2 4 4 4 2" xfId="23443"/>
    <cellStyle name="常规 7 2 2 7 5" xfId="23444"/>
    <cellStyle name="常规 7 2 4 39 2 2 2" xfId="23445"/>
    <cellStyle name="常规 7 2 4 44 2 2 2" xfId="23446"/>
    <cellStyle name="计算 2 2 2 3 4 2" xfId="23447"/>
    <cellStyle name="常规 8 2 2 17 4 3" xfId="23448"/>
    <cellStyle name="常规 8 2 2 22 4 3" xfId="23449"/>
    <cellStyle name="常规 7 2 2 8 2 2" xfId="23450"/>
    <cellStyle name="常规 7 2 2 8 2 2 2" xfId="23451"/>
    <cellStyle name="常规 7 2 4 39 2 3" xfId="23452"/>
    <cellStyle name="常规 7 2 4 44 2 3" xfId="23453"/>
    <cellStyle name="计算 2 2 2 3 5" xfId="23454"/>
    <cellStyle name="常规 7 2 2 8 3" xfId="23455"/>
    <cellStyle name="常规 7 2 4 39 2 3 2" xfId="23456"/>
    <cellStyle name="常规 7 2 4 44 2 3 2" xfId="23457"/>
    <cellStyle name="常规 7 2 2 8 3 2" xfId="23458"/>
    <cellStyle name="常规 7 2 4 39 2 4" xfId="23459"/>
    <cellStyle name="常规 7 2 4 44 2 4" xfId="23460"/>
    <cellStyle name="常规 7 2 2 8 4" xfId="23461"/>
    <cellStyle name="常规 7 2 2 8 4 2" xfId="23462"/>
    <cellStyle name="强调文字颜色 2 3 2 3 3 2" xfId="23463"/>
    <cellStyle name="常规 7 2 2 8 5" xfId="23464"/>
    <cellStyle name="常规 7 2 4 39 3 2" xfId="23465"/>
    <cellStyle name="常规 7 2 4 44 3 2" xfId="23466"/>
    <cellStyle name="计算 2 2 2 4 4" xfId="23467"/>
    <cellStyle name="常规 7 2 2 9 2" xfId="23468"/>
    <cellStyle name="计算 2 2 2 4 4 2" xfId="23469"/>
    <cellStyle name="常规 8 2 2 18 4 3" xfId="23470"/>
    <cellStyle name="常规 8 2 2 23 4 3" xfId="23471"/>
    <cellStyle name="常规 7 2 2 9 2 2" xfId="23472"/>
    <cellStyle name="常规 7 2 2 9 2 2 2" xfId="23473"/>
    <cellStyle name="常规 7 2 2 9 2 3" xfId="23474"/>
    <cellStyle name="常规 7 2 2 9 2 3 2" xfId="23475"/>
    <cellStyle name="计算 2 2 2 4 5" xfId="23476"/>
    <cellStyle name="常规 7 2 2 9 3" xfId="23477"/>
    <cellStyle name="常规 7 2 2 9 3 2" xfId="23478"/>
    <cellStyle name="常规 7 2 2 9 4" xfId="23479"/>
    <cellStyle name="常规 7 2 2 9 4 2" xfId="23480"/>
    <cellStyle name="强调文字颜色 2 3 2 3 4 2" xfId="23481"/>
    <cellStyle name="常规 7 2 2 9 5" xfId="23482"/>
    <cellStyle name="计算 2 2 6 2" xfId="23483"/>
    <cellStyle name="常规 7 2 25" xfId="23484"/>
    <cellStyle name="常规 7 2 30" xfId="23485"/>
    <cellStyle name="计算 2 2 6 2 2" xfId="23486"/>
    <cellStyle name="强调文字颜色 6 3 2 2 5 3" xfId="23487"/>
    <cellStyle name="常规 7 2 25 2" xfId="23488"/>
    <cellStyle name="常规 7 2 30 2" xfId="23489"/>
    <cellStyle name="强调文字颜色 6 3 2 2 5 3 2" xfId="23490"/>
    <cellStyle name="常规 7 2 25 2 2" xfId="23491"/>
    <cellStyle name="常规 7 2 30 2 2" xfId="23492"/>
    <cellStyle name="常规 7 2 25 2 2 2" xfId="23493"/>
    <cellStyle name="常规 7 2 30 2 2 2" xfId="23494"/>
    <cellStyle name="常规 7 2 25 2 3" xfId="23495"/>
    <cellStyle name="常规 7 2 30 2 3" xfId="23496"/>
    <cellStyle name="常规 7 2 25 2 3 2" xfId="23497"/>
    <cellStyle name="常规 7 2 30 2 3 2" xfId="23498"/>
    <cellStyle name="常规 7 2 25 2 4" xfId="23499"/>
    <cellStyle name="常规 7 2 30 2 4" xfId="23500"/>
    <cellStyle name="链接单元格 2 3 2" xfId="23501"/>
    <cellStyle name="强调文字颜色 6 3 2 2 5 4" xfId="23502"/>
    <cellStyle name="常规 7 2 25 3" xfId="23503"/>
    <cellStyle name="常规 7 2 30 3" xfId="23504"/>
    <cellStyle name="常规 7 2 25 3 2" xfId="23505"/>
    <cellStyle name="常规 7 2 30 3 2" xfId="23506"/>
    <cellStyle name="常规 7 2 25 4" xfId="23507"/>
    <cellStyle name="常规 7 2 30 4" xfId="23508"/>
    <cellStyle name="常规 7 2 25 4 2" xfId="23509"/>
    <cellStyle name="常规 7 2 30 4 2" xfId="23510"/>
    <cellStyle name="常规 7 2 25 4 2 2" xfId="23511"/>
    <cellStyle name="常规 7 2 30 4 2 2" xfId="23512"/>
    <cellStyle name="常规 7 2 25 4 3" xfId="23513"/>
    <cellStyle name="常规 7 2 30 4 3" xfId="23514"/>
    <cellStyle name="计算 2 2 6 3" xfId="23515"/>
    <cellStyle name="常规 7 2 26" xfId="23516"/>
    <cellStyle name="常规 7 2 31" xfId="23517"/>
    <cellStyle name="计算 2 2 6 3 2" xfId="23518"/>
    <cellStyle name="常规 7 2 26 2" xfId="23519"/>
    <cellStyle name="常规 7 2 31 2" xfId="23520"/>
    <cellStyle name="常规 7 2 26 2 2" xfId="23521"/>
    <cellStyle name="常规 7 2 31 2 2" xfId="23522"/>
    <cellStyle name="常规 7 2 26 2 2 2" xfId="23523"/>
    <cellStyle name="常规 7 2 31 2 2 2" xfId="23524"/>
    <cellStyle name="常规 7 2 26 2 3" xfId="23525"/>
    <cellStyle name="常规 7 2 31 2 3" xfId="23526"/>
    <cellStyle name="常规 7 2 26 2 3 2" xfId="23527"/>
    <cellStyle name="常规 7 2 31 2 3 2" xfId="23528"/>
    <cellStyle name="常规 7 2 26 2 4" xfId="23529"/>
    <cellStyle name="常规 7 2 31 2 4" xfId="23530"/>
    <cellStyle name="链接单元格 3 3 2" xfId="23531"/>
    <cellStyle name="常规 7 2 26 3" xfId="23532"/>
    <cellStyle name="常规 7 2 31 3" xfId="23533"/>
    <cellStyle name="常规 7 2 26 4" xfId="23534"/>
    <cellStyle name="常规 7 2 31 4" xfId="23535"/>
    <cellStyle name="输入 3 2 5 4" xfId="23536"/>
    <cellStyle name="常规 7 2 28 2 3 2" xfId="23537"/>
    <cellStyle name="常规 7 2 33 2 3 2" xfId="23538"/>
    <cellStyle name="常规 7 2 28 2 4" xfId="23539"/>
    <cellStyle name="常规 7 2 33 2 4" xfId="23540"/>
    <cellStyle name="常规 7 2 29 2 2 2" xfId="23541"/>
    <cellStyle name="常规 7 2 34 2 2 2" xfId="23542"/>
    <cellStyle name="常规 7 2 29 2 3" xfId="23543"/>
    <cellStyle name="常规 7 2 34 2 3" xfId="23544"/>
    <cellStyle name="常规 7 2 29 2 3 2" xfId="23545"/>
    <cellStyle name="常规 7 2 34 2 3 2" xfId="23546"/>
    <cellStyle name="常规 7 2 29 2 4" xfId="23547"/>
    <cellStyle name="常规 7 2 34 2 4" xfId="23548"/>
    <cellStyle name="常规 7 2 29 3 2" xfId="23549"/>
    <cellStyle name="常规 7 2 34 3 2" xfId="23550"/>
    <cellStyle name="常规 7 2 29 4" xfId="23551"/>
    <cellStyle name="常规 7 2 34 4" xfId="23552"/>
    <cellStyle name="常规 7 2 29 4 2" xfId="23553"/>
    <cellStyle name="常规 7 2 34 4 2" xfId="23554"/>
    <cellStyle name="常规 7 20 15 5" xfId="23555"/>
    <cellStyle name="常规 7 20 20 5" xfId="23556"/>
    <cellStyle name="常规 7 2 29 4 2 2" xfId="23557"/>
    <cellStyle name="常规 7 2 34 4 2 2" xfId="23558"/>
    <cellStyle name="常规 7 2 29 4 3" xfId="23559"/>
    <cellStyle name="常规 7 2 34 4 3" xfId="23560"/>
    <cellStyle name="常规 7 2 29 5" xfId="23561"/>
    <cellStyle name="常规 7 2 34 5" xfId="23562"/>
    <cellStyle name="强调文字颜色 5 3 6 5" xfId="23563"/>
    <cellStyle name="常规 7 2 3" xfId="23564"/>
    <cellStyle name="常规 7 2 3 2" xfId="23565"/>
    <cellStyle name="常规 7 2 3 2 2" xfId="23566"/>
    <cellStyle name="常规 7 2 3 2 2 2" xfId="23567"/>
    <cellStyle name="常规 7 2 3 2 5 2" xfId="23568"/>
    <cellStyle name="输出 2 2 2 2 2" xfId="23569"/>
    <cellStyle name="常规 7 2 3 3" xfId="23570"/>
    <cellStyle name="输出 2 2 2 2 2 2" xfId="23571"/>
    <cellStyle name="常规 7 2 3 3 2" xfId="23572"/>
    <cellStyle name="注释 3 14 2" xfId="23573"/>
    <cellStyle name="输出 2 2 2 2 3" xfId="23574"/>
    <cellStyle name="常规 7 2 3 4" xfId="23575"/>
    <cellStyle name="注释 3 14 2 2" xfId="23576"/>
    <cellStyle name="输出 2 2 2 2 3 2" xfId="23577"/>
    <cellStyle name="常规 7 2 3 4 2" xfId="23578"/>
    <cellStyle name="注释 3 14 3" xfId="23579"/>
    <cellStyle name="输出 2 2 2 2 4" xfId="23580"/>
    <cellStyle name="千位分隔[0] 3 2 2" xfId="23581"/>
    <cellStyle name="常规 7 2 3 5" xfId="23582"/>
    <cellStyle name="注释 3 14 3 2" xfId="23583"/>
    <cellStyle name="输出 2 2 2 2 4 2" xfId="23584"/>
    <cellStyle name="千位分隔[0] 3 2 2 2" xfId="23585"/>
    <cellStyle name="常规 7 2 3 5 2" xfId="23586"/>
    <cellStyle name="注释 3 14 4" xfId="23587"/>
    <cellStyle name="输出 2 2 2 2 5" xfId="23588"/>
    <cellStyle name="千位分隔[0] 3 2 3" xfId="23589"/>
    <cellStyle name="常规 7 2 3 6" xfId="23590"/>
    <cellStyle name="注释 3 14 4 2" xfId="23591"/>
    <cellStyle name="千位分隔[0] 3 2 3 2" xfId="23592"/>
    <cellStyle name="常规 7 2 3 6 2" xfId="23593"/>
    <cellStyle name="注释 3 14 5" xfId="23594"/>
    <cellStyle name="千位分隔[0] 3 2 4" xfId="23595"/>
    <cellStyle name="常规 7 2 3 7" xfId="23596"/>
    <cellStyle name="常规 7 2 35 2 2 2" xfId="23597"/>
    <cellStyle name="常规 7 2 40 2 2 2" xfId="23598"/>
    <cellStyle name="常规 7 2 35 2 3" xfId="23599"/>
    <cellStyle name="常规 7 2 40 2 3" xfId="23600"/>
    <cellStyle name="常规 7 2 35 2 3 2" xfId="23601"/>
    <cellStyle name="常规 7 2 40 2 3 2" xfId="23602"/>
    <cellStyle name="常规 7 2 35 2 4" xfId="23603"/>
    <cellStyle name="常规 7 2 40 2 4" xfId="23604"/>
    <cellStyle name="常规 7 2 35 3 2" xfId="23605"/>
    <cellStyle name="常规 7 2 40 3 2" xfId="23606"/>
    <cellStyle name="常规 7 2 35 4" xfId="23607"/>
    <cellStyle name="常规 7 2 40 4" xfId="23608"/>
    <cellStyle name="常规 7 2 35 4 2" xfId="23609"/>
    <cellStyle name="常规 7 2 40 4 2" xfId="23610"/>
    <cellStyle name="常规 7 2 35 4 2 2" xfId="23611"/>
    <cellStyle name="常规 7 2 40 4 2 2" xfId="23612"/>
    <cellStyle name="常规 7 2 35 4 3" xfId="23613"/>
    <cellStyle name="常规 7 2 40 4 3" xfId="23614"/>
    <cellStyle name="常规 7 2 35 5" xfId="23615"/>
    <cellStyle name="常规 7 2 40 5" xfId="23616"/>
    <cellStyle name="常规 7 2 36 2 2 2" xfId="23617"/>
    <cellStyle name="常规 7 2 41 2 2 2" xfId="23618"/>
    <cellStyle name="常规 7 2 36 2 3" xfId="23619"/>
    <cellStyle name="常规 7 2 41 2 3" xfId="23620"/>
    <cellStyle name="常规 7 2 36 2 3 2" xfId="23621"/>
    <cellStyle name="常规 7 2 41 2 3 2" xfId="23622"/>
    <cellStyle name="常规 7 2 36 2 4" xfId="23623"/>
    <cellStyle name="常规 7 2 41 2 4" xfId="23624"/>
    <cellStyle name="常规 7 2 36 3 2" xfId="23625"/>
    <cellStyle name="常规 7 2 41 3 2" xfId="23626"/>
    <cellStyle name="常规 7 2 36 4" xfId="23627"/>
    <cellStyle name="常规 7 2 41 4" xfId="23628"/>
    <cellStyle name="常规 7 2 36 4 2" xfId="23629"/>
    <cellStyle name="常规 7 2 41 4 2" xfId="23630"/>
    <cellStyle name="常规 7 2 36 4 3" xfId="23631"/>
    <cellStyle name="常规 7 2 41 4 3" xfId="23632"/>
    <cellStyle name="常规 7 2 36 5" xfId="23633"/>
    <cellStyle name="常规 7 2 41 5" xfId="23634"/>
    <cellStyle name="注释 3 5 4" xfId="23635"/>
    <cellStyle name="常规 9 15 3" xfId="23636"/>
    <cellStyle name="常规 9 20 3" xfId="23637"/>
    <cellStyle name="常规 7 2 37 2 3 2" xfId="23638"/>
    <cellStyle name="常规 7 2 42 2 3 2" xfId="23639"/>
    <cellStyle name="汇总 3 3 4 2 2 2" xfId="23640"/>
    <cellStyle name="常规 7 2 37 4 3" xfId="23641"/>
    <cellStyle name="常规 7 2 42 4 3" xfId="23642"/>
    <cellStyle name="常规 7 2 38 2 2 2" xfId="23643"/>
    <cellStyle name="常规 7 2 43 2 2 2" xfId="23644"/>
    <cellStyle name="常规 7 2 38 2 3" xfId="23645"/>
    <cellStyle name="常规 7 2 43 2 3" xfId="23646"/>
    <cellStyle name="常规 7 2 38 2 3 2" xfId="23647"/>
    <cellStyle name="常规 7 2 43 2 3 2" xfId="23648"/>
    <cellStyle name="常规 7 2 38 3 2" xfId="23649"/>
    <cellStyle name="常规 7 2 43 3 2" xfId="23650"/>
    <cellStyle name="常规 7 2 38 4" xfId="23651"/>
    <cellStyle name="常规 7 2 43 4" xfId="23652"/>
    <cellStyle name="常规 7 2 38 4 2" xfId="23653"/>
    <cellStyle name="常规 7 2 43 4 2" xfId="23654"/>
    <cellStyle name="常规 7 2 38 4 2 2" xfId="23655"/>
    <cellStyle name="常规 7 2 43 4 2 2" xfId="23656"/>
    <cellStyle name="常规 7 2 38 4 3" xfId="23657"/>
    <cellStyle name="常规 7 2 43 4 3" xfId="23658"/>
    <cellStyle name="常规 7 2 38 5" xfId="23659"/>
    <cellStyle name="常规 7 2 43 5" xfId="23660"/>
    <cellStyle name="常规 7 2 39 2 2 2" xfId="23661"/>
    <cellStyle name="常规 7 2 44 2 2 2" xfId="23662"/>
    <cellStyle name="常规 7 2 39 2 3" xfId="23663"/>
    <cellStyle name="常规 7 2 44 2 3" xfId="23664"/>
    <cellStyle name="常规 7 2 39 2 3 2" xfId="23665"/>
    <cellStyle name="常规 7 2 44 2 3 2" xfId="23666"/>
    <cellStyle name="常规 7 2 39 2 4" xfId="23667"/>
    <cellStyle name="常规 7 2 44 2 4" xfId="23668"/>
    <cellStyle name="常规 7 2 39 3 2" xfId="23669"/>
    <cellStyle name="常规 7 2 44 3 2" xfId="23670"/>
    <cellStyle name="常规 7 2 39 4" xfId="23671"/>
    <cellStyle name="常规 7 2 44 4" xfId="23672"/>
    <cellStyle name="常规 7 2 39 4 2" xfId="23673"/>
    <cellStyle name="常规 7 2 44 4 2" xfId="23674"/>
    <cellStyle name="常规 7 2 39 4 2 2" xfId="23675"/>
    <cellStyle name="常规 7 2 44 4 2 2" xfId="23676"/>
    <cellStyle name="常规 7 2 39 4 3" xfId="23677"/>
    <cellStyle name="常规 7 2 44 4 3" xfId="23678"/>
    <cellStyle name="常规 7 2 39 5" xfId="23679"/>
    <cellStyle name="常规 7 2 44 5" xfId="23680"/>
    <cellStyle name="常规 7 2 4" xfId="23681"/>
    <cellStyle name="常规 7 2 4 10" xfId="23682"/>
    <cellStyle name="常规 7 2 4 10 2" xfId="23683"/>
    <cellStyle name="常规 8 4 2 48" xfId="23684"/>
    <cellStyle name="常规 7 2 4 10 2 2" xfId="23685"/>
    <cellStyle name="常规 7 2 4 10 2 2 2" xfId="23686"/>
    <cellStyle name="常规 7 2 4 10 2 3" xfId="23687"/>
    <cellStyle name="常规 7 2 4 10 2 3 2" xfId="23688"/>
    <cellStyle name="注释 2 36 2 2" xfId="23689"/>
    <cellStyle name="注释 2 41 2 2" xfId="23690"/>
    <cellStyle name="常规 7 2 4 10 3" xfId="23691"/>
    <cellStyle name="注释 2 36 2 2 2" xfId="23692"/>
    <cellStyle name="注释 2 41 2 2 2" xfId="23693"/>
    <cellStyle name="常规 7 2 4 10 3 2" xfId="23694"/>
    <cellStyle name="注释 2 36 2 3" xfId="23695"/>
    <cellStyle name="注释 2 41 2 3" xfId="23696"/>
    <cellStyle name="常规 7 2 4 10 4" xfId="23697"/>
    <cellStyle name="注释 2 36 2 3 2" xfId="23698"/>
    <cellStyle name="注释 2 41 2 3 2" xfId="23699"/>
    <cellStyle name="常规 7 2 4 10 4 2" xfId="23700"/>
    <cellStyle name="注释 2 36 2 4" xfId="23701"/>
    <cellStyle name="注释 2 41 2 4" xfId="23702"/>
    <cellStyle name="常规 7 2 4 10 5" xfId="23703"/>
    <cellStyle name="注释 2 39 2 3 2" xfId="23704"/>
    <cellStyle name="注释 2 44 2 3 2" xfId="23705"/>
    <cellStyle name="常规 8 2 2 4 5 2" xfId="23706"/>
    <cellStyle name="常规 7 2 4 11" xfId="23707"/>
    <cellStyle name="常规 7 2 4 11 2 2" xfId="23708"/>
    <cellStyle name="常规 7 2 4 11 2 2 2" xfId="23709"/>
    <cellStyle name="常规 7 2 4 11 2 3" xfId="23710"/>
    <cellStyle name="注释 2 4 2 4 2" xfId="23711"/>
    <cellStyle name="常规 7 2 4 11 2 3 2" xfId="23712"/>
    <cellStyle name="常规 7 2 4 11 2 4" xfId="23713"/>
    <cellStyle name="注释 2 36 3 2" xfId="23714"/>
    <cellStyle name="注释 2 41 3 2" xfId="23715"/>
    <cellStyle name="常规 7 2 4 11 3" xfId="23716"/>
    <cellStyle name="常规 7 2 4 11 3 2" xfId="23717"/>
    <cellStyle name="常规 7 2 4 11 4" xfId="23718"/>
    <cellStyle name="常规 7 2 4 11 4 2" xfId="23719"/>
    <cellStyle name="常规 7 2 4 11 5" xfId="23720"/>
    <cellStyle name="常规 7 2 4 12" xfId="23721"/>
    <cellStyle name="常规 7 2 4 12 2" xfId="23722"/>
    <cellStyle name="常规 7 20 2 25 4" xfId="23723"/>
    <cellStyle name="常规 7 20 2 30 4" xfId="23724"/>
    <cellStyle name="常规 7 2 4 12 2 2 2" xfId="23725"/>
    <cellStyle name="常规 7 2 4 12 2 3" xfId="23726"/>
    <cellStyle name="注释 2 4 3 4 2" xfId="23727"/>
    <cellStyle name="常规 7 20 2 26 4" xfId="23728"/>
    <cellStyle name="常规 7 20 2 31 4" xfId="23729"/>
    <cellStyle name="常规 7 2 4 12 2 3 2" xfId="23730"/>
    <cellStyle name="常规 7 2 4 12 2 4" xfId="23731"/>
    <cellStyle name="注释 2 36 4 2" xfId="23732"/>
    <cellStyle name="注释 2 41 4 2" xfId="23733"/>
    <cellStyle name="常规 7 2 4 12 3" xfId="23734"/>
    <cellStyle name="常规 7 2 4 12 3 2" xfId="23735"/>
    <cellStyle name="常规 7 2 4 12 4" xfId="23736"/>
    <cellStyle name="常规 7 2 4 12 4 2" xfId="23737"/>
    <cellStyle name="检查单元格 2 2 2 4 2 2 2" xfId="23738"/>
    <cellStyle name="常规 7 2 4 12 5" xfId="23739"/>
    <cellStyle name="常规 7 2 4 13" xfId="23740"/>
    <cellStyle name="常规 7 2 4 13 2 3" xfId="23741"/>
    <cellStyle name="注释 2 4 4 4 2" xfId="23742"/>
    <cellStyle name="常规 7 2 4 13 2 3 2" xfId="23743"/>
    <cellStyle name="常规 7 2 4 13 2 4" xfId="23744"/>
    <cellStyle name="常规 7 2 4 13 3 2" xfId="23745"/>
    <cellStyle name="常规 7 2 4 13 4" xfId="23746"/>
    <cellStyle name="常规 7 2 4 13 4 2" xfId="23747"/>
    <cellStyle name="检查单元格 2 2 2 4 2 3 2" xfId="23748"/>
    <cellStyle name="常规 7 2 4 13 5" xfId="23749"/>
    <cellStyle name="常规 7 2 4 14" xfId="23750"/>
    <cellStyle name="常规 7 2 4 14 2" xfId="23751"/>
    <cellStyle name="常规 7 2 4 14 2 2" xfId="23752"/>
    <cellStyle name="常规 7 2 4 14 2 3" xfId="23753"/>
    <cellStyle name="常规 7 2 4 14 2 4" xfId="23754"/>
    <cellStyle name="常规 7 2 4 14 3" xfId="23755"/>
    <cellStyle name="常规 7 2 4 14 3 2" xfId="23756"/>
    <cellStyle name="常规 7 2 4 14 4" xfId="23757"/>
    <cellStyle name="常规 7 2 4 14 4 2" xfId="23758"/>
    <cellStyle name="常规 7 2 4 14 5" xfId="23759"/>
    <cellStyle name="强调文字颜色 5 3 2 3 3 2" xfId="23760"/>
    <cellStyle name="检查单元格 4 2" xfId="23761"/>
    <cellStyle name="常规 7 2 4 15" xfId="23762"/>
    <cellStyle name="常规 7 2 4 20" xfId="23763"/>
    <cellStyle name="常规 7 2 4 15 2" xfId="23764"/>
    <cellStyle name="常规 7 2 4 20 2" xfId="23765"/>
    <cellStyle name="常规 7 2 4 15 2 2" xfId="23766"/>
    <cellStyle name="常规 7 2 4 20 2 2" xfId="23767"/>
    <cellStyle name="常规 7 2 4 15 2 3" xfId="23768"/>
    <cellStyle name="常规 7 2 4 20 2 3" xfId="23769"/>
    <cellStyle name="常规 7 2 4 15 2 4" xfId="23770"/>
    <cellStyle name="常规 7 2 4 20 2 4" xfId="23771"/>
    <cellStyle name="常规 7 2 4 15 3" xfId="23772"/>
    <cellStyle name="常规 7 2 4 20 3" xfId="23773"/>
    <cellStyle name="常规 7 2 4 15 3 2" xfId="23774"/>
    <cellStyle name="常规 7 2 4 20 3 2" xfId="23775"/>
    <cellStyle name="常规 7 2 4 15 4" xfId="23776"/>
    <cellStyle name="常规 7 2 4 20 4" xfId="23777"/>
    <cellStyle name="常规 7 2 4 15 4 2" xfId="23778"/>
    <cellStyle name="常规 7 2 4 20 4 2" xfId="23779"/>
    <cellStyle name="常规 7 2 4 15 5" xfId="23780"/>
    <cellStyle name="常规 7 2 4 20 5" xfId="23781"/>
    <cellStyle name="常规 7 2 4 16 2" xfId="23782"/>
    <cellStyle name="常规 7 2 4 21 2" xfId="23783"/>
    <cellStyle name="常规 7 2 4 16 2 2" xfId="23784"/>
    <cellStyle name="常规 7 2 4 21 2 2" xfId="23785"/>
    <cellStyle name="常规 7 2 4 16 2 2 2" xfId="23786"/>
    <cellStyle name="常规 7 2 4 21 2 2 2" xfId="23787"/>
    <cellStyle name="常规 7 2 4 16 2 3" xfId="23788"/>
    <cellStyle name="常规 7 2 4 21 2 3" xfId="23789"/>
    <cellStyle name="常规 7 2 4 16 2 3 2" xfId="23790"/>
    <cellStyle name="常规 7 2 4 21 2 3 2" xfId="23791"/>
    <cellStyle name="常规 7 2 4 16 2 4" xfId="23792"/>
    <cellStyle name="常规 7 2 4 21 2 4" xfId="23793"/>
    <cellStyle name="常规 7 2 4 16 3" xfId="23794"/>
    <cellStyle name="常规 7 2 4 21 3" xfId="23795"/>
    <cellStyle name="常规 7 2 4 16 3 2" xfId="23796"/>
    <cellStyle name="常规 7 2 4 21 3 2" xfId="23797"/>
    <cellStyle name="常规 7 2 4 16 5" xfId="23798"/>
    <cellStyle name="常规 7 2 4 21 5" xfId="23799"/>
    <cellStyle name="常规 7 2 4 17" xfId="23800"/>
    <cellStyle name="常规 7 2 4 22" xfId="23801"/>
    <cellStyle name="常规 7 2 4 17 2" xfId="23802"/>
    <cellStyle name="常规 7 2 4 22 2" xfId="23803"/>
    <cellStyle name="常规 7 2 4 17 2 2" xfId="23804"/>
    <cellStyle name="常规 7 2 4 22 2 2" xfId="23805"/>
    <cellStyle name="常规 7 2 4 17 2 3" xfId="23806"/>
    <cellStyle name="常规 7 2 4 22 2 3" xfId="23807"/>
    <cellStyle name="常规 7 2 4 17 2 3 2" xfId="23808"/>
    <cellStyle name="常规 7 2 4 22 2 3 2" xfId="23809"/>
    <cellStyle name="常规 7 2 4 17 2 4" xfId="23810"/>
    <cellStyle name="常规 7 2 4 22 2 4" xfId="23811"/>
    <cellStyle name="常规 7 2 4 17 3" xfId="23812"/>
    <cellStyle name="常规 7 2 4 22 3" xfId="23813"/>
    <cellStyle name="常规 7 2 4 17 3 2" xfId="23814"/>
    <cellStyle name="常规 7 2 4 22 3 2" xfId="23815"/>
    <cellStyle name="常规 7 2 4 17 4 2" xfId="23816"/>
    <cellStyle name="常规 7 2 4 22 4 2" xfId="23817"/>
    <cellStyle name="常规 7 2 4 17 5" xfId="23818"/>
    <cellStyle name="常规 7 2 4 22 5" xfId="23819"/>
    <cellStyle name="常规 7 2 4 18" xfId="23820"/>
    <cellStyle name="常规 7 2 4 23" xfId="23821"/>
    <cellStyle name="常规 7 2 4 18 2" xfId="23822"/>
    <cellStyle name="常规 7 2 4 23 2" xfId="23823"/>
    <cellStyle name="常规 7 2 4 18 2 2" xfId="23824"/>
    <cellStyle name="常规 7 2 4 23 2 2" xfId="23825"/>
    <cellStyle name="常规 7 2 4 18 2 3" xfId="23826"/>
    <cellStyle name="常规 7 2 4 23 2 3" xfId="23827"/>
    <cellStyle name="千位分隔[0] 3 2 6" xfId="23828"/>
    <cellStyle name="常规 7 2 4 18 2 3 2" xfId="23829"/>
    <cellStyle name="常规 7 2 4 23 2 3 2" xfId="23830"/>
    <cellStyle name="常规 7 2 4 45 3" xfId="23831"/>
    <cellStyle name="常规 9 4 2 2" xfId="23832"/>
    <cellStyle name="常规 7 2 4 18 3" xfId="23833"/>
    <cellStyle name="常规 7 2 4 23 3" xfId="23834"/>
    <cellStyle name="常规 9 4 2 2 2" xfId="23835"/>
    <cellStyle name="常规 7 2 4 18 3 2" xfId="23836"/>
    <cellStyle name="常规 7 2 4 23 3 2" xfId="23837"/>
    <cellStyle name="常规 9 4 2 3" xfId="23838"/>
    <cellStyle name="常规 7 2 4 18 4" xfId="23839"/>
    <cellStyle name="常规 7 2 4 23 4" xfId="23840"/>
    <cellStyle name="常规 9 4 2 3 2" xfId="23841"/>
    <cellStyle name="常规 7 2 4 18 4 2" xfId="23842"/>
    <cellStyle name="常规 7 2 4 23 4 2" xfId="23843"/>
    <cellStyle name="常规 9 4 2 4" xfId="23844"/>
    <cellStyle name="常规 7 2 4 18 5" xfId="23845"/>
    <cellStyle name="常规 7 2 4 23 5" xfId="23846"/>
    <cellStyle name="常规 7 2 4 19 2" xfId="23847"/>
    <cellStyle name="常规 7 2 4 24 2" xfId="23848"/>
    <cellStyle name="常规 7 2 4 19 2 2" xfId="23849"/>
    <cellStyle name="常规 7 2 4 24 2 2" xfId="23850"/>
    <cellStyle name="常规 7 2 4 19 2 3" xfId="23851"/>
    <cellStyle name="常规 7 2 4 24 2 3" xfId="23852"/>
    <cellStyle name="常规 7 2 4 19 2 3 2" xfId="23853"/>
    <cellStyle name="常规 7 2 4 24 2 3 2" xfId="23854"/>
    <cellStyle name="常规 9 4 3 2" xfId="23855"/>
    <cellStyle name="常规 7 2 4 19 3" xfId="23856"/>
    <cellStyle name="常规 7 2 4 24 3" xfId="23857"/>
    <cellStyle name="常规 7 2 4 19 3 2" xfId="23858"/>
    <cellStyle name="常规 7 2 4 24 3 2" xfId="23859"/>
    <cellStyle name="常规 7 2 4 2" xfId="23860"/>
    <cellStyle name="常规 7 2 4 2 10" xfId="23861"/>
    <cellStyle name="常规 7 2 4 2 10 2" xfId="23862"/>
    <cellStyle name="常规 7 2 4 2 10 3" xfId="23863"/>
    <cellStyle name="常规 7 2 4 2 10 3 2" xfId="23864"/>
    <cellStyle name="常规 7 2 4 2 10 4" xfId="23865"/>
    <cellStyle name="常规 7 2 4 2 10 4 3" xfId="23866"/>
    <cellStyle name="常规 7 2 4 2 10 5" xfId="23867"/>
    <cellStyle name="常规 7 2 4 2 11 2" xfId="23868"/>
    <cellStyle name="常规 8 49" xfId="23869"/>
    <cellStyle name="常规 8 54" xfId="23870"/>
    <cellStyle name="常规 7 2 4 2 11 2 2" xfId="23871"/>
    <cellStyle name="常规 8 56" xfId="23872"/>
    <cellStyle name="常规 8 61" xfId="23873"/>
    <cellStyle name="计算 3 3 3 4 2" xfId="23874"/>
    <cellStyle name="常规 7 2 4 2 11 2 4" xfId="23875"/>
    <cellStyle name="常规 7 2 4 2 11 3" xfId="23876"/>
    <cellStyle name="常规 7 2 4 2 11 3 2" xfId="23877"/>
    <cellStyle name="常规 7 2 4 2 11 4" xfId="23878"/>
    <cellStyle name="常规 7 2 4 2 11 4 2" xfId="23879"/>
    <cellStyle name="解释性文本 2 3 5" xfId="23880"/>
    <cellStyle name="常规 7 2 4 2 11 4 2 2" xfId="23881"/>
    <cellStyle name="常规 7 2 4 2 11 4 3" xfId="23882"/>
    <cellStyle name="常规 7 2 4 2 11 5" xfId="23883"/>
    <cellStyle name="常规 8 2 2 2 46 2 2" xfId="23884"/>
    <cellStyle name="常规 7 2 4 2 12 2" xfId="23885"/>
    <cellStyle name="常规 7 2 4 2 12 2 2" xfId="23886"/>
    <cellStyle name="常规 7 2 4 2 12 2 3" xfId="23887"/>
    <cellStyle name="计算 3 3 4 4 2" xfId="23888"/>
    <cellStyle name="常规 7 2 4 2 12 2 4" xfId="23889"/>
    <cellStyle name="常规 7 2 4 2 12 3" xfId="23890"/>
    <cellStyle name="常规 7 2 4 2 12 3 2" xfId="23891"/>
    <cellStyle name="常规 7 20 2 26 2 2" xfId="23892"/>
    <cellStyle name="常规 7 20 2 31 2 2" xfId="23893"/>
    <cellStyle name="常规 7 2 4 2 12 5" xfId="23894"/>
    <cellStyle name="常规 7 2 4 2 13" xfId="23895"/>
    <cellStyle name="解释性文本 2 2 3 3 2" xfId="23896"/>
    <cellStyle name="常规 8 2 2 2 46 3" xfId="23897"/>
    <cellStyle name="常规 7 2 4 2 13 2" xfId="23898"/>
    <cellStyle name="常规 7 2 4 2 13 2 2" xfId="23899"/>
    <cellStyle name="常规 7 2 4 2 13 2 3" xfId="23900"/>
    <cellStyle name="常规 7 2 4 2 13 2 4" xfId="23901"/>
    <cellStyle name="常规 7 2 4 2 13 3" xfId="23902"/>
    <cellStyle name="常规 7 2 4 2 13 3 2" xfId="23903"/>
    <cellStyle name="常规 7 2 4 2 13 4" xfId="23904"/>
    <cellStyle name="强调文字颜色 2 3 3 2 2 4" xfId="23905"/>
    <cellStyle name="常规 7 2 4 2 13 4 2" xfId="23906"/>
    <cellStyle name="常规 7 2 4 2 13 4 2 2" xfId="23907"/>
    <cellStyle name="常规 7 2 4 2 13 4 3" xfId="23908"/>
    <cellStyle name="常规 7 20 2 26 3 2" xfId="23909"/>
    <cellStyle name="常规 7 20 2 31 3 2" xfId="23910"/>
    <cellStyle name="常规 7 2 4 2 13 5" xfId="23911"/>
    <cellStyle name="常规 7 2 4 2 14" xfId="23912"/>
    <cellStyle name="常规 7 2 4 2 14 2" xfId="23913"/>
    <cellStyle name="警告文本 3 2 5 3" xfId="23914"/>
    <cellStyle name="常规 7 2 4 2 14 2 2" xfId="23915"/>
    <cellStyle name="警告文本 3 2 5 4" xfId="23916"/>
    <cellStyle name="常规 7 2 4 2 14 2 3" xfId="23917"/>
    <cellStyle name="警告文本 3 2 5 5" xfId="23918"/>
    <cellStyle name="常规 7 2 4 2 14 2 4" xfId="23919"/>
    <cellStyle name="常规 7 2 4 2 14 3" xfId="23920"/>
    <cellStyle name="警告文本 3 2 6 3" xfId="23921"/>
    <cellStyle name="常规 7 2 4 2 14 3 2" xfId="23922"/>
    <cellStyle name="常规 7 2 4 2 14 4" xfId="23923"/>
    <cellStyle name="强调文字颜色 2 3 3 3 2 4" xfId="23924"/>
    <cellStyle name="常规 7 2 4 2 14 4 2" xfId="23925"/>
    <cellStyle name="常规 7 2 4 2 14 4 2 2" xfId="23926"/>
    <cellStyle name="常规 8 2 2 27 2 2 2" xfId="23927"/>
    <cellStyle name="常规 8 2 2 32 2 2 2" xfId="23928"/>
    <cellStyle name="常规 7 2 4 2 14 4 3" xfId="23929"/>
    <cellStyle name="常规 7 20 2 26 4 2" xfId="23930"/>
    <cellStyle name="常规 7 20 2 31 4 2" xfId="23931"/>
    <cellStyle name="常规 7 2 4 2 14 5" xfId="23932"/>
    <cellStyle name="常规 7 2 4 2 15" xfId="23933"/>
    <cellStyle name="常规 7 2 4 2 20" xfId="23934"/>
    <cellStyle name="警告文本 3 3 5 3" xfId="23935"/>
    <cellStyle name="常规 7 2 4 2 15 2 2" xfId="23936"/>
    <cellStyle name="常规 7 2 4 2 20 2 2" xfId="23937"/>
    <cellStyle name="警告文本 3 3 5 3 2" xfId="23938"/>
    <cellStyle name="常规 7 2 4 2 15 2 2 2" xfId="23939"/>
    <cellStyle name="常规 7 2 4 2 20 2 2 2" xfId="23940"/>
    <cellStyle name="警告文本 3 3 5 4" xfId="23941"/>
    <cellStyle name="常规 7 2 4 2 15 2 3" xfId="23942"/>
    <cellStyle name="常规 7 2 4 2 20 2 3" xfId="23943"/>
    <cellStyle name="解释性文本 3 2 2 6" xfId="23944"/>
    <cellStyle name="常规 7 2 4 2 15 2 3 2" xfId="23945"/>
    <cellStyle name="常规 7 2 4 2 20 2 3 2" xfId="23946"/>
    <cellStyle name="常规 7 2 4 2 15 2 4" xfId="23947"/>
    <cellStyle name="常规 7 2 4 2 20 2 4" xfId="23948"/>
    <cellStyle name="常规 7 2 4 2 15 3" xfId="23949"/>
    <cellStyle name="常规 7 2 4 2 20 3" xfId="23950"/>
    <cellStyle name="常规 7 2 4 2 15 4" xfId="23951"/>
    <cellStyle name="常规 7 2 4 2 20 4" xfId="23952"/>
    <cellStyle name="常规 7 2 4 2 15 5" xfId="23953"/>
    <cellStyle name="常规 7 2 4 2 20 5" xfId="23954"/>
    <cellStyle name="常规 7 2 4 2 16" xfId="23955"/>
    <cellStyle name="常规 7 2 4 2 21" xfId="23956"/>
    <cellStyle name="常规 7 2 4 2 16 2" xfId="23957"/>
    <cellStyle name="常规 7 2 4 2 21 2" xfId="23958"/>
    <cellStyle name="常规 7 2 4 2 16 2 2" xfId="23959"/>
    <cellStyle name="常规 7 2 4 2 21 2 2" xfId="23960"/>
    <cellStyle name="输入 4" xfId="23961"/>
    <cellStyle name="常规 7 2 4 2 16 2 2 2" xfId="23962"/>
    <cellStyle name="常规 7 2 4 2 21 2 2 2" xfId="23963"/>
    <cellStyle name="常规 7 2 4 2 16 2 3" xfId="23964"/>
    <cellStyle name="常规 7 2 4 2 21 2 3" xfId="23965"/>
    <cellStyle name="常规 7 2 4 2 16 2 3 2" xfId="23966"/>
    <cellStyle name="常规 7 2 4 2 21 2 3 2" xfId="23967"/>
    <cellStyle name="常规 7 2 4 2 16 2 4" xfId="23968"/>
    <cellStyle name="常规 7 2 4 2 21 2 4" xfId="23969"/>
    <cellStyle name="常规 7 2 4 2 16 3" xfId="23970"/>
    <cellStyle name="常规 7 2 4 2 21 3" xfId="23971"/>
    <cellStyle name="常规 7 2 4 2 16 3 2" xfId="23972"/>
    <cellStyle name="常规 7 2 4 2 21 3 2" xfId="23973"/>
    <cellStyle name="常规 7 2 4 2 16 4" xfId="23974"/>
    <cellStyle name="常规 7 2 4 2 21 4" xfId="23975"/>
    <cellStyle name="常规 7 2 4 2 16 4 2" xfId="23976"/>
    <cellStyle name="常规 7 2 4 2 21 4 2" xfId="23977"/>
    <cellStyle name="常规 7 2 4 2 16 4 2 2" xfId="23978"/>
    <cellStyle name="常规 7 2 4 2 21 4 2 2" xfId="23979"/>
    <cellStyle name="常规 8 2 2 27 4 2 2" xfId="23980"/>
    <cellStyle name="常规 8 2 2 32 4 2 2" xfId="23981"/>
    <cellStyle name="常规 7 2 4 2 16 4 3" xfId="23982"/>
    <cellStyle name="常规 7 2 4 2 21 4 3" xfId="23983"/>
    <cellStyle name="常规 7 2 4 2 16 5" xfId="23984"/>
    <cellStyle name="常规 7 2 4 2 21 5" xfId="23985"/>
    <cellStyle name="常规 7 2 4 2 17 2" xfId="23986"/>
    <cellStyle name="常规 7 2 4 2 22 2" xfId="23987"/>
    <cellStyle name="常规 7 2 4 2 17 2 2" xfId="23988"/>
    <cellStyle name="常规 7 2 4 2 22 2 2" xfId="23989"/>
    <cellStyle name="常规 7 2 4 2 17 2 2 2" xfId="23990"/>
    <cellStyle name="常规 7 2 4 2 22 2 2 2" xfId="23991"/>
    <cellStyle name="常规 7 2 4 2 17 2 3" xfId="23992"/>
    <cellStyle name="常规 7 2 4 2 22 2 3" xfId="23993"/>
    <cellStyle name="常规 7 2 4 2 17 2 4" xfId="23994"/>
    <cellStyle name="常规 7 2 4 2 22 2 4" xfId="23995"/>
    <cellStyle name="常规 7 2 4 2 17 3" xfId="23996"/>
    <cellStyle name="常规 7 2 4 2 22 3" xfId="23997"/>
    <cellStyle name="常规 7 2 4 2 17 4" xfId="23998"/>
    <cellStyle name="常规 7 2 4 2 22 4" xfId="23999"/>
    <cellStyle name="常规 7 2 4 2 17 5" xfId="24000"/>
    <cellStyle name="常规 7 2 4 2 22 5" xfId="24001"/>
    <cellStyle name="常规 7 2 4 2 18" xfId="24002"/>
    <cellStyle name="常规 7 2 4 2 23" xfId="24003"/>
    <cellStyle name="常规 7 2 4 2 18 2" xfId="24004"/>
    <cellStyle name="常规 7 2 4 2 23 2" xfId="24005"/>
    <cellStyle name="常规 7 2 4 2 18 2 2" xfId="24006"/>
    <cellStyle name="常规 7 2 4 2 23 2 2" xfId="24007"/>
    <cellStyle name="常规 7 2 4 2 18 2 2 2" xfId="24008"/>
    <cellStyle name="常规 7 2 4 2 23 2 2 2" xfId="24009"/>
    <cellStyle name="常规 7 2 4 2 18 2 3" xfId="24010"/>
    <cellStyle name="常规 7 2 4 2 23 2 3" xfId="24011"/>
    <cellStyle name="常规 7 2 4 2 18 2 3 2" xfId="24012"/>
    <cellStyle name="常规 7 2 4 2 23 2 3 2" xfId="24013"/>
    <cellStyle name="常规 7 2 4 2 18 2 4" xfId="24014"/>
    <cellStyle name="常规 7 2 4 2 23 2 4" xfId="24015"/>
    <cellStyle name="常规 7 2 4 2 18 3" xfId="24016"/>
    <cellStyle name="常规 7 2 4 2 23 3" xfId="24017"/>
    <cellStyle name="常规 7 2 4 2 18 4" xfId="24018"/>
    <cellStyle name="常规 7 2 4 2 23 4" xfId="24019"/>
    <cellStyle name="常规 7 2 4 2 19" xfId="24020"/>
    <cellStyle name="常规 7 2 4 2 24" xfId="24021"/>
    <cellStyle name="常规 7 2 4 2 19 2" xfId="24022"/>
    <cellStyle name="常规 7 2 4 2 24 2" xfId="24023"/>
    <cellStyle name="常规 7 2 4 2 19 2 2" xfId="24024"/>
    <cellStyle name="常规 7 2 4 2 24 2 2" xfId="24025"/>
    <cellStyle name="汇总 2 2 5 4" xfId="24026"/>
    <cellStyle name="常规 7 2 4 2 19 2 2 2" xfId="24027"/>
    <cellStyle name="常规 7 2 4 2 24 2 2 2" xfId="24028"/>
    <cellStyle name="常规 7 2 4 2 19 2 3" xfId="24029"/>
    <cellStyle name="常规 7 2 4 2 24 2 3" xfId="24030"/>
    <cellStyle name="汇总 2 2 6 4" xfId="24031"/>
    <cellStyle name="常规 7 2 4 2 19 2 3 2" xfId="24032"/>
    <cellStyle name="常规 7 2 4 2 24 2 3 2" xfId="24033"/>
    <cellStyle name="常规 7 2 4 2 19 2 4" xfId="24034"/>
    <cellStyle name="常规 7 2 4 2 24 2 4" xfId="24035"/>
    <cellStyle name="常规 7 2 4 2 19 3" xfId="24036"/>
    <cellStyle name="常规 7 2 4 2 24 3" xfId="24037"/>
    <cellStyle name="常规 7 2 4 2 19 3 2" xfId="24038"/>
    <cellStyle name="常规 7 2 4 2 24 3 2" xfId="24039"/>
    <cellStyle name="常规 7 2 4 2 19 4" xfId="24040"/>
    <cellStyle name="常规 7 2 4 2 24 4" xfId="24041"/>
    <cellStyle name="常规 7 2 4 2 19 4 2" xfId="24042"/>
    <cellStyle name="常规 7 2 4 2 24 4 2" xfId="24043"/>
    <cellStyle name="常规 7 2 4 2 19 4 2 2" xfId="24044"/>
    <cellStyle name="常规 7 2 4 2 24 4 2 2" xfId="24045"/>
    <cellStyle name="常规 7 2 4 2 19 4 3" xfId="24046"/>
    <cellStyle name="常规 7 2 4 2 24 4 3" xfId="24047"/>
    <cellStyle name="常规 7 2 4 2 19 5" xfId="24048"/>
    <cellStyle name="常规 7 2 4 2 24 5" xfId="24049"/>
    <cellStyle name="常规 7 2 4 2 2" xfId="24050"/>
    <cellStyle name="千位分隔 6 3" xfId="24051"/>
    <cellStyle name="常规 7 20 7 4 3" xfId="24052"/>
    <cellStyle name="常规 7 2 4 2 2 2" xfId="24053"/>
    <cellStyle name="常规 7 2 4 2 2 2 2" xfId="24054"/>
    <cellStyle name="常规 7 2 4 2 2 2 2 2" xfId="24055"/>
    <cellStyle name="常规 7 2 4 2 2 2 3" xfId="24056"/>
    <cellStyle name="常规 7 2 4 2 2 2 3 2" xfId="24057"/>
    <cellStyle name="千位分隔 6 4" xfId="24058"/>
    <cellStyle name="常规 7 2 4 2 2 3" xfId="24059"/>
    <cellStyle name="常规 7 2 4 2 2 3 2" xfId="24060"/>
    <cellStyle name="千位分隔 6 5" xfId="24061"/>
    <cellStyle name="常规 7 2 4 2 2 4" xfId="24062"/>
    <cellStyle name="常规 7 2 4 2 2 4 2" xfId="24063"/>
    <cellStyle name="常规 7 2 4 2 2 4 2 2" xfId="24064"/>
    <cellStyle name="常规 7 2 4 2 2 4 3" xfId="24065"/>
    <cellStyle name="常规 7 2 4 2 25 2" xfId="24066"/>
    <cellStyle name="常规 7 2 4 2 30 2" xfId="24067"/>
    <cellStyle name="常规 7 2 4 2 25 2 2" xfId="24068"/>
    <cellStyle name="常规 7 2 4 2 30 2 2" xfId="24069"/>
    <cellStyle name="汇总 3 2 5 4" xfId="24070"/>
    <cellStyle name="常规 7 2 4 2 25 2 2 2" xfId="24071"/>
    <cellStyle name="常规 7 2 4 2 30 2 2 2" xfId="24072"/>
    <cellStyle name="常规 7 2 4 2 25 2 3" xfId="24073"/>
    <cellStyle name="常规 7 2 4 2 30 2 3" xfId="24074"/>
    <cellStyle name="汇总 3 2 6 4" xfId="24075"/>
    <cellStyle name="常规 7 2 4 2 25 2 3 2" xfId="24076"/>
    <cellStyle name="常规 7 2 4 2 30 2 3 2" xfId="24077"/>
    <cellStyle name="常规 7 2 4 2 25 2 4" xfId="24078"/>
    <cellStyle name="常规 7 2 4 2 30 2 4" xfId="24079"/>
    <cellStyle name="常规 7 2 4 2 25 3" xfId="24080"/>
    <cellStyle name="常规 7 2 4 2 30 3" xfId="24081"/>
    <cellStyle name="常规 7 2 4 2 25 3 2" xfId="24082"/>
    <cellStyle name="常规 7 2 4 2 30 3 2" xfId="24083"/>
    <cellStyle name="常规 7 2 4 2 25 4" xfId="24084"/>
    <cellStyle name="常规 7 2 4 2 30 4" xfId="24085"/>
    <cellStyle name="常规 7 2 4 2 25 4 2" xfId="24086"/>
    <cellStyle name="常规 7 2 4 2 30 4 2" xfId="24087"/>
    <cellStyle name="常规 7 2 4 2 25 4 2 2" xfId="24088"/>
    <cellStyle name="常规 7 2 4 2 30 4 2 2" xfId="24089"/>
    <cellStyle name="常规 7 2 4 2 25 4 3" xfId="24090"/>
    <cellStyle name="常规 7 2 4 2 30 4 3" xfId="24091"/>
    <cellStyle name="常规 7 2 4 2 25 5" xfId="24092"/>
    <cellStyle name="常规 7 2 4 2 30 5" xfId="24093"/>
    <cellStyle name="常规 7 2 4 2 26" xfId="24094"/>
    <cellStyle name="常规 7 2 4 2 31" xfId="24095"/>
    <cellStyle name="强调文字颜色 5 3 5 3 2" xfId="24096"/>
    <cellStyle name="常规 7 2 4 2 26 2" xfId="24097"/>
    <cellStyle name="常规 7 2 4 2 31 2" xfId="24098"/>
    <cellStyle name="常规 7 2 4 2 26 2 2" xfId="24099"/>
    <cellStyle name="常规 7 2 4 2 31 2 2" xfId="24100"/>
    <cellStyle name="常规 7 2 4 2 26 2 3" xfId="24101"/>
    <cellStyle name="常规 7 2 4 2 31 2 3" xfId="24102"/>
    <cellStyle name="常规 7 2 4 2 26 2 4" xfId="24103"/>
    <cellStyle name="常规 7 2 4 2 31 2 4" xfId="24104"/>
    <cellStyle name="常规 7 2 4 2 26 3" xfId="24105"/>
    <cellStyle name="常规 7 2 4 2 31 3" xfId="24106"/>
    <cellStyle name="常规 7 2 4 2 26 3 2" xfId="24107"/>
    <cellStyle name="常规 7 2 4 2 31 3 2" xfId="24108"/>
    <cellStyle name="常规 7 2 4 2 26 4" xfId="24109"/>
    <cellStyle name="常规 7 2 4 2 31 4" xfId="24110"/>
    <cellStyle name="常规 7 2 4 2 26 4 2" xfId="24111"/>
    <cellStyle name="常规 7 2 4 2 31 4 2" xfId="24112"/>
    <cellStyle name="常规 7 2 4 2 26 4 3" xfId="24113"/>
    <cellStyle name="常规 7 2 4 2 31 4 3" xfId="24114"/>
    <cellStyle name="常规 7 2 4 2 26 5" xfId="24115"/>
    <cellStyle name="常规 7 2 4 2 31 5" xfId="24116"/>
    <cellStyle name="常规 7 2 4 2 27" xfId="24117"/>
    <cellStyle name="常规 7 2 4 2 32" xfId="24118"/>
    <cellStyle name="常规 7 2 4 2 27 2" xfId="24119"/>
    <cellStyle name="常规 7 2 4 2 32 2" xfId="24120"/>
    <cellStyle name="常规 7 2 4 2 27 2 2" xfId="24121"/>
    <cellStyle name="常规 7 2 4 2 32 2 2" xfId="24122"/>
    <cellStyle name="注释 2 68 4" xfId="24123"/>
    <cellStyle name="注释 2 73 4" xfId="24124"/>
    <cellStyle name="常规 7 2 4 2 27 2 2 2" xfId="24125"/>
    <cellStyle name="常规 7 2 4 2 32 2 2 2" xfId="24126"/>
    <cellStyle name="常规 7 2 4 2 27 2 3" xfId="24127"/>
    <cellStyle name="常规 7 2 4 2 32 2 3" xfId="24128"/>
    <cellStyle name="注释 2 69 4" xfId="24129"/>
    <cellStyle name="注释 2 74 4" xfId="24130"/>
    <cellStyle name="常规 7 2 4 2 27 2 3 2" xfId="24131"/>
    <cellStyle name="常规 7 2 4 2 32 2 3 2" xfId="24132"/>
    <cellStyle name="常规 7 2 4 2 27 3 2" xfId="24133"/>
    <cellStyle name="常规 7 2 4 2 32 3 2" xfId="24134"/>
    <cellStyle name="常规 7 2 4 2 27 4" xfId="24135"/>
    <cellStyle name="常规 7 2 4 2 32 4" xfId="24136"/>
    <cellStyle name="常规 7 2 4 2 27 4 2" xfId="24137"/>
    <cellStyle name="常规 7 2 4 2 32 4 2" xfId="24138"/>
    <cellStyle name="常规 7 2 4 2 27 4 2 2" xfId="24139"/>
    <cellStyle name="常规 7 2 4 2 32 4 2 2" xfId="24140"/>
    <cellStyle name="常规 7 2 4 2 27 4 3" xfId="24141"/>
    <cellStyle name="常规 7 2 4 2 32 4 3" xfId="24142"/>
    <cellStyle name="常规 7 2 4 2 27 5" xfId="24143"/>
    <cellStyle name="常规 7 2 4 2 32 5" xfId="24144"/>
    <cellStyle name="常规 7 2 4 2 28" xfId="24145"/>
    <cellStyle name="常规 7 2 4 2 33" xfId="24146"/>
    <cellStyle name="常规 7 2 4 2 28 2" xfId="24147"/>
    <cellStyle name="常规 7 2 4 2 33 2" xfId="24148"/>
    <cellStyle name="常规 7 2 4 2 28 2 2" xfId="24149"/>
    <cellStyle name="常规 7 2 4 2 33 2 2" xfId="24150"/>
    <cellStyle name="强调文字颜色 6 2 4 2 4" xfId="24151"/>
    <cellStyle name="常规 7 2 4 2 28 2 2 2" xfId="24152"/>
    <cellStyle name="常规 7 2 4 2 33 2 2 2" xfId="24153"/>
    <cellStyle name="常规 7 2 4 2 28 2 3" xfId="24154"/>
    <cellStyle name="常规 7 2 4 2 33 2 3" xfId="24155"/>
    <cellStyle name="常规 7 2 4 2 28 2 3 2" xfId="24156"/>
    <cellStyle name="常规 7 2 4 2 33 2 3 2" xfId="24157"/>
    <cellStyle name="常规 7 2 4 2 28 2 4" xfId="24158"/>
    <cellStyle name="常规 7 2 4 2 33 2 4" xfId="24159"/>
    <cellStyle name="常规 7 2 4 2 28 3" xfId="24160"/>
    <cellStyle name="常规 7 2 4 2 33 3" xfId="24161"/>
    <cellStyle name="常规 7 2 4 2 28 3 2" xfId="24162"/>
    <cellStyle name="常规 7 2 4 2 33 3 2" xfId="24163"/>
    <cellStyle name="常规 7 2 4 2 28 4" xfId="24164"/>
    <cellStyle name="常规 7 2 4 2 33 4" xfId="24165"/>
    <cellStyle name="常规 7 2 4 2 28 4 2" xfId="24166"/>
    <cellStyle name="常规 7 2 4 2 33 4 2" xfId="24167"/>
    <cellStyle name="强调文字颜色 6 2 6 2 4" xfId="24168"/>
    <cellStyle name="常规 7 2 4 2 28 4 2 2" xfId="24169"/>
    <cellStyle name="常规 7 2 4 2 33 4 2 2" xfId="24170"/>
    <cellStyle name="常规 7 2 4 2 28 4 3" xfId="24171"/>
    <cellStyle name="常规 7 2 4 2 33 4 3" xfId="24172"/>
    <cellStyle name="常规 7 2 4 2 28 5" xfId="24173"/>
    <cellStyle name="常规 7 2 4 2 33 5" xfId="24174"/>
    <cellStyle name="强调文字颜色 6 3 4 2 4" xfId="24175"/>
    <cellStyle name="常规 7 2 4 2 29 2 2 2" xfId="24176"/>
    <cellStyle name="常规 7 2 4 2 34 2 2 2" xfId="24177"/>
    <cellStyle name="常规 7 2 4 2 29 2 3" xfId="24178"/>
    <cellStyle name="常规 7 2 4 2 34 2 3" xfId="24179"/>
    <cellStyle name="常规 7 2 4 2 29 2 3 2" xfId="24180"/>
    <cellStyle name="常规 7 2 4 2 34 2 3 2" xfId="24181"/>
    <cellStyle name="常规 7 2 4 2 29 2 4" xfId="24182"/>
    <cellStyle name="常规 7 2 4 2 34 2 4" xfId="24183"/>
    <cellStyle name="常规 7 2 4 2 29 3 2" xfId="24184"/>
    <cellStyle name="常规 7 2 4 2 34 3 2" xfId="24185"/>
    <cellStyle name="常规 7 2 4 2 29 4" xfId="24186"/>
    <cellStyle name="常规 7 2 4 2 34 4" xfId="24187"/>
    <cellStyle name="常规 7 2 4 2 29 4 2" xfId="24188"/>
    <cellStyle name="常规 7 2 4 2 34 4 2" xfId="24189"/>
    <cellStyle name="强调文字颜色 6 3 6 2 4" xfId="24190"/>
    <cellStyle name="常规 7 2 4 2 29 4 2 2" xfId="24191"/>
    <cellStyle name="常规 7 2 4 2 34 4 2 2" xfId="24192"/>
    <cellStyle name="常规 7 2 4 2 29 4 3" xfId="24193"/>
    <cellStyle name="常规 7 2 4 2 34 4 3" xfId="24194"/>
    <cellStyle name="输出 2 2 2 2 2 2 2" xfId="24195"/>
    <cellStyle name="常规 7 2 4 2 29 5" xfId="24196"/>
    <cellStyle name="常规 7 2 4 2 34 5" xfId="24197"/>
    <cellStyle name="千位分隔 7 3" xfId="24198"/>
    <cellStyle name="常规 7 2 4 2 3 2" xfId="24199"/>
    <cellStyle name="汇总 2 3 7" xfId="24200"/>
    <cellStyle name="常规 7 2 4 2 3 2 2" xfId="24201"/>
    <cellStyle name="汇总 2 3 7 2" xfId="24202"/>
    <cellStyle name="常规 7 2 4 2 3 2 2 2" xfId="24203"/>
    <cellStyle name="常规 7 2 4 2 3 2 3 2" xfId="24204"/>
    <cellStyle name="常规 7 2 4 2 3 2 4" xfId="24205"/>
    <cellStyle name="常规 7 2 4 2 3 3" xfId="24206"/>
    <cellStyle name="常规 7 2 4 2 3 3 2" xfId="24207"/>
    <cellStyle name="常规 7 2 4 2 3 4" xfId="24208"/>
    <cellStyle name="常规 7 2 4 2 3 4 2" xfId="24209"/>
    <cellStyle name="常规 7 2 4 2 3 4 2 2" xfId="24210"/>
    <cellStyle name="常规 7 2 4 2 3 4 3" xfId="24211"/>
    <cellStyle name="常规 7 2 4 2 35" xfId="24212"/>
    <cellStyle name="常规 7 2 4 2 40" xfId="24213"/>
    <cellStyle name="常规 7 2 4 2 35 2" xfId="24214"/>
    <cellStyle name="常规 7 2 4 2 40 2" xfId="24215"/>
    <cellStyle name="常规 7 2 4 2 35 2 3 2" xfId="24216"/>
    <cellStyle name="常规 7 2 4 2 40 2 3 2" xfId="24217"/>
    <cellStyle name="常规 7 2 4 2 35 2 4" xfId="24218"/>
    <cellStyle name="常规 7 2 4 2 40 2 4" xfId="24219"/>
    <cellStyle name="常规 7 2 4 2 35 4" xfId="24220"/>
    <cellStyle name="常规 7 2 4 2 40 4" xfId="24221"/>
    <cellStyle name="常规 7 2 4 2 36" xfId="24222"/>
    <cellStyle name="常规 7 2 4 2 41" xfId="24223"/>
    <cellStyle name="常规 7 2 4 2 36 2" xfId="24224"/>
    <cellStyle name="常规 7 2 4 2 41 2" xfId="24225"/>
    <cellStyle name="常规 7 2 4 2 36 2 2" xfId="24226"/>
    <cellStyle name="常规 7 2 4 2 41 2 2" xfId="24227"/>
    <cellStyle name="常规 7 2 4 2 36 2 2 2" xfId="24228"/>
    <cellStyle name="常规 7 2 4 2 41 2 2 2" xfId="24229"/>
    <cellStyle name="常规 7 2 4 2 36 2 3 2" xfId="24230"/>
    <cellStyle name="常规 7 2 4 2 41 2 3 2" xfId="24231"/>
    <cellStyle name="常规 7 2 4 2 36 2 4" xfId="24232"/>
    <cellStyle name="常规 7 2 4 2 41 2 4" xfId="24233"/>
    <cellStyle name="常规 7 2 4 2 36 3" xfId="24234"/>
    <cellStyle name="常规 7 2 4 2 41 3" xfId="24235"/>
    <cellStyle name="常规 7 2 4 2 36 3 2" xfId="24236"/>
    <cellStyle name="常规 7 2 4 2 41 3 2" xfId="24237"/>
    <cellStyle name="常规 7 2 4 2 36 4" xfId="24238"/>
    <cellStyle name="常规 7 2 4 2 41 4" xfId="24239"/>
    <cellStyle name="常规 7 2 4 2 37 2" xfId="24240"/>
    <cellStyle name="常规 7 2 4 2 42 2" xfId="24241"/>
    <cellStyle name="常规 7 2 4 2 37 2 2" xfId="24242"/>
    <cellStyle name="常规 7 2 4 2 42 2 2" xfId="24243"/>
    <cellStyle name="注释 2 38" xfId="24244"/>
    <cellStyle name="注释 2 43" xfId="24245"/>
    <cellStyle name="常规 7 2 4 2 37 2 2 2" xfId="24246"/>
    <cellStyle name="常规 7 2 4 2 42 2 2 2" xfId="24247"/>
    <cellStyle name="常规 7 2 4 2 37 2 3 2" xfId="24248"/>
    <cellStyle name="常规 7 2 4 2 42 2 3 2" xfId="24249"/>
    <cellStyle name="常规 7 2 4 2 37 2 4" xfId="24250"/>
    <cellStyle name="常规 7 2 4 2 42 2 4" xfId="24251"/>
    <cellStyle name="常规 7 2 4 2 37 3" xfId="24252"/>
    <cellStyle name="常规 7 2 4 2 42 3" xfId="24253"/>
    <cellStyle name="常规 7 2 4 2 37 3 2" xfId="24254"/>
    <cellStyle name="常规 7 2 4 2 42 3 2" xfId="24255"/>
    <cellStyle name="常规 7 2 4 2 37 4" xfId="24256"/>
    <cellStyle name="常规 7 2 4 2 42 4" xfId="24257"/>
    <cellStyle name="常规 7 2 4 2 37 5" xfId="24258"/>
    <cellStyle name="常规 7 2 4 2 42 5" xfId="24259"/>
    <cellStyle name="常规 7 2 4 2 38" xfId="24260"/>
    <cellStyle name="常规 7 2 4 2 43" xfId="24261"/>
    <cellStyle name="常规 7 2 4 2 38 2" xfId="24262"/>
    <cellStyle name="常规 7 2 4 2 43 2" xfId="24263"/>
    <cellStyle name="常规 7 2 4 2 38 2 2" xfId="24264"/>
    <cellStyle name="常规 7 2 4 2 43 2 2" xfId="24265"/>
    <cellStyle name="常规 7 2 4 2 38 2 2 2" xfId="24266"/>
    <cellStyle name="常规 7 2 4 2 43 2 2 2" xfId="24267"/>
    <cellStyle name="常规 7 2 4 2 38 2 3" xfId="24268"/>
    <cellStyle name="常规 7 2 4 2 43 2 3" xfId="24269"/>
    <cellStyle name="常规 7 2 4 2 38 2 4" xfId="24270"/>
    <cellStyle name="常规 7 2 4 2 43 2 4" xfId="24271"/>
    <cellStyle name="常规 7 2 4 2 38 3" xfId="24272"/>
    <cellStyle name="常规 7 2 4 2 43 3" xfId="24273"/>
    <cellStyle name="常规 7 2 4 2 38 3 2" xfId="24274"/>
    <cellStyle name="常规 7 2 4 2 43 3 2" xfId="24275"/>
    <cellStyle name="常规 7 2 4 2 38 4" xfId="24276"/>
    <cellStyle name="常规 7 2 4 2 43 4" xfId="24277"/>
    <cellStyle name="警告文本 2 3 3 2 2" xfId="24278"/>
    <cellStyle name="常规 7 2 4 2 38 5" xfId="24279"/>
    <cellStyle name="常规 7 2 4 2 43 5" xfId="24280"/>
    <cellStyle name="常规 7 2 4 2 39" xfId="24281"/>
    <cellStyle name="常规 7 2 4 2 44" xfId="24282"/>
    <cellStyle name="常规 7 2 4 2 39 2" xfId="24283"/>
    <cellStyle name="常规 7 2 4 2 44 2" xfId="24284"/>
    <cellStyle name="常规 7 2 4 2 39 2 2" xfId="24285"/>
    <cellStyle name="常规 7 2 4 2 44 2 2" xfId="24286"/>
    <cellStyle name="常规 7 2 4 2 39 2 2 2" xfId="24287"/>
    <cellStyle name="常规 7 2 4 2 44 2 2 2" xfId="24288"/>
    <cellStyle name="常规 7 2 4 2 39 2 3" xfId="24289"/>
    <cellStyle name="常规 7 2 4 2 44 2 3" xfId="24290"/>
    <cellStyle name="常规 7 2 4 2 39 2 3 2" xfId="24291"/>
    <cellStyle name="常规 7 2 4 2 44 2 3 2" xfId="24292"/>
    <cellStyle name="常规 7 2 4 2 39 2 4" xfId="24293"/>
    <cellStyle name="常规 7 2 4 2 44 2 4" xfId="24294"/>
    <cellStyle name="常规 7 2 4 2 39 3" xfId="24295"/>
    <cellStyle name="常规 7 2 4 2 44 3" xfId="24296"/>
    <cellStyle name="常规 7 2 4 2 39 3 2" xfId="24297"/>
    <cellStyle name="常规 7 2 4 2 44 3 2" xfId="24298"/>
    <cellStyle name="常规 7 2 4 2 39 4" xfId="24299"/>
    <cellStyle name="常规 7 2 4 2 44 4" xfId="24300"/>
    <cellStyle name="常规 7 2 4 2 39 4 2" xfId="24301"/>
    <cellStyle name="常规 7 2 4 2 44 4 2" xfId="24302"/>
    <cellStyle name="常规 7 2 4 2 39 4 2 2" xfId="24303"/>
    <cellStyle name="常规 7 2 4 2 44 4 2 2" xfId="24304"/>
    <cellStyle name="常规 7 2 4 2 39 4 3" xfId="24305"/>
    <cellStyle name="常规 7 2 4 2 44 4 3" xfId="24306"/>
    <cellStyle name="常规 7 2 4 2 4 2" xfId="24307"/>
    <cellStyle name="汇总 3 3 7" xfId="24308"/>
    <cellStyle name="常规 7 2 4 2 4 2 2" xfId="24309"/>
    <cellStyle name="汇总 3 3 7 2" xfId="24310"/>
    <cellStyle name="常规 7 2 4 2 4 2 2 2" xfId="24311"/>
    <cellStyle name="汇总 3 3 8" xfId="24312"/>
    <cellStyle name="常规 7 2 4 2 4 2 3" xfId="24313"/>
    <cellStyle name="常规 7 2 4 2 4 2 3 2" xfId="24314"/>
    <cellStyle name="常规 7 2 4 2 4 2 4" xfId="24315"/>
    <cellStyle name="常规 7 2 4 2 4 3" xfId="24316"/>
    <cellStyle name="常规 7 2 4 2 4 3 2" xfId="24317"/>
    <cellStyle name="常规 7 2 4 2 4 4 2" xfId="24318"/>
    <cellStyle name="常规 7 2 4 2 4 4 2 2" xfId="24319"/>
    <cellStyle name="常规 7 2 4 2 4 4 3" xfId="24320"/>
    <cellStyle name="常规 7 2 4 2 4 5" xfId="24321"/>
    <cellStyle name="链接单元格 2 2 3 2 2 2" xfId="24322"/>
    <cellStyle name="输入 2 2 2 2 2 4" xfId="24323"/>
    <cellStyle name="常规 7 2 4 2 45 2" xfId="24324"/>
    <cellStyle name="常规 7 2 4 2 45 2 2" xfId="24325"/>
    <cellStyle name="常规 7 2 4 2 45 3" xfId="24326"/>
    <cellStyle name="常规 7 2 4 2 45 3 2" xfId="24327"/>
    <cellStyle name="常规 7 2 4 2 45 4" xfId="24328"/>
    <cellStyle name="输出 3 2 5 4 2" xfId="24329"/>
    <cellStyle name="常规 7 2 4 2 46" xfId="24330"/>
    <cellStyle name="常规 7 2 4 2 46 2" xfId="24331"/>
    <cellStyle name="常规 7 2 4 2 47 2" xfId="24332"/>
    <cellStyle name="常规 7 2 4 2 48" xfId="24333"/>
    <cellStyle name="常规 7 2 4 2 5 2" xfId="24334"/>
    <cellStyle name="常规 7 2 4 2 5 2 2" xfId="24335"/>
    <cellStyle name="适中 2 2 2 3 4" xfId="24336"/>
    <cellStyle name="常规 7 2 4 2 5 2 2 2" xfId="24337"/>
    <cellStyle name="适中 2 2 2 3 4 2" xfId="24338"/>
    <cellStyle name="常规 7 2 4 2 5 2 3" xfId="24339"/>
    <cellStyle name="适中 2 2 2 3 5" xfId="24340"/>
    <cellStyle name="常规 7 2 4 2 5 2 3 2" xfId="24341"/>
    <cellStyle name="常规 7 2 4 2 5 2 4" xfId="24342"/>
    <cellStyle name="常规 7 2 4 2 5 3" xfId="24343"/>
    <cellStyle name="常规 7 2 4 2 5 3 2" xfId="24344"/>
    <cellStyle name="适中 2 2 2 4 4" xfId="24345"/>
    <cellStyle name="常规 7 20 2 25 2 2 2" xfId="24346"/>
    <cellStyle name="常规 7 20 2 30 2 2 2" xfId="24347"/>
    <cellStyle name="常规 7 2 4 2 5 4" xfId="24348"/>
    <cellStyle name="常规 7 2 4 2 5 4 2" xfId="24349"/>
    <cellStyle name="适中 2 2 2 5 4" xfId="24350"/>
    <cellStyle name="常规 7 2 4 2 5 4 2 2" xfId="24351"/>
    <cellStyle name="常规 7 2 4 2 5 4 3" xfId="24352"/>
    <cellStyle name="常规 7 2 4 2 5 5" xfId="24353"/>
    <cellStyle name="链接单元格 2 2 3 2 3 2" xfId="24354"/>
    <cellStyle name="警告文本 2 4 2 2 2" xfId="24355"/>
    <cellStyle name="常规 7 2 4 2 6 2" xfId="24356"/>
    <cellStyle name="常规 7 2 4 2 6 2 2" xfId="24357"/>
    <cellStyle name="常规 7 2 4 2 6 2 2 2" xfId="24358"/>
    <cellStyle name="常规 7 2 4 2 6 2 3" xfId="24359"/>
    <cellStyle name="常规 7 2 4 2 6 2 3 2" xfId="24360"/>
    <cellStyle name="常规 7 2 4 2 6 2 4" xfId="24361"/>
    <cellStyle name="常规 7 2 4 2 6 3" xfId="24362"/>
    <cellStyle name="常规 7 2 4 2 6 3 2" xfId="24363"/>
    <cellStyle name="常规 7 20 2 25 2 3 2" xfId="24364"/>
    <cellStyle name="常规 7 20 2 30 2 3 2" xfId="24365"/>
    <cellStyle name="常规 7 2 4 2 6 4" xfId="24366"/>
    <cellStyle name="常规 7 2 4 2 6 4 2" xfId="24367"/>
    <cellStyle name="常规 7 2 4 2 6 4 2 2" xfId="24368"/>
    <cellStyle name="常规 7 2 4 2 6 4 3" xfId="24369"/>
    <cellStyle name="常规 7 2 4 2 6 5" xfId="24370"/>
    <cellStyle name="强调文字颜色 6 2 5 4" xfId="24371"/>
    <cellStyle name="常规 7 2 4 2 7 2 2" xfId="24372"/>
    <cellStyle name="强调文字颜色 6 2 5 4 2" xfId="24373"/>
    <cellStyle name="常规 7 2 4 2 7 2 2 2" xfId="24374"/>
    <cellStyle name="常规 7 2 4 2 7 2 3 2" xfId="24375"/>
    <cellStyle name="常规 7 2 4 2 7 3" xfId="24376"/>
    <cellStyle name="强调文字颜色 6 2 6 4" xfId="24377"/>
    <cellStyle name="常规 7 2 4 2 7 3 2" xfId="24378"/>
    <cellStyle name="常规 7 2 4 2 7 4" xfId="24379"/>
    <cellStyle name="强调文字颜色 6 2 7 4" xfId="24380"/>
    <cellStyle name="常规 7 2 4 2 7 4 2" xfId="24381"/>
    <cellStyle name="常规 7 2 4 2 7 4 2 2" xfId="24382"/>
    <cellStyle name="常规 7 2 4 2 7 4 3" xfId="24383"/>
    <cellStyle name="常规 7 2 4 2 7 5" xfId="24384"/>
    <cellStyle name="警告文本 2 4 2 4" xfId="24385"/>
    <cellStyle name="常规 7 2 4 2 8" xfId="24386"/>
    <cellStyle name="常规 7 2 4 2 8 2" xfId="24387"/>
    <cellStyle name="强调文字颜色 6 3 5 4" xfId="24388"/>
    <cellStyle name="常规 7 2 4 2 8 2 2" xfId="24389"/>
    <cellStyle name="强调文字颜色 6 3 5 4 2" xfId="24390"/>
    <cellStyle name="常规 7 2 4 2 8 2 2 2" xfId="24391"/>
    <cellStyle name="强调文字颜色 6 3 5 5" xfId="24392"/>
    <cellStyle name="常规 7 2 4 2 8 2 3" xfId="24393"/>
    <cellStyle name="常规 7 2 4 2 8 2 3 2" xfId="24394"/>
    <cellStyle name="常规 7 2 4 2 8 2 4" xfId="24395"/>
    <cellStyle name="常规 7 2 4 2 8 3" xfId="24396"/>
    <cellStyle name="强调文字颜色 6 3 6 4" xfId="24397"/>
    <cellStyle name="常规 7 2 4 2 8 3 2" xfId="24398"/>
    <cellStyle name="常规 7 2 4 2 8 4" xfId="24399"/>
    <cellStyle name="常规 7 2 4 2 8 5" xfId="24400"/>
    <cellStyle name="常规 8 2 2 2 8 2" xfId="24401"/>
    <cellStyle name="常规 7 2 4 2 9" xfId="24402"/>
    <cellStyle name="常规 8 2 2 2 8 2 2" xfId="24403"/>
    <cellStyle name="常规 7 2 4 2 9 2" xfId="24404"/>
    <cellStyle name="常规 7 2 4 2 9 2 2" xfId="24405"/>
    <cellStyle name="常规 7 2 4 2 9 2 2 2" xfId="24406"/>
    <cellStyle name="常规 7 2 4 2 9 2 3" xfId="24407"/>
    <cellStyle name="常规 7 2 4 2 9 2 3 2" xfId="24408"/>
    <cellStyle name="常规 7 2 4 2 9 3" xfId="24409"/>
    <cellStyle name="常规 7 2 4 2 9 3 2" xfId="24410"/>
    <cellStyle name="常规 7 2 4 2 9 4" xfId="24411"/>
    <cellStyle name="常规 7 2 4 2 9 4 2" xfId="24412"/>
    <cellStyle name="常规 7 2 4 2 9 4 2 2" xfId="24413"/>
    <cellStyle name="常规 7 2 4 2 9 4 3" xfId="24414"/>
    <cellStyle name="好 3 3 2 2 2" xfId="24415"/>
    <cellStyle name="常规 7 2 4 2 9 5" xfId="24416"/>
    <cellStyle name="常规 7 2 4 25 2 2 2" xfId="24417"/>
    <cellStyle name="常规 7 2 4 30 2 2 2" xfId="24418"/>
    <cellStyle name="常规 7 2 4 25 2 3" xfId="24419"/>
    <cellStyle name="常规 7 2 4 30 2 3" xfId="24420"/>
    <cellStyle name="常规 7 2 4 25 2 3 2" xfId="24421"/>
    <cellStyle name="常规 7 2 4 30 2 3 2" xfId="24422"/>
    <cellStyle name="常规 7 2 4 25 2 4" xfId="24423"/>
    <cellStyle name="常规 7 2 4 30 2 4" xfId="24424"/>
    <cellStyle name="常规 7 2 4 25 3 2" xfId="24425"/>
    <cellStyle name="常规 7 2 4 30 3 2" xfId="24426"/>
    <cellStyle name="汇总 3 2 3 3" xfId="24427"/>
    <cellStyle name="常规 7 2 4 26 2 2" xfId="24428"/>
    <cellStyle name="常规 7 2 4 31 2 2" xfId="24429"/>
    <cellStyle name="汇总 3 2 3 4" xfId="24430"/>
    <cellStyle name="常规 7 2 4 26 2 3" xfId="24431"/>
    <cellStyle name="常规 7 2 4 31 2 3" xfId="24432"/>
    <cellStyle name="汇总 3 2 4 3" xfId="24433"/>
    <cellStyle name="常规 7 2 4 26 3 2" xfId="24434"/>
    <cellStyle name="常规 7 2 4 31 3 2" xfId="24435"/>
    <cellStyle name="常规 7 2 4 27 2" xfId="24436"/>
    <cellStyle name="常规 7 2 4 32 2" xfId="24437"/>
    <cellStyle name="汇总 3 3 3 3" xfId="24438"/>
    <cellStyle name="常规 7 2 4 27 2 2" xfId="24439"/>
    <cellStyle name="常规 7 2 4 32 2 2" xfId="24440"/>
    <cellStyle name="汇总 3 3 3 3 2" xfId="24441"/>
    <cellStyle name="常规 7 2 4 27 2 2 2" xfId="24442"/>
    <cellStyle name="常规 7 2 4 32 2 2 2" xfId="24443"/>
    <cellStyle name="汇总 3 3 3 4" xfId="24444"/>
    <cellStyle name="常规 7 2 4 27 2 3" xfId="24445"/>
    <cellStyle name="常规 7 2 4 32 2 3" xfId="24446"/>
    <cellStyle name="汇总 3 3 3 4 2" xfId="24447"/>
    <cellStyle name="常规 7 2 4 27 2 3 2" xfId="24448"/>
    <cellStyle name="常规 7 2 4 32 2 3 2" xfId="24449"/>
    <cellStyle name="汇总 3 3 3 5" xfId="24450"/>
    <cellStyle name="常规 7 20 2 7 2" xfId="24451"/>
    <cellStyle name="常规 7 2 4 27 2 4" xfId="24452"/>
    <cellStyle name="常规 7 2 4 32 2 4" xfId="24453"/>
    <cellStyle name="常规 7 2 4 27 3" xfId="24454"/>
    <cellStyle name="常规 7 2 4 32 3" xfId="24455"/>
    <cellStyle name="汇总 3 3 4 3" xfId="24456"/>
    <cellStyle name="常规 7 2 4 27 3 2" xfId="24457"/>
    <cellStyle name="常规 7 2 4 32 3 2" xfId="24458"/>
    <cellStyle name="汇总 3 3 5 3" xfId="24459"/>
    <cellStyle name="常规 7 2 4 27 4 2" xfId="24460"/>
    <cellStyle name="常规 7 2 4 32 4 2" xfId="24461"/>
    <cellStyle name="常规 7 2 4 27 5" xfId="24462"/>
    <cellStyle name="常规 7 2 4 32 5" xfId="24463"/>
    <cellStyle name="常规 7 2 4 28" xfId="24464"/>
    <cellStyle name="常规 7 2 4 33" xfId="24465"/>
    <cellStyle name="常规 7 2 4 28 2" xfId="24466"/>
    <cellStyle name="常规 7 2 4 33 2" xfId="24467"/>
    <cellStyle name="常规 7 2 4 28 2 2" xfId="24468"/>
    <cellStyle name="常规 7 2 4 33 2 2" xfId="24469"/>
    <cellStyle name="常规 7 2 4 28 2 2 2" xfId="24470"/>
    <cellStyle name="常规 7 2 4 33 2 2 2" xfId="24471"/>
    <cellStyle name="常规 7 2 4 28 2 3" xfId="24472"/>
    <cellStyle name="常规 7 2 4 33 2 3" xfId="24473"/>
    <cellStyle name="常规 7 2 4 28 2 3 2" xfId="24474"/>
    <cellStyle name="常规 7 2 4 33 2 3 2" xfId="24475"/>
    <cellStyle name="常规 7 2 4 28 2 4" xfId="24476"/>
    <cellStyle name="常规 7 2 4 33 2 4" xfId="24477"/>
    <cellStyle name="常规 8 4 2 16 4 2 2" xfId="24478"/>
    <cellStyle name="常规 8 4 2 21 4 2 2" xfId="24479"/>
    <cellStyle name="常规 7 2 4 28 3" xfId="24480"/>
    <cellStyle name="常规 7 2 4 33 3" xfId="24481"/>
    <cellStyle name="常规 7 2 4 28 3 2" xfId="24482"/>
    <cellStyle name="常规 7 2 4 33 3 2" xfId="24483"/>
    <cellStyle name="常规 7 2 4 28 4 2" xfId="24484"/>
    <cellStyle name="常规 7 2 4 33 4 2" xfId="24485"/>
    <cellStyle name="常规 7 2 4 28 5" xfId="24486"/>
    <cellStyle name="常规 7 2 4 33 5" xfId="24487"/>
    <cellStyle name="常规 7 2 4 29" xfId="24488"/>
    <cellStyle name="常规 7 2 4 34" xfId="24489"/>
    <cellStyle name="常规 7 2 4 29 2" xfId="24490"/>
    <cellStyle name="常规 7 2 4 34 2" xfId="24491"/>
    <cellStyle name="常规 7 2 4 29 2 2" xfId="24492"/>
    <cellStyle name="常规 7 2 4 34 2 2" xfId="24493"/>
    <cellStyle name="常规 7 2 4 29 2 2 2" xfId="24494"/>
    <cellStyle name="常规 7 2 4 34 2 2 2" xfId="24495"/>
    <cellStyle name="常规 7 2 4 29 2 3" xfId="24496"/>
    <cellStyle name="常规 7 2 4 34 2 3" xfId="24497"/>
    <cellStyle name="常规 7 2 4 29 2 3 2" xfId="24498"/>
    <cellStyle name="常规 7 2 4 34 2 3 2" xfId="24499"/>
    <cellStyle name="常规 7 2 4 29 2 4" xfId="24500"/>
    <cellStyle name="常规 7 2 4 34 2 4" xfId="24501"/>
    <cellStyle name="常规 7 2 4 29 3 2" xfId="24502"/>
    <cellStyle name="常规 7 2 4 34 3 2" xfId="24503"/>
    <cellStyle name="常规 7 2 4 29 4" xfId="24504"/>
    <cellStyle name="常规 7 2 4 34 4" xfId="24505"/>
    <cellStyle name="常规 7 2 4 29 4 2" xfId="24506"/>
    <cellStyle name="常规 7 2 4 34 4 2" xfId="24507"/>
    <cellStyle name="常规 7 2 4 29 5" xfId="24508"/>
    <cellStyle name="常规 7 2 4 34 5" xfId="24509"/>
    <cellStyle name="输出 2 2 2 3 2 2" xfId="24510"/>
    <cellStyle name="常规 7 2 4 3 2" xfId="24511"/>
    <cellStyle name="输出 2 2 2 3 2 2 2" xfId="24512"/>
    <cellStyle name="常规 7 20 8 4 3" xfId="24513"/>
    <cellStyle name="常规 7 2 4 3 2 2" xfId="24514"/>
    <cellStyle name="常规 7 2 4 3 2 2 2" xfId="24515"/>
    <cellStyle name="常规 7 2 4 3 2 3" xfId="24516"/>
    <cellStyle name="常规 7 2 4 3 2 3 2" xfId="24517"/>
    <cellStyle name="常规 7 2 4 3 2 4" xfId="24518"/>
    <cellStyle name="输出 2 2 2 3 2 3" xfId="24519"/>
    <cellStyle name="常规 7 2 4 3 3" xfId="24520"/>
    <cellStyle name="输出 2 2 2 3 2 3 2" xfId="24521"/>
    <cellStyle name="常规 7 2 4 3 3 2" xfId="24522"/>
    <cellStyle name="输出 2 2 2 3 2 4" xfId="24523"/>
    <cellStyle name="强调文字颜色 2 3 2 2 2" xfId="24524"/>
    <cellStyle name="常规 7 2 4 3 4" xfId="24525"/>
    <cellStyle name="强调文字颜色 2 3 2 2 2 2" xfId="24526"/>
    <cellStyle name="常规 7 2 4 3 4 2" xfId="24527"/>
    <cellStyle name="强调文字颜色 2 3 2 2 3" xfId="24528"/>
    <cellStyle name="常规 7 2 4 3 5" xfId="24529"/>
    <cellStyle name="常规 7 2 4 35" xfId="24530"/>
    <cellStyle name="常规 7 2 4 40" xfId="24531"/>
    <cellStyle name="常规 7 2 4 35 2" xfId="24532"/>
    <cellStyle name="常规 7 2 4 40 2" xfId="24533"/>
    <cellStyle name="常规 7 2 4 35 2 2" xfId="24534"/>
    <cellStyle name="常规 7 2 4 40 2 2" xfId="24535"/>
    <cellStyle name="常规 7 2 4 35 2 2 2" xfId="24536"/>
    <cellStyle name="常规 7 2 4 40 2 2 2" xfId="24537"/>
    <cellStyle name="常规 7 2 4 35 2 3" xfId="24538"/>
    <cellStyle name="常规 7 2 4 40 2 3" xfId="24539"/>
    <cellStyle name="常规 7 2 4 35 2 3 2" xfId="24540"/>
    <cellStyle name="常规 7 2 4 40 2 3 2" xfId="24541"/>
    <cellStyle name="常规 7 2 4 36" xfId="24542"/>
    <cellStyle name="常规 7 2 4 41" xfId="24543"/>
    <cellStyle name="常规 7 2 4 36 2" xfId="24544"/>
    <cellStyle name="常规 7 2 4 41 2" xfId="24545"/>
    <cellStyle name="常规 7 2 4 36 2 2" xfId="24546"/>
    <cellStyle name="常规 7 2 4 41 2 2" xfId="24547"/>
    <cellStyle name="常规 7 2 4 36 2 3" xfId="24548"/>
    <cellStyle name="常规 7 2 4 41 2 3" xfId="24549"/>
    <cellStyle name="常规 7 2 4 36 2 3 2" xfId="24550"/>
    <cellStyle name="常规 7 2 4 41 2 3 2" xfId="24551"/>
    <cellStyle name="常规 7 2 4 36 4" xfId="24552"/>
    <cellStyle name="常规 7 2 4 41 4" xfId="24553"/>
    <cellStyle name="常规 7 2 4 36 5" xfId="24554"/>
    <cellStyle name="常规 7 2 4 41 5" xfId="24555"/>
    <cellStyle name="常规 7 2 4 37 2 2 2" xfId="24556"/>
    <cellStyle name="常规 7 2 4 42 2 2 2" xfId="24557"/>
    <cellStyle name="常规 7 2 4 37 2 3" xfId="24558"/>
    <cellStyle name="常规 7 2 4 42 2 3" xfId="24559"/>
    <cellStyle name="常规 7 2 4 37 2 3 2" xfId="24560"/>
    <cellStyle name="常规 7 2 4 42 2 3 2" xfId="24561"/>
    <cellStyle name="常规 7 2 4 37 4 2" xfId="24562"/>
    <cellStyle name="常规 7 2 4 42 4 2" xfId="24563"/>
    <cellStyle name="常规 7 2 4 38 2 2 2" xfId="24564"/>
    <cellStyle name="常规 7 2 4 43 2 2 2" xfId="24565"/>
    <cellStyle name="常规 7 2 4 38 2 3" xfId="24566"/>
    <cellStyle name="常规 7 2 4 43 2 3" xfId="24567"/>
    <cellStyle name="常规 7 2 4 38 2 3 2" xfId="24568"/>
    <cellStyle name="常规 7 2 4 43 2 3 2" xfId="24569"/>
    <cellStyle name="常规 7 2 4 38 3" xfId="24570"/>
    <cellStyle name="常规 7 2 4 43 3" xfId="24571"/>
    <cellStyle name="常规 7 2 4 38 4" xfId="24572"/>
    <cellStyle name="常规 7 2 4 43 4" xfId="24573"/>
    <cellStyle name="常规 7 2 4 38 4 2" xfId="24574"/>
    <cellStyle name="常规 7 2 4 43 4 2" xfId="24575"/>
    <cellStyle name="常规 7 2 4 39 4" xfId="24576"/>
    <cellStyle name="常规 7 2 4 44 4" xfId="24577"/>
    <cellStyle name="常规 7 2 4 39 4 2" xfId="24578"/>
    <cellStyle name="常规 7 2 4 44 4 2" xfId="24579"/>
    <cellStyle name="计算 2 2 2 5 4" xfId="24580"/>
    <cellStyle name="注释 3 20 2" xfId="24581"/>
    <cellStyle name="注释 3 15 2" xfId="24582"/>
    <cellStyle name="输出 2 2 2 3 3" xfId="24583"/>
    <cellStyle name="常规 7 2 4 4" xfId="24584"/>
    <cellStyle name="注释 3 20 2 2" xfId="24585"/>
    <cellStyle name="注释 3 15 2 2" xfId="24586"/>
    <cellStyle name="输出 2 2 2 3 3 2" xfId="24587"/>
    <cellStyle name="常规 7 2 4 4 2" xfId="24588"/>
    <cellStyle name="常规 7 2 4 4 2 2 2" xfId="24589"/>
    <cellStyle name="警告文本 2 2 5 2" xfId="24590"/>
    <cellStyle name="好 2 5 2 2 2" xfId="24591"/>
    <cellStyle name="常规 7 2 4 4 2 3" xfId="24592"/>
    <cellStyle name="警告文本 2 2 5 2 2" xfId="24593"/>
    <cellStyle name="常规 7 2 4 4 2 3 2" xfId="24594"/>
    <cellStyle name="警告文本 2 2 5 3" xfId="24595"/>
    <cellStyle name="常规 7 2 4 4 2 4" xfId="24596"/>
    <cellStyle name="注释 3 20 2 3" xfId="24597"/>
    <cellStyle name="注释 3 15 2 3" xfId="24598"/>
    <cellStyle name="常规 7 2 4 4 3" xfId="24599"/>
    <cellStyle name="注释 3 20 2 4" xfId="24600"/>
    <cellStyle name="强调文字颜色 2 3 2 3 2" xfId="24601"/>
    <cellStyle name="注释 3 15 2 4" xfId="24602"/>
    <cellStyle name="常规 7 2 4 4 4" xfId="24603"/>
    <cellStyle name="强调文字颜色 2 3 2 3 3" xfId="24604"/>
    <cellStyle name="常规 7 2 4 4 5" xfId="24605"/>
    <cellStyle name="千位分隔[0] 3 2 5" xfId="24606"/>
    <cellStyle name="常规 7 2 4 45 2" xfId="24607"/>
    <cellStyle name="千位分隔[0] 3 2 5 2" xfId="24608"/>
    <cellStyle name="常规 7 2 4 45 2 2" xfId="24609"/>
    <cellStyle name="常规 7 2 4 45 3 2" xfId="24610"/>
    <cellStyle name="常规 7 2 4 45 4" xfId="24611"/>
    <cellStyle name="常规 7 2 4 46" xfId="24612"/>
    <cellStyle name="常规 7 2 4 8" xfId="24613"/>
    <cellStyle name="常规 7 2 4 46 2" xfId="24614"/>
    <cellStyle name="常规 7 2 4 47" xfId="24615"/>
    <cellStyle name="常规 7 2 4 47 2" xfId="24616"/>
    <cellStyle name="常规 7 2 4 47 3" xfId="24617"/>
    <cellStyle name="常规 7 2 4 48" xfId="24618"/>
    <cellStyle name="常规 7 2 4 48 2" xfId="24619"/>
    <cellStyle name="常规 7 2 4 49" xfId="24620"/>
    <cellStyle name="常规 7 2 4 49 2" xfId="24621"/>
    <cellStyle name="注释 3 20 3" xfId="24622"/>
    <cellStyle name="注释 3 15 3" xfId="24623"/>
    <cellStyle name="输出 2 2 2 3 4" xfId="24624"/>
    <cellStyle name="千位分隔[0] 3 3 2" xfId="24625"/>
    <cellStyle name="常规 7 2 4 5" xfId="24626"/>
    <cellStyle name="注释 3 20 3 2" xfId="24627"/>
    <cellStyle name="注释 3 15 3 2" xfId="24628"/>
    <cellStyle name="输出 2 2 2 3 4 2" xfId="24629"/>
    <cellStyle name="千位分隔[0] 3 3 2 2" xfId="24630"/>
    <cellStyle name="常规 7 2 4 5 2" xfId="24631"/>
    <cellStyle name="千位分隔[0] 3 3 2 2 2" xfId="24632"/>
    <cellStyle name="常规 7 2 4 5 2 2" xfId="24633"/>
    <cellStyle name="常规 7 2 4 5 2 2 2" xfId="24634"/>
    <cellStyle name="警告文本 2 3 5 2" xfId="24635"/>
    <cellStyle name="常规 7 2 4 5 2 3" xfId="24636"/>
    <cellStyle name="警告文本 2 3 5 2 2" xfId="24637"/>
    <cellStyle name="常规 7 2 4 5 2 3 2" xfId="24638"/>
    <cellStyle name="千位分隔[0] 3 3 2 3" xfId="24639"/>
    <cellStyle name="常规 7 2 4 5 3" xfId="24640"/>
    <cellStyle name="常规 7 2 4 5 3 2" xfId="24641"/>
    <cellStyle name="强调文字颜色 2 3 2 4 2" xfId="24642"/>
    <cellStyle name="常规 7 2 4 5 4" xfId="24643"/>
    <cellStyle name="强调文字颜色 2 3 2 4 3" xfId="24644"/>
    <cellStyle name="常规 7 2 4 6 2 2" xfId="24645"/>
    <cellStyle name="常规 7 2 4 5 5" xfId="24646"/>
    <cellStyle name="注释 3 20 4" xfId="24647"/>
    <cellStyle name="注释 3 15 4" xfId="24648"/>
    <cellStyle name="输出 2 2 2 3 5" xfId="24649"/>
    <cellStyle name="千位分隔[0] 3 3 3" xfId="24650"/>
    <cellStyle name="常规 7 2 4 6" xfId="24651"/>
    <cellStyle name="注释 3 20 4 2" xfId="24652"/>
    <cellStyle name="注释 3 15 4 2" xfId="24653"/>
    <cellStyle name="千位分隔[0] 3 3 3 2" xfId="24654"/>
    <cellStyle name="常规 7 2 4 6 2" xfId="24655"/>
    <cellStyle name="强调文字颜色 2 3 2 4 4" xfId="24656"/>
    <cellStyle name="常规 7 2 4 6 2 3" xfId="24657"/>
    <cellStyle name="强调文字颜色 2 3 2 4 4 2" xfId="24658"/>
    <cellStyle name="常规 7 2 4 6 2 3 2" xfId="24659"/>
    <cellStyle name="常规 7 2 4 6 3" xfId="24660"/>
    <cellStyle name="强调文字颜色 2 3 2 5 3" xfId="24661"/>
    <cellStyle name="常规 7 2 4 6 5" xfId="24662"/>
    <cellStyle name="常规 7 2 4 6 3 2" xfId="24663"/>
    <cellStyle name="强调文字颜色 2 3 2 5 2" xfId="24664"/>
    <cellStyle name="常规 7 2 4 6 4" xfId="24665"/>
    <cellStyle name="注释 3 20 5" xfId="24666"/>
    <cellStyle name="注释 3 15 5" xfId="24667"/>
    <cellStyle name="千位分隔[0] 3 3 4" xfId="24668"/>
    <cellStyle name="常规 7 2 4 7" xfId="24669"/>
    <cellStyle name="计算 2 2 4 2 4" xfId="24670"/>
    <cellStyle name="常规 7 2 4 7 2" xfId="24671"/>
    <cellStyle name="强调文字颜色 2 3 3 4 3" xfId="24672"/>
    <cellStyle name="常规 7 2 4 7 2 2" xfId="24673"/>
    <cellStyle name="强调文字颜色 2 3 3 4 3 2" xfId="24674"/>
    <cellStyle name="常规 7 2 4 7 2 2 2" xfId="24675"/>
    <cellStyle name="强调文字颜色 2 3 3 4 4" xfId="24676"/>
    <cellStyle name="常规 7 2 4 7 2 3" xfId="24677"/>
    <cellStyle name="强调文字颜色 2 3 3 4 4 2" xfId="24678"/>
    <cellStyle name="常规 7 2 4 7 2 3 2" xfId="24679"/>
    <cellStyle name="强调文字颜色 2 3 3 4 5" xfId="24680"/>
    <cellStyle name="常规 7 2 4 7 2 4" xfId="24681"/>
    <cellStyle name="常规 7 2 4 8 2" xfId="24682"/>
    <cellStyle name="常规 7 2 4 8 2 2" xfId="24683"/>
    <cellStyle name="常规 7 2 4 8 2 2 2" xfId="24684"/>
    <cellStyle name="常规 7 2 4 8 2 3" xfId="24685"/>
    <cellStyle name="常规 7 2 4 8 2 3 2" xfId="24686"/>
    <cellStyle name="常规 7 2 4 8 2 4" xfId="24687"/>
    <cellStyle name="常规 7 2 4 9 2" xfId="24688"/>
    <cellStyle name="常规 7 2 4 9 2 2" xfId="24689"/>
    <cellStyle name="常规 7 2 4 9 2 2 2" xfId="24690"/>
    <cellStyle name="常规 7 2 4 9 2 3" xfId="24691"/>
    <cellStyle name="常规 7 2 4 9 2 4" xfId="24692"/>
    <cellStyle name="常规 7 2 4 9 3" xfId="24693"/>
    <cellStyle name="常规 7 2 4 9 3 2" xfId="24694"/>
    <cellStyle name="强调文字颜色 2 3 2 8 2" xfId="24695"/>
    <cellStyle name="常规 7 2 4 9 4" xfId="24696"/>
    <cellStyle name="强调文字颜色 2 3 2 5 4 2" xfId="24697"/>
    <cellStyle name="常规 7 2 4 9 5" xfId="24698"/>
    <cellStyle name="常规 7 2 45 2 2" xfId="24699"/>
    <cellStyle name="常规 7 2 50 2 2" xfId="24700"/>
    <cellStyle name="常规 7 2 45 2 2 2" xfId="24701"/>
    <cellStyle name="常规 7 2 50 2 2 2" xfId="24702"/>
    <cellStyle name="常规 7 2 45 2 3" xfId="24703"/>
    <cellStyle name="常规 7 2 50 2 3" xfId="24704"/>
    <cellStyle name="常规 7 2 45 2 3 2" xfId="24705"/>
    <cellStyle name="常规 7 2 50 2 3 2" xfId="24706"/>
    <cellStyle name="常规 7 2 45 2 4" xfId="24707"/>
    <cellStyle name="常规 7 2 50 2 4" xfId="24708"/>
    <cellStyle name="常规 7 2 45 3" xfId="24709"/>
    <cellStyle name="常规 7 2 50 3" xfId="24710"/>
    <cellStyle name="常规 7 2 45 3 2" xfId="24711"/>
    <cellStyle name="常规 7 2 50 3 2" xfId="24712"/>
    <cellStyle name="常规 7 2 45 4" xfId="24713"/>
    <cellStyle name="常规 7 2 50 4" xfId="24714"/>
    <cellStyle name="常规 7 2 45 4 2" xfId="24715"/>
    <cellStyle name="常规 7 2 50 4 2" xfId="24716"/>
    <cellStyle name="常规 7 2 45 4 2 2" xfId="24717"/>
    <cellStyle name="常规 7 2 50 4 2 2" xfId="24718"/>
    <cellStyle name="常规 7 20 2 8 2 2 2" xfId="24719"/>
    <cellStyle name="常规 7 2 45 4 3" xfId="24720"/>
    <cellStyle name="常规 7 2 50 4 3" xfId="24721"/>
    <cellStyle name="常规 8 10 2 2 2" xfId="24722"/>
    <cellStyle name="常规 7 2 45 5" xfId="24723"/>
    <cellStyle name="常规 7 2 50 5" xfId="24724"/>
    <cellStyle name="常规 8 2 2 19 4 2 2" xfId="24725"/>
    <cellStyle name="常规 8 2 2 24 4 2 2" xfId="24726"/>
    <cellStyle name="常规 7 2 46 3" xfId="24727"/>
    <cellStyle name="常规 7 2 51 3" xfId="24728"/>
    <cellStyle name="强调文字颜色 4 3 2 5 2 2" xfId="24729"/>
    <cellStyle name="常规 7 2 46 4" xfId="24730"/>
    <cellStyle name="常规 7 2 51 4" xfId="24731"/>
    <cellStyle name="常规 7 2 46 4 3" xfId="24732"/>
    <cellStyle name="常规 7 2 51 4 3" xfId="24733"/>
    <cellStyle name="强调文字颜色 4 3 2 5 2 3" xfId="24734"/>
    <cellStyle name="解释性文本 2 7 2 2" xfId="24735"/>
    <cellStyle name="常规 8 10 2 3 2" xfId="24736"/>
    <cellStyle name="常规 7 2 46 5" xfId="24737"/>
    <cellStyle name="常规 7 2 51 5" xfId="24738"/>
    <cellStyle name="常规 7 2 47 2" xfId="24739"/>
    <cellStyle name="常规 7 2 52 2" xfId="24740"/>
    <cellStyle name="常规 7 2 47 3" xfId="24741"/>
    <cellStyle name="常规 7 2 52 3" xfId="24742"/>
    <cellStyle name="强调文字颜色 4 3 2 5 3 2" xfId="24743"/>
    <cellStyle name="常规 7 2 47 4" xfId="24744"/>
    <cellStyle name="常规 7 2 52 4" xfId="24745"/>
    <cellStyle name="常规 7 2 47 4 3" xfId="24746"/>
    <cellStyle name="常规 7 2 52 4 3" xfId="24747"/>
    <cellStyle name="解释性文本 2 7 3 2" xfId="24748"/>
    <cellStyle name="常规 7 2 47 5" xfId="24749"/>
    <cellStyle name="常规 7 2 52 5" xfId="24750"/>
    <cellStyle name="常规 7 20 38 5" xfId="24751"/>
    <cellStyle name="常规 7 20 43 5" xfId="24752"/>
    <cellStyle name="常规 7 2 48 2 2" xfId="24753"/>
    <cellStyle name="常规 7 2 53 2 2" xfId="24754"/>
    <cellStyle name="常规 7 2 48 2 2 2" xfId="24755"/>
    <cellStyle name="常规 7 2 53 2 2 2" xfId="24756"/>
    <cellStyle name="常规 7 2 48 2 3" xfId="24757"/>
    <cellStyle name="常规 7 2 53 2 3" xfId="24758"/>
    <cellStyle name="常规 7 2 48 2 3 2" xfId="24759"/>
    <cellStyle name="常规 7 2 53 2 3 2" xfId="24760"/>
    <cellStyle name="输入 2 2 2 3 2 2 2" xfId="24761"/>
    <cellStyle name="常规 7 2 48 2 4" xfId="24762"/>
    <cellStyle name="常规 7 2 53 2 4" xfId="24763"/>
    <cellStyle name="常规 7 2 48 3" xfId="24764"/>
    <cellStyle name="常规 7 2 53 3" xfId="24765"/>
    <cellStyle name="常规 7 20 39 5" xfId="24766"/>
    <cellStyle name="常规 7 20 44 5" xfId="24767"/>
    <cellStyle name="常规 7 2 48 3 2" xfId="24768"/>
    <cellStyle name="常规 7 2 53 3 2" xfId="24769"/>
    <cellStyle name="强调文字颜色 4 3 2 5 4 2" xfId="24770"/>
    <cellStyle name="常规 7 2 48 4" xfId="24771"/>
    <cellStyle name="常规 7 2 53 4" xfId="24772"/>
    <cellStyle name="常规 7 2 48 4 2" xfId="24773"/>
    <cellStyle name="常规 7 2 53 4 2" xfId="24774"/>
    <cellStyle name="常规 7 2 48 4 2 2" xfId="24775"/>
    <cellStyle name="常规 7 2 53 4 2 2" xfId="24776"/>
    <cellStyle name="常规 7 2 48 4 3" xfId="24777"/>
    <cellStyle name="常规 7 2 53 4 3" xfId="24778"/>
    <cellStyle name="常规 7 2 48 5" xfId="24779"/>
    <cellStyle name="常规 7 2 53 5" xfId="24780"/>
    <cellStyle name="常规 7 2 49 2" xfId="24781"/>
    <cellStyle name="常规 7 2 54 2" xfId="24782"/>
    <cellStyle name="常规 7 2 49 2 2" xfId="24783"/>
    <cellStyle name="常规 7 2 54 2 2" xfId="24784"/>
    <cellStyle name="常规 7 2 49 2 2 2" xfId="24785"/>
    <cellStyle name="常规 7 2 54 2 2 2" xfId="24786"/>
    <cellStyle name="常规 7 2 49 2 3" xfId="24787"/>
    <cellStyle name="常规 7 2 54 2 3" xfId="24788"/>
    <cellStyle name="常规 7 2 49 2 3 2" xfId="24789"/>
    <cellStyle name="常规 7 2 54 2 3 2" xfId="24790"/>
    <cellStyle name="常规 7 2 49 2 4" xfId="24791"/>
    <cellStyle name="常规 7 2 54 2 4" xfId="24792"/>
    <cellStyle name="常规 7 2 49 3" xfId="24793"/>
    <cellStyle name="常规 7 2 54 3" xfId="24794"/>
    <cellStyle name="常规 7 2 49 3 2" xfId="24795"/>
    <cellStyle name="常规 7 2 54 3 2" xfId="24796"/>
    <cellStyle name="常规 7 2 49 4" xfId="24797"/>
    <cellStyle name="常规 7 2 54 4" xfId="24798"/>
    <cellStyle name="常规 7 2 49 4 2" xfId="24799"/>
    <cellStyle name="常规 7 2 54 4 2" xfId="24800"/>
    <cellStyle name="常规 7 2 49 4 2 2" xfId="24801"/>
    <cellStyle name="常规 7 2 54 4 2 2" xfId="24802"/>
    <cellStyle name="常规 7 2 49 4 3" xfId="24803"/>
    <cellStyle name="常规 7 2 54 4 3" xfId="24804"/>
    <cellStyle name="常规 7 2 49 5" xfId="24805"/>
    <cellStyle name="常规 7 2 54 5" xfId="24806"/>
    <cellStyle name="常规 7 2 5" xfId="24807"/>
    <cellStyle name="常规 7 2 5 2" xfId="24808"/>
    <cellStyle name="常规 7 2 5 2 2 2" xfId="24809"/>
    <cellStyle name="常规 7 2 5 2 3 2" xfId="24810"/>
    <cellStyle name="输出 2 2 2 4 2" xfId="24811"/>
    <cellStyle name="常规 7 2 5 3" xfId="24812"/>
    <cellStyle name="注释 3 21 2" xfId="24813"/>
    <cellStyle name="注释 3 16 2" xfId="24814"/>
    <cellStyle name="输出 2 2 2 4 3" xfId="24815"/>
    <cellStyle name="常规 7 2 5 4" xfId="24816"/>
    <cellStyle name="注释 3 21 2 2 2" xfId="24817"/>
    <cellStyle name="注释 3 16 2 2 2" xfId="24818"/>
    <cellStyle name="常规 7 2 5 4 2 2" xfId="24819"/>
    <cellStyle name="注释 3 21 2 3" xfId="24820"/>
    <cellStyle name="注释 3 16 2 3" xfId="24821"/>
    <cellStyle name="常规 7 2 5 4 3" xfId="24822"/>
    <cellStyle name="注释 3 21 3" xfId="24823"/>
    <cellStyle name="注释 3 16 3" xfId="24824"/>
    <cellStyle name="输出 2 2 2 4 4" xfId="24825"/>
    <cellStyle name="千位分隔[0] 3 4 2" xfId="24826"/>
    <cellStyle name="常规 7 2 5 5" xfId="24827"/>
    <cellStyle name="注释 3 21 4" xfId="24828"/>
    <cellStyle name="注释 3 16 4" xfId="24829"/>
    <cellStyle name="输出 2 2 2 4 5" xfId="24830"/>
    <cellStyle name="千位分隔[0] 3 4 3" xfId="24831"/>
    <cellStyle name="常规 7 2 5 6" xfId="24832"/>
    <cellStyle name="常规 7 2 55" xfId="24833"/>
    <cellStyle name="常规 7 2 60" xfId="24834"/>
    <cellStyle name="常规 7 2 55 2" xfId="24835"/>
    <cellStyle name="常规 7 2 60 2" xfId="24836"/>
    <cellStyle name="常规 7 2 55 2 2" xfId="24837"/>
    <cellStyle name="常规 7 2 60 2 2" xfId="24838"/>
    <cellStyle name="常规 76" xfId="24839"/>
    <cellStyle name="常规 81" xfId="24840"/>
    <cellStyle name="常规 7 2 55 2 2 2" xfId="24841"/>
    <cellStyle name="常规 7 2 55 2 3" xfId="24842"/>
    <cellStyle name="常规 7 2 55 2 3 2" xfId="24843"/>
    <cellStyle name="常规 7 2 55 2 4" xfId="24844"/>
    <cellStyle name="常规 7 2 55 3" xfId="24845"/>
    <cellStyle name="常规 7 2 60 3" xfId="24846"/>
    <cellStyle name="常规 7 2 55 3 2" xfId="24847"/>
    <cellStyle name="常规 7 2 60 3 2" xfId="24848"/>
    <cellStyle name="常规 7 2 55 4" xfId="24849"/>
    <cellStyle name="常规 7 2 60 4" xfId="24850"/>
    <cellStyle name="常规 7 2 55 4 3" xfId="24851"/>
    <cellStyle name="常规 7 2 55 5" xfId="24852"/>
    <cellStyle name="常规 7 2 56 2" xfId="24853"/>
    <cellStyle name="常规 7 2 61 2" xfId="24854"/>
    <cellStyle name="常规 7 2 56 2 2" xfId="24855"/>
    <cellStyle name="常规 7 2 56 2 2 2" xfId="24856"/>
    <cellStyle name="常规 7 2 56 2 3 2" xfId="24857"/>
    <cellStyle name="常规 7 2 56 2 4" xfId="24858"/>
    <cellStyle name="常规 7 2 56 3" xfId="24859"/>
    <cellStyle name="常规 7 2 56 3 2" xfId="24860"/>
    <cellStyle name="常规 7 2 56 4" xfId="24861"/>
    <cellStyle name="常规 7 2 56 4 2" xfId="24862"/>
    <cellStyle name="常规 7 2 56 4 2 2" xfId="24863"/>
    <cellStyle name="常规 7 2 56 4 3" xfId="24864"/>
    <cellStyle name="常规 7 2 56 5" xfId="24865"/>
    <cellStyle name="常规 7 2 57 2" xfId="24866"/>
    <cellStyle name="常规 7 2 62 2" xfId="24867"/>
    <cellStyle name="常规 7 2 57 2 2" xfId="24868"/>
    <cellStyle name="常规 7 2 57 2 3" xfId="24869"/>
    <cellStyle name="常规 7 2 57 2 4" xfId="24870"/>
    <cellStyle name="常规 7 2 57 3" xfId="24871"/>
    <cellStyle name="常规 7 2 57 3 2" xfId="24872"/>
    <cellStyle name="常规 7 2 57 4" xfId="24873"/>
    <cellStyle name="常规 7 2 57 4 2" xfId="24874"/>
    <cellStyle name="常规 7 2 57 4 2 2" xfId="24875"/>
    <cellStyle name="常规 7 2 57 4 3" xfId="24876"/>
    <cellStyle name="常规 7 2 57 5" xfId="24877"/>
    <cellStyle name="常规 7 2 58" xfId="24878"/>
    <cellStyle name="常规 7 2 63" xfId="24879"/>
    <cellStyle name="适中 3 2 2 2 4" xfId="24880"/>
    <cellStyle name="常规 7 2 58 2" xfId="24881"/>
    <cellStyle name="常规 7 2 63 2" xfId="24882"/>
    <cellStyle name="适中 3 2 2 2 4 2" xfId="24883"/>
    <cellStyle name="常规 7 2 58 2 2" xfId="24884"/>
    <cellStyle name="常规 7 2 58 2 3" xfId="24885"/>
    <cellStyle name="常规 7 2 58 2 3 2" xfId="24886"/>
    <cellStyle name="常规 7 2 58 2 4" xfId="24887"/>
    <cellStyle name="适中 3 2 2 2 5" xfId="24888"/>
    <cellStyle name="常规 7 2 58 3" xfId="24889"/>
    <cellStyle name="常规 7 2 58 3 2" xfId="24890"/>
    <cellStyle name="常规 7 2 58 4" xfId="24891"/>
    <cellStyle name="常规 7 2 58 5" xfId="24892"/>
    <cellStyle name="常规 7 2 59" xfId="24893"/>
    <cellStyle name="常规 7 2 64" xfId="24894"/>
    <cellStyle name="适中 3 2 2 3 4" xfId="24895"/>
    <cellStyle name="常规 7 2 59 2" xfId="24896"/>
    <cellStyle name="常规 7 2 64 2" xfId="24897"/>
    <cellStyle name="适中 3 2 2 3 4 2" xfId="24898"/>
    <cellStyle name="常规 7 2 59 2 2" xfId="24899"/>
    <cellStyle name="常规 7 2 59 2 3" xfId="24900"/>
    <cellStyle name="汇总 2" xfId="24901"/>
    <cellStyle name="常规 7 2 59 2 4" xfId="24902"/>
    <cellStyle name="汇总 3" xfId="24903"/>
    <cellStyle name="适中 3 2 2 3 5" xfId="24904"/>
    <cellStyle name="常规 7 2 59 3" xfId="24905"/>
    <cellStyle name="常规 7 2 59 3 2" xfId="24906"/>
    <cellStyle name="常规 7 2 59 4" xfId="24907"/>
    <cellStyle name="常规 7 2 59 4 2" xfId="24908"/>
    <cellStyle name="常规 7 2 59 4 3" xfId="24909"/>
    <cellStyle name="常规 7 2 6" xfId="24910"/>
    <cellStyle name="常规 7 2 6 2" xfId="24911"/>
    <cellStyle name="输出 2 2 2 5 2" xfId="24912"/>
    <cellStyle name="常规 7 2 6 3" xfId="24913"/>
    <cellStyle name="注释 3 22 2" xfId="24914"/>
    <cellStyle name="注释 3 17 2" xfId="24915"/>
    <cellStyle name="输出 2 2 2 5 3" xfId="24916"/>
    <cellStyle name="常规 7 2 6 4" xfId="24917"/>
    <cellStyle name="注释 3 22 3" xfId="24918"/>
    <cellStyle name="注释 3 17 3" xfId="24919"/>
    <cellStyle name="输出 2 2 2 5 4" xfId="24920"/>
    <cellStyle name="千位分隔[0] 3 5 2" xfId="24921"/>
    <cellStyle name="常规 7 2 6 5" xfId="24922"/>
    <cellStyle name="常规 7 2 65" xfId="24923"/>
    <cellStyle name="常规 7 20 2 26 2 2 2" xfId="24924"/>
    <cellStyle name="常规 7 20 2 31 2 2 2" xfId="24925"/>
    <cellStyle name="常规 7 2 66" xfId="24926"/>
    <cellStyle name="常规 7 2 7" xfId="24927"/>
    <cellStyle name="常规 7 2 7 2" xfId="24928"/>
    <cellStyle name="常规 7 2 7 2 2" xfId="24929"/>
    <cellStyle name="常规 8 4 2 8" xfId="24930"/>
    <cellStyle name="常规 7 2 7 2 2 2" xfId="24931"/>
    <cellStyle name="输出 2 2 2 6 2" xfId="24932"/>
    <cellStyle name="常规 8 2 49 2 2" xfId="24933"/>
    <cellStyle name="常规 8 2 54 2 2" xfId="24934"/>
    <cellStyle name="常规 7 2 7 3" xfId="24935"/>
    <cellStyle name="常规 7 2 7 3 2" xfId="24936"/>
    <cellStyle name="注释 3 23 2" xfId="24937"/>
    <cellStyle name="注释 3 18 2" xfId="24938"/>
    <cellStyle name="常规 7 2 7 4" xfId="24939"/>
    <cellStyle name="注释 3 23 2 2" xfId="24940"/>
    <cellStyle name="注释 3 18 2 2" xfId="24941"/>
    <cellStyle name="常规 7 2 7 4 2" xfId="24942"/>
    <cellStyle name="注释 3 23 2 2 2" xfId="24943"/>
    <cellStyle name="注释 3 18 2 2 2" xfId="24944"/>
    <cellStyle name="常规 7 2 7 4 2 2" xfId="24945"/>
    <cellStyle name="好 4 2 3 2 4" xfId="24946"/>
    <cellStyle name="注释 3 23 3" xfId="24947"/>
    <cellStyle name="注释 3 18 3" xfId="24948"/>
    <cellStyle name="千位分隔[0] 3 6 2" xfId="24949"/>
    <cellStyle name="常规 7 2 7 5" xfId="24950"/>
    <cellStyle name="常规 7 2 8 2" xfId="24951"/>
    <cellStyle name="常规 7 2 8 2 2" xfId="24952"/>
    <cellStyle name="常规 7 2 8 2 3 2" xfId="24953"/>
    <cellStyle name="输出 2 2 2 7 2" xfId="24954"/>
    <cellStyle name="常规 7 2 8 3" xfId="24955"/>
    <cellStyle name="常规 7 2 8 3 2" xfId="24956"/>
    <cellStyle name="注释 3 24 2" xfId="24957"/>
    <cellStyle name="注释 3 19 2" xfId="24958"/>
    <cellStyle name="强调文字颜色 6 2 2 4 2 2 2" xfId="24959"/>
    <cellStyle name="常规 7 2 8 4" xfId="24960"/>
    <cellStyle name="注释 3 24 2 2" xfId="24961"/>
    <cellStyle name="注释 3 19 2 2" xfId="24962"/>
    <cellStyle name="常规 7 2 8 4 2" xfId="24963"/>
    <cellStyle name="注释 3 24 3" xfId="24964"/>
    <cellStyle name="注释 3 19 3" xfId="24965"/>
    <cellStyle name="常规 7 2 8 5" xfId="24966"/>
    <cellStyle name="输出 3 4 2 2 2" xfId="24967"/>
    <cellStyle name="常规 7 2 9" xfId="24968"/>
    <cellStyle name="常规 7 2 9 2" xfId="24969"/>
    <cellStyle name="常规 7 2 9 2 2" xfId="24970"/>
    <cellStyle name="常规 7 2 9 3" xfId="24971"/>
    <cellStyle name="常规 7 2 9 3 2" xfId="24972"/>
    <cellStyle name="强调文字颜色 6 2 2 4 2 3 2" xfId="24973"/>
    <cellStyle name="常规 7 2 9 4" xfId="24974"/>
    <cellStyle name="常规 7 2 9 4 2" xfId="24975"/>
    <cellStyle name="常规 7 2 9 5" xfId="24976"/>
    <cellStyle name="强调文字颜色 6 2 2 2 3" xfId="24977"/>
    <cellStyle name="常规 7 20 10 2" xfId="24978"/>
    <cellStyle name="强调文字颜色 6 2 2 2 3 2" xfId="24979"/>
    <cellStyle name="常规 7 20 10 2 2" xfId="24980"/>
    <cellStyle name="强调文字颜色 6 2 2 2 3 3" xfId="24981"/>
    <cellStyle name="常规 7 20 10 2 3" xfId="24982"/>
    <cellStyle name="强调文字颜色 6 2 2 2 3 4" xfId="24983"/>
    <cellStyle name="常规 7 20 10 2 4" xfId="24984"/>
    <cellStyle name="强调文字颜色 6 2 2 2 4" xfId="24985"/>
    <cellStyle name="常规 7 20 10 3" xfId="24986"/>
    <cellStyle name="强调文字颜色 6 2 2 2 4 2" xfId="24987"/>
    <cellStyle name="常规 7 20 10 3 2" xfId="24988"/>
    <cellStyle name="强调文字颜色 6 2 2 2 5" xfId="24989"/>
    <cellStyle name="好 3 2 2 4 2 2 2" xfId="24990"/>
    <cellStyle name="常规 7 20 10 4" xfId="24991"/>
    <cellStyle name="强调文字颜色 6 2 2 2 6" xfId="24992"/>
    <cellStyle name="强调文字颜色 3 2 2 2 5 2 2" xfId="24993"/>
    <cellStyle name="常规 7 20 10 5" xfId="24994"/>
    <cellStyle name="常规 7 20 11" xfId="24995"/>
    <cellStyle name="强调文字颜色 6 2 2 3 3" xfId="24996"/>
    <cellStyle name="常规 7 20 11 2" xfId="24997"/>
    <cellStyle name="强调文字颜色 6 2 2 3 3 2" xfId="24998"/>
    <cellStyle name="常规 7 20 11 2 2" xfId="24999"/>
    <cellStyle name="常规 7 20 11 2 3" xfId="25000"/>
    <cellStyle name="常规 7 20 11 2 4" xfId="25001"/>
    <cellStyle name="强调文字颜色 6 2 2 3 4" xfId="25002"/>
    <cellStyle name="常规 7 20 11 3" xfId="25003"/>
    <cellStyle name="强调文字颜色 6 2 2 3 4 2" xfId="25004"/>
    <cellStyle name="常规 7 20 11 3 2" xfId="25005"/>
    <cellStyle name="强调文字颜色 6 2 2 3 5" xfId="25006"/>
    <cellStyle name="好 3 2 2 4 2 3 2" xfId="25007"/>
    <cellStyle name="常规 7 20 11 4" xfId="25008"/>
    <cellStyle name="常规 7 20 11 4 2" xfId="25009"/>
    <cellStyle name="常规 7 20 11 4 2 2" xfId="25010"/>
    <cellStyle name="常规 7 20 11 4 3" xfId="25011"/>
    <cellStyle name="强调文字颜色 3 2 2 2 5 3 2" xfId="25012"/>
    <cellStyle name="常规 7 20 11 5" xfId="25013"/>
    <cellStyle name="常规 7 20 12" xfId="25014"/>
    <cellStyle name="强调文字颜色 6 2 2 4 3" xfId="25015"/>
    <cellStyle name="常规 7 20 12 2" xfId="25016"/>
    <cellStyle name="强调文字颜色 6 2 2 4 3 2" xfId="25017"/>
    <cellStyle name="常规 7 20 12 2 2" xfId="25018"/>
    <cellStyle name="常规 7 20 12 2 2 2" xfId="25019"/>
    <cellStyle name="常规 7 20 12 2 3" xfId="25020"/>
    <cellStyle name="常规 7 20 12 2 3 2" xfId="25021"/>
    <cellStyle name="常规 7 20 12 2 4" xfId="25022"/>
    <cellStyle name="强调文字颜色 6 2 2 4 4 2" xfId="25023"/>
    <cellStyle name="常规 7 20 12 3 2" xfId="25024"/>
    <cellStyle name="强调文字颜色 6 2 2 4 5" xfId="25025"/>
    <cellStyle name="常规 7 20 12 4" xfId="25026"/>
    <cellStyle name="常规 7 20 12 4 2" xfId="25027"/>
    <cellStyle name="常规 7 20 12 4 2 2" xfId="25028"/>
    <cellStyle name="常规 7 20 12 4 3" xfId="25029"/>
    <cellStyle name="常规 7 20 12 5" xfId="25030"/>
    <cellStyle name="常规 7 20 13" xfId="25031"/>
    <cellStyle name="好 4 3 4 3 2" xfId="25032"/>
    <cellStyle name="强调文字颜色 6 2 2 5 3" xfId="25033"/>
    <cellStyle name="常规 7 20 13 2" xfId="25034"/>
    <cellStyle name="强调文字颜色 6 2 2 5 3 2" xfId="25035"/>
    <cellStyle name="常规 7 20 13 2 2" xfId="25036"/>
    <cellStyle name="常规 7 20 13 2 3" xfId="25037"/>
    <cellStyle name="常规 7 20 13 2 4" xfId="25038"/>
    <cellStyle name="强调文字颜色 6 2 2 5 4 2" xfId="25039"/>
    <cellStyle name="常规 7 20 13 3 2" xfId="25040"/>
    <cellStyle name="强调文字颜色 6 2 2 5 5" xfId="25041"/>
    <cellStyle name="常规 7 20 13 4" xfId="25042"/>
    <cellStyle name="常规 7 20 13 4 2" xfId="25043"/>
    <cellStyle name="常规 7 55" xfId="25044"/>
    <cellStyle name="常规 7 60" xfId="25045"/>
    <cellStyle name="常规 7 20 13 4 2 2" xfId="25046"/>
    <cellStyle name="常规 7 20 13 4 3" xfId="25047"/>
    <cellStyle name="常规 7 20 13 5" xfId="25048"/>
    <cellStyle name="常规 7 20 14" xfId="25049"/>
    <cellStyle name="强调文字颜色 6 2 2 6 3" xfId="25050"/>
    <cellStyle name="常规 7 20 14 2" xfId="25051"/>
    <cellStyle name="强调文字颜色 6 2 2 6 3 2" xfId="25052"/>
    <cellStyle name="常规 7 20 14 2 2" xfId="25053"/>
    <cellStyle name="常规 7 20 14 2 2 2" xfId="25054"/>
    <cellStyle name="常规 7 20 14 2 3" xfId="25055"/>
    <cellStyle name="常规 7 20 14 2 4" xfId="25056"/>
    <cellStyle name="强调文字颜色 6 2 2 6 4" xfId="25057"/>
    <cellStyle name="常规 7 20 14 3" xfId="25058"/>
    <cellStyle name="常规 7 20 14 3 2" xfId="25059"/>
    <cellStyle name="汇总 2 2 2 2 2 2" xfId="25060"/>
    <cellStyle name="常规 7 20 14 4" xfId="25061"/>
    <cellStyle name="汇总 2 2 2 2 2 2 2" xfId="25062"/>
    <cellStyle name="常规 7 20 14 4 2" xfId="25063"/>
    <cellStyle name="常规 7 20 14 4 2 2" xfId="25064"/>
    <cellStyle name="常规 7 20 14 4 3" xfId="25065"/>
    <cellStyle name="常规 7 20 15" xfId="25066"/>
    <cellStyle name="常规 7 20 20" xfId="25067"/>
    <cellStyle name="常规 7 20 15 2" xfId="25068"/>
    <cellStyle name="常规 7 20 20 2" xfId="25069"/>
    <cellStyle name="常规 7 20 15 2 2" xfId="25070"/>
    <cellStyle name="常规 7 20 20 2 2" xfId="25071"/>
    <cellStyle name="常规 7 20 15 2 2 2" xfId="25072"/>
    <cellStyle name="常规 7 20 20 2 2 2" xfId="25073"/>
    <cellStyle name="计算 2" xfId="25074"/>
    <cellStyle name="常规 7 20 15 2 3 2" xfId="25075"/>
    <cellStyle name="常规 7 20 20 2 3 2" xfId="25076"/>
    <cellStyle name="常规 7 20 15 2 4" xfId="25077"/>
    <cellStyle name="常规 7 20 20 2 4" xfId="25078"/>
    <cellStyle name="常规 7 20 15 3" xfId="25079"/>
    <cellStyle name="常规 7 20 20 3" xfId="25080"/>
    <cellStyle name="常规 7 20 15 3 2" xfId="25081"/>
    <cellStyle name="常规 7 20 20 3 2" xfId="25082"/>
    <cellStyle name="汇总 2 2 2 2 3 2" xfId="25083"/>
    <cellStyle name="常规 7 20 15 4" xfId="25084"/>
    <cellStyle name="常规 7 20 20 4" xfId="25085"/>
    <cellStyle name="常规 7 20 15 4 2" xfId="25086"/>
    <cellStyle name="常规 7 20 20 4 2" xfId="25087"/>
    <cellStyle name="常规 7 20 15 4 2 2" xfId="25088"/>
    <cellStyle name="常规 7 20 20 4 2 2" xfId="25089"/>
    <cellStyle name="常规 7 20 15 4 3" xfId="25090"/>
    <cellStyle name="常规 7 20 20 4 3" xfId="25091"/>
    <cellStyle name="常规 7 20 16" xfId="25092"/>
    <cellStyle name="常规 7 20 21" xfId="25093"/>
    <cellStyle name="常规 7 20 16 2" xfId="25094"/>
    <cellStyle name="常规 7 20 21 2" xfId="25095"/>
    <cellStyle name="常规 7 20 16 2 2" xfId="25096"/>
    <cellStyle name="常规 7 20 21 2 2" xfId="25097"/>
    <cellStyle name="常规 7 20 16 2 2 2" xfId="25098"/>
    <cellStyle name="常规 7 20 21 2 2 2" xfId="25099"/>
    <cellStyle name="常规 7 20 16 2 3" xfId="25100"/>
    <cellStyle name="常规 7 20 21 2 3" xfId="25101"/>
    <cellStyle name="常规 7 20 16 2 3 2" xfId="25102"/>
    <cellStyle name="常规 7 20 21 2 3 2" xfId="25103"/>
    <cellStyle name="常规 7 20 16 3" xfId="25104"/>
    <cellStyle name="常规 7 20 21 3" xfId="25105"/>
    <cellStyle name="常规 7 20 16 3 2" xfId="25106"/>
    <cellStyle name="常规 7 20 21 3 2" xfId="25107"/>
    <cellStyle name="汇总 2 2 2 2 4 2" xfId="25108"/>
    <cellStyle name="常规 7 20 16 4" xfId="25109"/>
    <cellStyle name="常规 7 20 21 4" xfId="25110"/>
    <cellStyle name="常规 8 2 2 2 17" xfId="25111"/>
    <cellStyle name="常规 8 2 2 2 22" xfId="25112"/>
    <cellStyle name="常规 7 20 16 4 2" xfId="25113"/>
    <cellStyle name="常规 7 20 21 4 2" xfId="25114"/>
    <cellStyle name="常规 8 2 2 2 17 2" xfId="25115"/>
    <cellStyle name="常规 8 2 2 2 22 2" xfId="25116"/>
    <cellStyle name="常规 7 20 16 4 2 2" xfId="25117"/>
    <cellStyle name="常规 7 20 21 4 2 2" xfId="25118"/>
    <cellStyle name="常规 8 2 2 2 18" xfId="25119"/>
    <cellStyle name="常规 8 2 2 2 23" xfId="25120"/>
    <cellStyle name="常规 7 20 16 4 3" xfId="25121"/>
    <cellStyle name="常规 7 20 21 4 3" xfId="25122"/>
    <cellStyle name="常规 7 20 16 5" xfId="25123"/>
    <cellStyle name="常规 7 20 21 5" xfId="25124"/>
    <cellStyle name="常规 7 20 17" xfId="25125"/>
    <cellStyle name="常规 7 20 22" xfId="25126"/>
    <cellStyle name="常规 7 20 17 2" xfId="25127"/>
    <cellStyle name="常规 7 20 22 2" xfId="25128"/>
    <cellStyle name="常规 7 20 17 2 2" xfId="25129"/>
    <cellStyle name="常规 7 20 22 2 2" xfId="25130"/>
    <cellStyle name="常规 7 20 17 2 3" xfId="25131"/>
    <cellStyle name="常规 7 20 22 2 3" xfId="25132"/>
    <cellStyle name="常规 7 20 17 2 3 2" xfId="25133"/>
    <cellStyle name="常规 7 20 22 2 3 2" xfId="25134"/>
    <cellStyle name="常规 7 20 17 2 4" xfId="25135"/>
    <cellStyle name="常规 7 20 22 2 4" xfId="25136"/>
    <cellStyle name="适中 2 3 2 2 2 2" xfId="25137"/>
    <cellStyle name="常规 8 4 13 2 2" xfId="25138"/>
    <cellStyle name="常规 7 20 17 3" xfId="25139"/>
    <cellStyle name="常规 7 20 22 3" xfId="25140"/>
    <cellStyle name="常规 7 20 17 3 2" xfId="25141"/>
    <cellStyle name="常规 7 20 22 3 2" xfId="25142"/>
    <cellStyle name="常规 7 20 17 4" xfId="25143"/>
    <cellStyle name="常规 7 20 22 4" xfId="25144"/>
    <cellStyle name="常规 7 20 17 4 2" xfId="25145"/>
    <cellStyle name="常规 7 20 22 4 2" xfId="25146"/>
    <cellStyle name="常规 7 20 17 5" xfId="25147"/>
    <cellStyle name="常规 7 20 22 5" xfId="25148"/>
    <cellStyle name="常规 7 20 18" xfId="25149"/>
    <cellStyle name="常规 7 20 23" xfId="25150"/>
    <cellStyle name="常规 7 20 18 2" xfId="25151"/>
    <cellStyle name="常规 7 20 23 2" xfId="25152"/>
    <cellStyle name="常规 7 20 18 2 2" xfId="25153"/>
    <cellStyle name="常规 7 20 23 2 2" xfId="25154"/>
    <cellStyle name="常规 7 20 18 2 2 2" xfId="25155"/>
    <cellStyle name="常规 7 20 23 2 2 2" xfId="25156"/>
    <cellStyle name="常规 7 20 18 2 3" xfId="25157"/>
    <cellStyle name="常规 7 20 23 2 3" xfId="25158"/>
    <cellStyle name="常规 7 20 18 2 3 2" xfId="25159"/>
    <cellStyle name="常规 7 20 23 2 3 2" xfId="25160"/>
    <cellStyle name="常规 7 20 18 2 4" xfId="25161"/>
    <cellStyle name="常规 7 20 23 2 4" xfId="25162"/>
    <cellStyle name="适中 2 3 2 2 3 2" xfId="25163"/>
    <cellStyle name="常规 7 20 18 3" xfId="25164"/>
    <cellStyle name="常规 7 20 23 3" xfId="25165"/>
    <cellStyle name="常规 7 20 18 3 2" xfId="25166"/>
    <cellStyle name="常规 7 20 23 3 2" xfId="25167"/>
    <cellStyle name="常规 7 20 18 4" xfId="25168"/>
    <cellStyle name="常规 7 20 23 4" xfId="25169"/>
    <cellStyle name="常规 7 20 18 4 2" xfId="25170"/>
    <cellStyle name="常规 7 20 23 4 2" xfId="25171"/>
    <cellStyle name="常规 7 20 18 4 2 2" xfId="25172"/>
    <cellStyle name="常规 7 20 23 4 2 2" xfId="25173"/>
    <cellStyle name="常规 7 20 18 5" xfId="25174"/>
    <cellStyle name="常规 7 20 23 5" xfId="25175"/>
    <cellStyle name="常规 7 20 19" xfId="25176"/>
    <cellStyle name="常规 7 20 24" xfId="25177"/>
    <cellStyle name="常规 7 20 19 2" xfId="25178"/>
    <cellStyle name="常规 7 20 24 2" xfId="25179"/>
    <cellStyle name="常规 7 20 19 2 2" xfId="25180"/>
    <cellStyle name="常规 7 20 24 2 2" xfId="25181"/>
    <cellStyle name="常规 7 20 19 2 2 2" xfId="25182"/>
    <cellStyle name="常规 7 20 24 2 2 2" xfId="25183"/>
    <cellStyle name="常规 7 20 19 2 3" xfId="25184"/>
    <cellStyle name="常规 7 20 24 2 3" xfId="25185"/>
    <cellStyle name="常规 7 20 19 2 3 2" xfId="25186"/>
    <cellStyle name="常规 7 20 24 2 3 2" xfId="25187"/>
    <cellStyle name="常规 7 20 19 2 4" xfId="25188"/>
    <cellStyle name="常规 7 20 24 2 4" xfId="25189"/>
    <cellStyle name="常规 7 20 19 3" xfId="25190"/>
    <cellStyle name="常规 7 20 24 3" xfId="25191"/>
    <cellStyle name="常规 7 20 19 3 2" xfId="25192"/>
    <cellStyle name="常规 7 20 24 3 2" xfId="25193"/>
    <cellStyle name="常规 7 20 19 4" xfId="25194"/>
    <cellStyle name="常规 7 20 24 4" xfId="25195"/>
    <cellStyle name="常规 7 20 19 4 2" xfId="25196"/>
    <cellStyle name="常规 7 20 24 4 2" xfId="25197"/>
    <cellStyle name="常规 7 20 19 4 2 2" xfId="25198"/>
    <cellStyle name="常规 7 20 24 4 2 2" xfId="25199"/>
    <cellStyle name="常规 7 20 19 5" xfId="25200"/>
    <cellStyle name="常规 7 20 24 5" xfId="25201"/>
    <cellStyle name="常规 7 20 2 10" xfId="25202"/>
    <cellStyle name="链接单元格 2 2 3" xfId="25203"/>
    <cellStyle name="常规 7 20 2 10 2" xfId="25204"/>
    <cellStyle name="链接单元格 2 2 3 2" xfId="25205"/>
    <cellStyle name="常规 7 20 2 10 2 2" xfId="25206"/>
    <cellStyle name="链接单元格 2 2 3 3" xfId="25207"/>
    <cellStyle name="常规 7 20 2 10 2 3" xfId="25208"/>
    <cellStyle name="链接单元格 2 2 3 3 2" xfId="25209"/>
    <cellStyle name="常规 7 20 2 10 2 3 2" xfId="25210"/>
    <cellStyle name="链接单元格 2 2 3 4" xfId="25211"/>
    <cellStyle name="常规 8 2 2 26 2" xfId="25212"/>
    <cellStyle name="常规 8 2 2 31 2" xfId="25213"/>
    <cellStyle name="常规 7 20 2 10 2 4" xfId="25214"/>
    <cellStyle name="强调文字颜色 3 3 2 2 6 2" xfId="25215"/>
    <cellStyle name="链接单元格 2 2 4" xfId="25216"/>
    <cellStyle name="常规 7 20 2 10 3" xfId="25217"/>
    <cellStyle name="链接单元格 2 2 4 2" xfId="25218"/>
    <cellStyle name="常规 7 20 2 10 3 2" xfId="25219"/>
    <cellStyle name="常规 7 20 2 11" xfId="25220"/>
    <cellStyle name="链接单元格 2 3 3" xfId="25221"/>
    <cellStyle name="常规 7 20 2 11 2" xfId="25222"/>
    <cellStyle name="链接单元格 2 3 3 2" xfId="25223"/>
    <cellStyle name="常规 7 20 2 11 2 2" xfId="25224"/>
    <cellStyle name="链接单元格 2 3 3 2 2" xfId="25225"/>
    <cellStyle name="常规 7 20 2 11 2 2 2" xfId="25226"/>
    <cellStyle name="链接单元格 2 3 3 3" xfId="25227"/>
    <cellStyle name="常规 7 20 2 11 2 3" xfId="25228"/>
    <cellStyle name="链接单元格 2 3 3 3 2" xfId="25229"/>
    <cellStyle name="常规 7 20 2 11 2 3 2" xfId="25230"/>
    <cellStyle name="强调文字颜色 2 2 8 2" xfId="25231"/>
    <cellStyle name="链接单元格 2 3 3 4" xfId="25232"/>
    <cellStyle name="常规 7 20 2 11 2 4" xfId="25233"/>
    <cellStyle name="强调文字颜色 3 3 2 2 7 2" xfId="25234"/>
    <cellStyle name="链接单元格 2 3 4" xfId="25235"/>
    <cellStyle name="常规 7 20 2 11 3" xfId="25236"/>
    <cellStyle name="常规 8 2 2 7 2 3 2" xfId="25237"/>
    <cellStyle name="常规 7 20 2 12" xfId="25238"/>
    <cellStyle name="链接单元格 2 4 3" xfId="25239"/>
    <cellStyle name="常规 7 20 2 12 2" xfId="25240"/>
    <cellStyle name="链接单元格 2 4 3 2" xfId="25241"/>
    <cellStyle name="常规 7 20 2 12 2 2" xfId="25242"/>
    <cellStyle name="常规 7 20 2 12 2 2 2" xfId="25243"/>
    <cellStyle name="常规 7 20 2 13" xfId="25244"/>
    <cellStyle name="链接单元格 2 5 3" xfId="25245"/>
    <cellStyle name="常规 7 20 2 13 2" xfId="25246"/>
    <cellStyle name="链接单元格 2 5 3 2" xfId="25247"/>
    <cellStyle name="常规 7 20 2 13 2 2" xfId="25248"/>
    <cellStyle name="常规 7 20 2 13 2 2 2" xfId="25249"/>
    <cellStyle name="强调文字颜色 5 2 3 3 2" xfId="25250"/>
    <cellStyle name="输入 3 2 2 7 2" xfId="25251"/>
    <cellStyle name="常规 7 20 2 13 2 3" xfId="25252"/>
    <cellStyle name="强调文字颜色 5 2 3 3 2 2" xfId="25253"/>
    <cellStyle name="常规 7 20 2 13 2 3 2" xfId="25254"/>
    <cellStyle name="强调文字颜色 5 2 3 3 3" xfId="25255"/>
    <cellStyle name="常规 7 20 2 13 2 4" xfId="25256"/>
    <cellStyle name="注释 2 3 5 2 2" xfId="25257"/>
    <cellStyle name="常规 7 20 2 14" xfId="25258"/>
    <cellStyle name="常规 7 20 2 14 2 3 2" xfId="25259"/>
    <cellStyle name="常规 7 20 2 14 2 4" xfId="25260"/>
    <cellStyle name="常规 7 20 2 14 4 2" xfId="25261"/>
    <cellStyle name="常规 7 20 2 14 5" xfId="25262"/>
    <cellStyle name="注释 2 3 5 2 3" xfId="25263"/>
    <cellStyle name="常规 7 20 2 15" xfId="25264"/>
    <cellStyle name="常规 7 20 2 20" xfId="25265"/>
    <cellStyle name="常规 7 20 2 15 2 2 2" xfId="25266"/>
    <cellStyle name="常规 7 20 2 20 2 2 2" xfId="25267"/>
    <cellStyle name="强调文字颜色 5 2 5 3 2" xfId="25268"/>
    <cellStyle name="常规 7 20 2 15 2 3" xfId="25269"/>
    <cellStyle name="常规 7 20 2 20 2 3" xfId="25270"/>
    <cellStyle name="常规 7 20 2 15 2 3 2" xfId="25271"/>
    <cellStyle name="常规 7 20 2 20 2 3 2" xfId="25272"/>
    <cellStyle name="常规 7 20 2 15 2 4" xfId="25273"/>
    <cellStyle name="常规 7 20 2 20 2 4" xfId="25274"/>
    <cellStyle name="常规 7 20 2 15 3 2" xfId="25275"/>
    <cellStyle name="常规 7 20 2 20 3 2" xfId="25276"/>
    <cellStyle name="常规 7 20 2 15 4 2" xfId="25277"/>
    <cellStyle name="常规 7 20 2 20 4 2" xfId="25278"/>
    <cellStyle name="常规 7 20 2 15 5" xfId="25279"/>
    <cellStyle name="常规 7 20 2 20 5" xfId="25280"/>
    <cellStyle name="注释 2 3 5 2 4" xfId="25281"/>
    <cellStyle name="常规 8 4 2 9 2 3 2" xfId="25282"/>
    <cellStyle name="常规 7 20 2 16" xfId="25283"/>
    <cellStyle name="常规 7 20 2 21" xfId="25284"/>
    <cellStyle name="常规 7 20 2 16 2" xfId="25285"/>
    <cellStyle name="常规 7 20 2 21 2" xfId="25286"/>
    <cellStyle name="常规 7 20 2 16 2 2" xfId="25287"/>
    <cellStyle name="常规 7 20 2 21 2 2" xfId="25288"/>
    <cellStyle name="千位分隔 3 3 4" xfId="25289"/>
    <cellStyle name="常规 7 20 2 16 2 2 2" xfId="25290"/>
    <cellStyle name="常规 7 20 2 21 2 2 2" xfId="25291"/>
    <cellStyle name="强调文字颜色 5 2 6 3 2" xfId="25292"/>
    <cellStyle name="常规 7 20 2 16 2 3" xfId="25293"/>
    <cellStyle name="常规 7 20 2 21 2 3" xfId="25294"/>
    <cellStyle name="常规 7 20 2 16 2 3 2" xfId="25295"/>
    <cellStyle name="常规 7 20 2 21 2 3 2" xfId="25296"/>
    <cellStyle name="常规 7 20 2 16 2 4" xfId="25297"/>
    <cellStyle name="常规 7 20 2 21 2 4" xfId="25298"/>
    <cellStyle name="常规 7 20 2 17" xfId="25299"/>
    <cellStyle name="常规 7 20 2 22" xfId="25300"/>
    <cellStyle name="常规 7 20 2 17 2" xfId="25301"/>
    <cellStyle name="常规 7 20 2 22 2" xfId="25302"/>
    <cellStyle name="常规 7 20 2 17 2 2" xfId="25303"/>
    <cellStyle name="常规 7 20 2 22 2 2" xfId="25304"/>
    <cellStyle name="常规 7 20 2 17 2 2 2" xfId="25305"/>
    <cellStyle name="常规 7 20 2 22 2 2 2" xfId="25306"/>
    <cellStyle name="强调文字颜色 5 2 7 3 2" xfId="25307"/>
    <cellStyle name="常规 7 20 2 17 2 3" xfId="25308"/>
    <cellStyle name="常规 7 20 2 22 2 3" xfId="25309"/>
    <cellStyle name="常规 7 20 2 17 2 3 2" xfId="25310"/>
    <cellStyle name="常规 7 20 2 22 2 3 2" xfId="25311"/>
    <cellStyle name="常规 7 20 2 17 3" xfId="25312"/>
    <cellStyle name="常规 7 20 2 22 3" xfId="25313"/>
    <cellStyle name="常规 8 35" xfId="25314"/>
    <cellStyle name="常规 8 40" xfId="25315"/>
    <cellStyle name="常规 7 20 2 17 3 2" xfId="25316"/>
    <cellStyle name="常规 7 20 2 22 3 2" xfId="25317"/>
    <cellStyle name="强调文字颜色 3 3 5 2 4" xfId="25318"/>
    <cellStyle name="常规 7 20 2 18 2" xfId="25319"/>
    <cellStyle name="常规 7 20 2 23 2" xfId="25320"/>
    <cellStyle name="好 2 10" xfId="25321"/>
    <cellStyle name="常规 7 20 2 18 2 2" xfId="25322"/>
    <cellStyle name="常规 7 20 2 23 2 2" xfId="25323"/>
    <cellStyle name="好 2 11" xfId="25324"/>
    <cellStyle name="常规 7 20 2 18 2 3" xfId="25325"/>
    <cellStyle name="常规 7 20 2 23 2 3" xfId="25326"/>
    <cellStyle name="常规 7 20 2 18 2 4" xfId="25327"/>
    <cellStyle name="常规 7 20 2 23 2 4" xfId="25328"/>
    <cellStyle name="常规 7 20 2 18 3" xfId="25329"/>
    <cellStyle name="常规 7 20 2 23 3" xfId="25330"/>
    <cellStyle name="常规 7 20 2 18 3 2" xfId="25331"/>
    <cellStyle name="常规 7 20 2 23 3 2" xfId="25332"/>
    <cellStyle name="常规 7 20 2 19" xfId="25333"/>
    <cellStyle name="常规 7 20 2 24" xfId="25334"/>
    <cellStyle name="注释 2 49 2 4" xfId="25335"/>
    <cellStyle name="注释 2 54 2 4" xfId="25336"/>
    <cellStyle name="常规 7 20 2 19 2" xfId="25337"/>
    <cellStyle name="常规 7 20 2 24 2" xfId="25338"/>
    <cellStyle name="警告文本 2 3 2 2 4" xfId="25339"/>
    <cellStyle name="常规 7 20 2 19 2 3 2" xfId="25340"/>
    <cellStyle name="常规 7 20 2 24 2 3 2" xfId="25341"/>
    <cellStyle name="常规 7 20 2 19 2 4" xfId="25342"/>
    <cellStyle name="常规 7 20 2 24 2 4" xfId="25343"/>
    <cellStyle name="常规 7 20 2 19 3" xfId="25344"/>
    <cellStyle name="常规 7 20 2 24 3" xfId="25345"/>
    <cellStyle name="常规 7 20 2 19 5" xfId="25346"/>
    <cellStyle name="常规 7 20 2 24 5" xfId="25347"/>
    <cellStyle name="常规 7 20 2 2 2 3" xfId="25348"/>
    <cellStyle name="适中 2 6 5" xfId="25349"/>
    <cellStyle name="常规 7 20 2 2 2 3 2" xfId="25350"/>
    <cellStyle name="常规 7 20 2 2 4" xfId="25351"/>
    <cellStyle name="常规 7 69 2 2" xfId="25352"/>
    <cellStyle name="常规 7 74 2 2" xfId="25353"/>
    <cellStyle name="常规 7 20 2 2 5" xfId="25354"/>
    <cellStyle name="常规 7 20 2 25 2" xfId="25355"/>
    <cellStyle name="常规 7 20 2 30 2" xfId="25356"/>
    <cellStyle name="常规 7 20 2 25 2 3" xfId="25357"/>
    <cellStyle name="常规 7 20 2 30 2 3" xfId="25358"/>
    <cellStyle name="常规 7 20 2 25 2 4" xfId="25359"/>
    <cellStyle name="常规 7 20 2 30 2 4" xfId="25360"/>
    <cellStyle name="常规 7 20 2 25 3" xfId="25361"/>
    <cellStyle name="常规 7 20 2 30 3" xfId="25362"/>
    <cellStyle name="常规 7 20 2 25 3 2" xfId="25363"/>
    <cellStyle name="常规 7 20 2 30 3 2" xfId="25364"/>
    <cellStyle name="常规 7 20 2 25 4 2" xfId="25365"/>
    <cellStyle name="常规 7 20 2 30 4 2" xfId="25366"/>
    <cellStyle name="常规 7 20 2 25 5" xfId="25367"/>
    <cellStyle name="常规 7 20 2 30 5" xfId="25368"/>
    <cellStyle name="常规 7 20 2 26" xfId="25369"/>
    <cellStyle name="常规 7 20 2 31" xfId="25370"/>
    <cellStyle name="常规 7 20 2 26 2" xfId="25371"/>
    <cellStyle name="常规 7 20 2 31 2" xfId="25372"/>
    <cellStyle name="常规 7 20 2 26 2 3" xfId="25373"/>
    <cellStyle name="常规 7 20 2 31 2 3" xfId="25374"/>
    <cellStyle name="常规 7 20 2 26 2 3 2" xfId="25375"/>
    <cellStyle name="常规 7 20 2 31 2 3 2" xfId="25376"/>
    <cellStyle name="常规 7 20 2 26 2 4" xfId="25377"/>
    <cellStyle name="常规 7 20 2 31 2 4" xfId="25378"/>
    <cellStyle name="常规 7 20 2 26 3" xfId="25379"/>
    <cellStyle name="常规 7 20 2 31 3" xfId="25380"/>
    <cellStyle name="常规 7 20 2 26 5" xfId="25381"/>
    <cellStyle name="常规 7 20 2 31 5" xfId="25382"/>
    <cellStyle name="常规 7 20 2 27" xfId="25383"/>
    <cellStyle name="常规 7 20 2 32" xfId="25384"/>
    <cellStyle name="常规 7 20 2 27 2" xfId="25385"/>
    <cellStyle name="常规 7 20 2 32 2" xfId="25386"/>
    <cellStyle name="常规 7 20 2 27 2 2" xfId="25387"/>
    <cellStyle name="常规 7 20 2 32 2 2" xfId="25388"/>
    <cellStyle name="常规 7 20 2 27 2 2 2" xfId="25389"/>
    <cellStyle name="常规 7 20 2 32 2 2 2" xfId="25390"/>
    <cellStyle name="常规 7 20 2 27 3" xfId="25391"/>
    <cellStyle name="常规 7 20 2 32 3" xfId="25392"/>
    <cellStyle name="常规 7 20 2 27 3 2" xfId="25393"/>
    <cellStyle name="常规 7 20 2 32 3 2" xfId="25394"/>
    <cellStyle name="常规 7 20 2 27 4" xfId="25395"/>
    <cellStyle name="常规 7 20 2 32 4" xfId="25396"/>
    <cellStyle name="常规 7 20 2 27 4 2" xfId="25397"/>
    <cellStyle name="常规 7 20 2 32 4 2" xfId="25398"/>
    <cellStyle name="常规 7 20 2 27 5" xfId="25399"/>
    <cellStyle name="常规 7 20 2 32 5" xfId="25400"/>
    <cellStyle name="常规 7 20 2 28" xfId="25401"/>
    <cellStyle name="常规 7 20 2 33" xfId="25402"/>
    <cellStyle name="常规 7 20 2 28 2" xfId="25403"/>
    <cellStyle name="常规 7 20 2 33 2" xfId="25404"/>
    <cellStyle name="计算 3 3 5" xfId="25405"/>
    <cellStyle name="常规 7 20 2 28 2 2 2" xfId="25406"/>
    <cellStyle name="常规 7 20 2 33 2 2 2" xfId="25407"/>
    <cellStyle name="常规 7 20 2 28 2 3" xfId="25408"/>
    <cellStyle name="常规 7 20 2 33 2 3" xfId="25409"/>
    <cellStyle name="计算 3 4 5" xfId="25410"/>
    <cellStyle name="常规 7 20 2 28 2 3 2" xfId="25411"/>
    <cellStyle name="常规 7 20 2 33 2 3 2" xfId="25412"/>
    <cellStyle name="常规 7 20 2 28 2 4" xfId="25413"/>
    <cellStyle name="常规 7 20 2 33 2 4" xfId="25414"/>
    <cellStyle name="常规 7 20 2 28 3" xfId="25415"/>
    <cellStyle name="常规 7 20 2 33 3" xfId="25416"/>
    <cellStyle name="常规 7 20 2 28 3 2" xfId="25417"/>
    <cellStyle name="常规 7 20 2 33 3 2" xfId="25418"/>
    <cellStyle name="常规 7 20 2 28 4" xfId="25419"/>
    <cellStyle name="常规 7 20 2 33 4" xfId="25420"/>
    <cellStyle name="常规 7 20 2 28 4 2" xfId="25421"/>
    <cellStyle name="常规 7 20 2 33 4 2" xfId="25422"/>
    <cellStyle name="常规 7 20 2 28 5" xfId="25423"/>
    <cellStyle name="常规 7 20 2 33 5" xfId="25424"/>
    <cellStyle name="常规 7 20 2 29" xfId="25425"/>
    <cellStyle name="常规 7 20 2 34" xfId="25426"/>
    <cellStyle name="常规 7 20 2 29 2" xfId="25427"/>
    <cellStyle name="常规 7 20 2 34 2" xfId="25428"/>
    <cellStyle name="常规 7 20 2 29 2 2" xfId="25429"/>
    <cellStyle name="常规 7 20 2 34 2 2" xfId="25430"/>
    <cellStyle name="常规 7 20 2 29 2 2 2" xfId="25431"/>
    <cellStyle name="常规 7 20 2 34 2 2 2" xfId="25432"/>
    <cellStyle name="强调文字颜色 6 3 3 2 2 2" xfId="25433"/>
    <cellStyle name="常规 7 20 2 29 2 3" xfId="25434"/>
    <cellStyle name="常规 7 20 2 34 2 3" xfId="25435"/>
    <cellStyle name="强调文字颜色 6 3 3 2 2 2 2" xfId="25436"/>
    <cellStyle name="常规 8 4 2 2 5" xfId="25437"/>
    <cellStyle name="常规 7 20 2 29 2 3 2" xfId="25438"/>
    <cellStyle name="常规 7 20 2 34 2 3 2" xfId="25439"/>
    <cellStyle name="强调文字颜色 6 3 3 2 2 3" xfId="25440"/>
    <cellStyle name="常规 7 20 2 29 2 4" xfId="25441"/>
    <cellStyle name="常规 7 20 2 34 2 4" xfId="25442"/>
    <cellStyle name="常规 7 20 2 29 3" xfId="25443"/>
    <cellStyle name="常规 7 20 2 34 3" xfId="25444"/>
    <cellStyle name="常规 7 20 2 29 3 2" xfId="25445"/>
    <cellStyle name="常规 7 20 2 34 3 2" xfId="25446"/>
    <cellStyle name="常规 7 20 2 29 4" xfId="25447"/>
    <cellStyle name="常规 7 20 2 34 4" xfId="25448"/>
    <cellStyle name="常规 7 20 2 29 4 2" xfId="25449"/>
    <cellStyle name="常规 7 20 2 34 4 2" xfId="25450"/>
    <cellStyle name="常规 7 20 2 29 5" xfId="25451"/>
    <cellStyle name="常规 7 20 2 34 5" xfId="25452"/>
    <cellStyle name="常规 7 20 2 3 2 2 2" xfId="25453"/>
    <cellStyle name="常规 7 20 2 3 2 3" xfId="25454"/>
    <cellStyle name="常规 7 20 2 3 2 3 2" xfId="25455"/>
    <cellStyle name="常规 7 20 2 3 3" xfId="25456"/>
    <cellStyle name="常规 7 20 2 3 4" xfId="25457"/>
    <cellStyle name="常规 7 69 3 2" xfId="25458"/>
    <cellStyle name="常规 7 74 3 2" xfId="25459"/>
    <cellStyle name="常规 7 20 2 3 5" xfId="25460"/>
    <cellStyle name="常规 7 20 2 35 2" xfId="25461"/>
    <cellStyle name="常规 7 20 2 40 2" xfId="25462"/>
    <cellStyle name="常规 7 20 2 35 2 2" xfId="25463"/>
    <cellStyle name="常规 7 20 2 40 2 2" xfId="25464"/>
    <cellStyle name="常规 7 20 2 35 2 2 2" xfId="25465"/>
    <cellStyle name="常规 7 20 2 40 2 2 2" xfId="25466"/>
    <cellStyle name="强调文字颜色 6 3 3 3 2 2" xfId="25467"/>
    <cellStyle name="常规 7 20 2 35 2 3" xfId="25468"/>
    <cellStyle name="常规 7 20 2 40 2 3" xfId="25469"/>
    <cellStyle name="强调文字颜色 6 3 3 3 2 2 2" xfId="25470"/>
    <cellStyle name="常规 7 20 2 35 2 3 2" xfId="25471"/>
    <cellStyle name="常规 7 20 2 40 2 3 2" xfId="25472"/>
    <cellStyle name="强调文字颜色 6 3 3 3 2 3" xfId="25473"/>
    <cellStyle name="常规 7 20 2 35 2 4" xfId="25474"/>
    <cellStyle name="常规 7 20 2 40 2 4" xfId="25475"/>
    <cellStyle name="常规 7 20 2 35 3" xfId="25476"/>
    <cellStyle name="常规 7 20 2 40 3" xfId="25477"/>
    <cellStyle name="常规 7 20 2 35 3 2" xfId="25478"/>
    <cellStyle name="常规 7 20 2 40 3 2" xfId="25479"/>
    <cellStyle name="常规 7 20 2 35 4" xfId="25480"/>
    <cellStyle name="常规 7 20 2 40 4" xfId="25481"/>
    <cellStyle name="常规 7 20 2 35 4 2" xfId="25482"/>
    <cellStyle name="常规 7 20 2 40 4 2" xfId="25483"/>
    <cellStyle name="常规 7 20 2 36" xfId="25484"/>
    <cellStyle name="常规 7 20 2 41" xfId="25485"/>
    <cellStyle name="常规 7 20 2 36 2" xfId="25486"/>
    <cellStyle name="常规 7 20 2 41 2" xfId="25487"/>
    <cellStyle name="常规 7 20 2 36 2 2" xfId="25488"/>
    <cellStyle name="常规 7 20 2 41 2 2" xfId="25489"/>
    <cellStyle name="强调文字颜色 1 2 5 5" xfId="25490"/>
    <cellStyle name="常规 7 20 2 36 2 2 2" xfId="25491"/>
    <cellStyle name="常规 7 20 2 41 2 2 2" xfId="25492"/>
    <cellStyle name="强调文字颜色 6 3 3 4 2 2" xfId="25493"/>
    <cellStyle name="常规 7 20 2 36 2 3" xfId="25494"/>
    <cellStyle name="常规 7 20 2 41 2 3" xfId="25495"/>
    <cellStyle name="强调文字颜色 6 3 3 4 2 2 2" xfId="25496"/>
    <cellStyle name="强调文字颜色 1 2 6 5" xfId="25497"/>
    <cellStyle name="常规 7 20 2 36 2 3 2" xfId="25498"/>
    <cellStyle name="常规 7 20 2 41 2 3 2" xfId="25499"/>
    <cellStyle name="强调文字颜色 6 3 3 4 2 3" xfId="25500"/>
    <cellStyle name="常规 7 20 2 36 2 4" xfId="25501"/>
    <cellStyle name="常规 7 20 2 41 2 4" xfId="25502"/>
    <cellStyle name="常规 7 20 2 36 3" xfId="25503"/>
    <cellStyle name="常规 7 20 2 41 3" xfId="25504"/>
    <cellStyle name="常规 7 20 2 36 3 2" xfId="25505"/>
    <cellStyle name="常规 7 20 2 41 3 2" xfId="25506"/>
    <cellStyle name="常规 7 20 2 36 4" xfId="25507"/>
    <cellStyle name="常规 7 20 2 41 4" xfId="25508"/>
    <cellStyle name="常规 7 20 2 36 4 2" xfId="25509"/>
    <cellStyle name="常规 7 20 2 41 4 2" xfId="25510"/>
    <cellStyle name="常规 7 20 2 36 5" xfId="25511"/>
    <cellStyle name="常规 7 20 2 41 5" xfId="25512"/>
    <cellStyle name="常规 7 20 2 37" xfId="25513"/>
    <cellStyle name="常规 7 20 2 42" xfId="25514"/>
    <cellStyle name="常规 7 20 2 37 2" xfId="25515"/>
    <cellStyle name="常规 7 20 2 42 2" xfId="25516"/>
    <cellStyle name="常规 7 20 2 37 2 2" xfId="25517"/>
    <cellStyle name="常规 7 20 2 42 2 2" xfId="25518"/>
    <cellStyle name="常规 7 20 2 37 3" xfId="25519"/>
    <cellStyle name="常规 7 20 2 42 3" xfId="25520"/>
    <cellStyle name="常规 7 20 2 37 3 2" xfId="25521"/>
    <cellStyle name="常规 7 20 2 42 3 2" xfId="25522"/>
    <cellStyle name="常规 7 20 2 37 4" xfId="25523"/>
    <cellStyle name="常规 7 20 2 42 4" xfId="25524"/>
    <cellStyle name="常规 7 20 2 37 4 2" xfId="25525"/>
    <cellStyle name="常规 7 20 2 42 4 2" xfId="25526"/>
    <cellStyle name="常规 7 20 2 37 5" xfId="25527"/>
    <cellStyle name="常规 7 20 2 42 5" xfId="25528"/>
    <cellStyle name="常规 7 20 2 38" xfId="25529"/>
    <cellStyle name="常规 7 20 2 43" xfId="25530"/>
    <cellStyle name="注释 3 2 2 7" xfId="25531"/>
    <cellStyle name="常规 7 20 2 38 2" xfId="25532"/>
    <cellStyle name="常规 7 20 2 43 2" xfId="25533"/>
    <cellStyle name="注释 3 2 2 7 2" xfId="25534"/>
    <cellStyle name="常规 7 20 2 38 2 2" xfId="25535"/>
    <cellStyle name="常规 7 20 2 43 2 2" xfId="25536"/>
    <cellStyle name="注释 3 2 2 7 2 2" xfId="25537"/>
    <cellStyle name="强调文字颜色 3 2 5 5" xfId="25538"/>
    <cellStyle name="常规 7 20 2 38 2 2 2" xfId="25539"/>
    <cellStyle name="常规 7 20 2 43 2 2 2" xfId="25540"/>
    <cellStyle name="常规 7 20 2 38 2 4" xfId="25541"/>
    <cellStyle name="常规 7 20 2 43 2 4" xfId="25542"/>
    <cellStyle name="注释 3 2 2 8" xfId="25543"/>
    <cellStyle name="常规 7 20 2 38 3" xfId="25544"/>
    <cellStyle name="常规 7 20 2 43 3" xfId="25545"/>
    <cellStyle name="常规 7 20 2 38 3 2" xfId="25546"/>
    <cellStyle name="常规 7 20 2 43 3 2" xfId="25547"/>
    <cellStyle name="常规 7 20 2 38 4" xfId="25548"/>
    <cellStyle name="常规 7 20 2 43 4" xfId="25549"/>
    <cellStyle name="常规 7 20 2 38 4 2" xfId="25550"/>
    <cellStyle name="常规 7 20 2 43 4 2" xfId="25551"/>
    <cellStyle name="常规 7 20 2 38 5" xfId="25552"/>
    <cellStyle name="常规 7 20 2 43 5" xfId="25553"/>
    <cellStyle name="常规 7 20 2 39 2 4" xfId="25554"/>
    <cellStyle name="常规 7 20 2 44 2 4" xfId="25555"/>
    <cellStyle name="常规 7 20 2 4 2 2" xfId="25556"/>
    <cellStyle name="常规 7 20 2 4 2 2 2" xfId="25557"/>
    <cellStyle name="常规 7 20 2 4 2 3" xfId="25558"/>
    <cellStyle name="常规 7 20 2 4 2 3 2" xfId="25559"/>
    <cellStyle name="常规 7 20 2 4 3" xfId="25560"/>
    <cellStyle name="常规 7 20 2 4 4" xfId="25561"/>
    <cellStyle name="常规 7 20 2 4 4 2" xfId="25562"/>
    <cellStyle name="常规 7 69 4 2" xfId="25563"/>
    <cellStyle name="常规 7 74 4 2" xfId="25564"/>
    <cellStyle name="常规 7 20 2 4 5" xfId="25565"/>
    <cellStyle name="输入 2 5 3 2" xfId="25566"/>
    <cellStyle name="常规 7 20 2 5" xfId="25567"/>
    <cellStyle name="常规 7 20 2 5 2" xfId="25568"/>
    <cellStyle name="常规 7 20 2 5 2 2" xfId="25569"/>
    <cellStyle name="常规 7 20 2 5 2 2 2" xfId="25570"/>
    <cellStyle name="常规 7 20 2 5 2 3 2" xfId="25571"/>
    <cellStyle name="常规 7 20 2 5 3" xfId="25572"/>
    <cellStyle name="常规 7 20 2 5 4" xfId="25573"/>
    <cellStyle name="常规 7 20 2 5 4 2" xfId="25574"/>
    <cellStyle name="常规 7 20 2 5 5" xfId="25575"/>
    <cellStyle name="常规 7 20 2 6" xfId="25576"/>
    <cellStyle name="汇总 3 3 2 5" xfId="25577"/>
    <cellStyle name="常规 7 20 2 6 2" xfId="25578"/>
    <cellStyle name="常规 7 20 2 6 2 2" xfId="25579"/>
    <cellStyle name="常规 7 20 2 6 2 2 2" xfId="25580"/>
    <cellStyle name="常规 7 20 2 6 2 3" xfId="25581"/>
    <cellStyle name="常规 7 20 2 6 2 3 2" xfId="25582"/>
    <cellStyle name="汇总 3 2 2 4 2 2 2" xfId="25583"/>
    <cellStyle name="常规 7 20 2 6 2 4" xfId="25584"/>
    <cellStyle name="常规 7 20 2 6 3" xfId="25585"/>
    <cellStyle name="常规 7 20 2 6 3 2" xfId="25586"/>
    <cellStyle name="常规 7 20 2 6 4" xfId="25587"/>
    <cellStyle name="常规 7 20 2 6 4 2" xfId="25588"/>
    <cellStyle name="常规 7 20 2 6 5" xfId="25589"/>
    <cellStyle name="常规 7 20 2 7 2 2" xfId="25590"/>
    <cellStyle name="常规 7 20 2 7 2 2 2" xfId="25591"/>
    <cellStyle name="常规 7 20 2 7 2 3" xfId="25592"/>
    <cellStyle name="常规 7 20 2 7 2 3 2" xfId="25593"/>
    <cellStyle name="常规 7 20 2 7 2 4" xfId="25594"/>
    <cellStyle name="常规 7 20 2 7 3" xfId="25595"/>
    <cellStyle name="常规 7 20 2 7 3 2" xfId="25596"/>
    <cellStyle name="常规 7 20 2 7 4" xfId="25597"/>
    <cellStyle name="常规 7 20 2 7 4 2" xfId="25598"/>
    <cellStyle name="千位分隔 2 10 2" xfId="25599"/>
    <cellStyle name="常规 7 20 2 7 5" xfId="25600"/>
    <cellStyle name="常规 7 20 2 8" xfId="25601"/>
    <cellStyle name="汇总 3 3 4 5" xfId="25602"/>
    <cellStyle name="常规 7 20 2 8 2" xfId="25603"/>
    <cellStyle name="常规 7 20 2 8 2 2" xfId="25604"/>
    <cellStyle name="常规 7 20 2 8 2 3" xfId="25605"/>
    <cellStyle name="常规 7 20 2 8 2 3 2" xfId="25606"/>
    <cellStyle name="常规 7 20 2 8 2 4" xfId="25607"/>
    <cellStyle name="常规 7 20 2 8 3" xfId="25608"/>
    <cellStyle name="常规 7 20 2 8 3 2" xfId="25609"/>
    <cellStyle name="常规 7 20 2 8 4" xfId="25610"/>
    <cellStyle name="常规 7 20 2 8 4 2" xfId="25611"/>
    <cellStyle name="常规 7 20 2 8 5" xfId="25612"/>
    <cellStyle name="常规 7 20 2 9" xfId="25613"/>
    <cellStyle name="常规 7 20 2 9 2" xfId="25614"/>
    <cellStyle name="强调文字颜色 1 2 4 4" xfId="25615"/>
    <cellStyle name="常规 7 20 2 9 2 2" xfId="25616"/>
    <cellStyle name="强调文字颜色 1 2 4 5" xfId="25617"/>
    <cellStyle name="常规 7 20 2 9 2 3" xfId="25618"/>
    <cellStyle name="常规 7 20 2 9 2 4" xfId="25619"/>
    <cellStyle name="常规 7 20 2 9 3" xfId="25620"/>
    <cellStyle name="强调文字颜色 1 2 5 4" xfId="25621"/>
    <cellStyle name="常规 7 20 2 9 3 2" xfId="25622"/>
    <cellStyle name="强调文字颜色 1 2 6 4" xfId="25623"/>
    <cellStyle name="常规 7 20 2 9 4 2" xfId="25624"/>
    <cellStyle name="常规 7 20 2 9 5" xfId="25625"/>
    <cellStyle name="常规 7 20 25 2" xfId="25626"/>
    <cellStyle name="常规 7 20 30 2" xfId="25627"/>
    <cellStyle name="常规 7 20 25 2 2" xfId="25628"/>
    <cellStyle name="常规 7 20 30 2 2" xfId="25629"/>
    <cellStyle name="常规 7 20 25 2 2 2" xfId="25630"/>
    <cellStyle name="常规 7 20 30 2 2 2" xfId="25631"/>
    <cellStyle name="常规 7 20 25 2 3" xfId="25632"/>
    <cellStyle name="常规 7 20 30 2 3" xfId="25633"/>
    <cellStyle name="常规 7 20 25 2 3 2" xfId="25634"/>
    <cellStyle name="常规 7 20 30 2 3 2" xfId="25635"/>
    <cellStyle name="常规 7 20 25 2 4" xfId="25636"/>
    <cellStyle name="常规 7 20 30 2 4" xfId="25637"/>
    <cellStyle name="常规 7 20 25 4 2 2" xfId="25638"/>
    <cellStyle name="常规 7 20 30 4 2 2" xfId="25639"/>
    <cellStyle name="常规 7 20 25 5" xfId="25640"/>
    <cellStyle name="常规 7 20 30 5" xfId="25641"/>
    <cellStyle name="常规 7 20 26" xfId="25642"/>
    <cellStyle name="常规 7 20 31" xfId="25643"/>
    <cellStyle name="常规 7 20 26 2" xfId="25644"/>
    <cellStyle name="常规 7 20 31 2" xfId="25645"/>
    <cellStyle name="常规 7 20 26 2 2" xfId="25646"/>
    <cellStyle name="常规 7 20 31 2 2" xfId="25647"/>
    <cellStyle name="注释 3 20" xfId="25648"/>
    <cellStyle name="注释 3 15" xfId="25649"/>
    <cellStyle name="常规 7 20 26 2 2 2" xfId="25650"/>
    <cellStyle name="常规 7 20 31 2 2 2" xfId="25651"/>
    <cellStyle name="常规 7 20 26 2 3" xfId="25652"/>
    <cellStyle name="常规 7 20 31 2 3" xfId="25653"/>
    <cellStyle name="常规 7 20 26 2 3 2" xfId="25654"/>
    <cellStyle name="常规 7 20 31 2 3 2" xfId="25655"/>
    <cellStyle name="常规 7 20 26 4 2" xfId="25656"/>
    <cellStyle name="常规 7 20 31 4 2" xfId="25657"/>
    <cellStyle name="常规 7 20 26 4 2 2" xfId="25658"/>
    <cellStyle name="常规 7 20 31 4 2 2" xfId="25659"/>
    <cellStyle name="常规 7 20 27" xfId="25660"/>
    <cellStyle name="常规 7 20 32" xfId="25661"/>
    <cellStyle name="常规 7 20 27 2" xfId="25662"/>
    <cellStyle name="常规 7 20 32 2" xfId="25663"/>
    <cellStyle name="常规 7 20 27 2 2" xfId="25664"/>
    <cellStyle name="常规 7 20 32 2 2" xfId="25665"/>
    <cellStyle name="常规 7 20 27 2 2 2" xfId="25666"/>
    <cellStyle name="常规 7 20 32 2 2 2" xfId="25667"/>
    <cellStyle name="常规 7 20 27 2 3" xfId="25668"/>
    <cellStyle name="常规 7 20 32 2 3" xfId="25669"/>
    <cellStyle name="常规 7 20 27 2 3 2" xfId="25670"/>
    <cellStyle name="常规 7 20 32 2 3 2" xfId="25671"/>
    <cellStyle name="常规 7 20 27 2 4" xfId="25672"/>
    <cellStyle name="常规 7 20 32 2 4" xfId="25673"/>
    <cellStyle name="常规 7 20 27 3" xfId="25674"/>
    <cellStyle name="常规 7 20 32 3" xfId="25675"/>
    <cellStyle name="常规 7 20 27 3 2" xfId="25676"/>
    <cellStyle name="常规 7 20 32 3 2" xfId="25677"/>
    <cellStyle name="常规 7 20 27 4" xfId="25678"/>
    <cellStyle name="常规 7 20 32 4" xfId="25679"/>
    <cellStyle name="常规 7 20 27 4 2" xfId="25680"/>
    <cellStyle name="常规 7 20 32 4 2" xfId="25681"/>
    <cellStyle name="常规 7 20 27 4 3" xfId="25682"/>
    <cellStyle name="常规 7 20 32 4 3" xfId="25683"/>
    <cellStyle name="强调文字颜色 4 2 2 4" xfId="25684"/>
    <cellStyle name="常规 7 20 28 2" xfId="25685"/>
    <cellStyle name="常规 7 20 33 2" xfId="25686"/>
    <cellStyle name="强调文字颜色 4 2 2 5" xfId="25687"/>
    <cellStyle name="常规 7 20 28 3" xfId="25688"/>
    <cellStyle name="常规 7 20 33 3" xfId="25689"/>
    <cellStyle name="强调文字颜色 4 2 2 5 2" xfId="25690"/>
    <cellStyle name="常规 7 20 28 3 2" xfId="25691"/>
    <cellStyle name="常规 7 20 33 3 2" xfId="25692"/>
    <cellStyle name="强调文字颜色 4 2 2 6" xfId="25693"/>
    <cellStyle name="常规 7 20 28 4" xfId="25694"/>
    <cellStyle name="常规 7 20 33 4" xfId="25695"/>
    <cellStyle name="强调文字颜色 4 2 2 6 2" xfId="25696"/>
    <cellStyle name="常规 7 20 28 4 2" xfId="25697"/>
    <cellStyle name="常规 7 20 33 4 2" xfId="25698"/>
    <cellStyle name="强调文字颜色 4 2 2 6 2 2" xfId="25699"/>
    <cellStyle name="常规 7 20 28 4 2 2" xfId="25700"/>
    <cellStyle name="常规 7 20 33 4 2 2" xfId="25701"/>
    <cellStyle name="强调文字颜色 4 2 2 6 3" xfId="25702"/>
    <cellStyle name="常规 7 20 28 4 3" xfId="25703"/>
    <cellStyle name="常规 7 20 33 4 3" xfId="25704"/>
    <cellStyle name="强调文字颜色 4 2 2 7" xfId="25705"/>
    <cellStyle name="常规 7 20 28 5" xfId="25706"/>
    <cellStyle name="常规 7 20 33 5" xfId="25707"/>
    <cellStyle name="常规 7 20 29" xfId="25708"/>
    <cellStyle name="常规 7 20 34" xfId="25709"/>
    <cellStyle name="强调文字颜色 4 2 3 4" xfId="25710"/>
    <cellStyle name="输入 2 2 2 8" xfId="25711"/>
    <cellStyle name="常规 7 20 29 2" xfId="25712"/>
    <cellStyle name="常规 7 20 34 2" xfId="25713"/>
    <cellStyle name="解释性文本 3 3 3 2 4" xfId="25714"/>
    <cellStyle name="强调文字颜色 4 2 3 5" xfId="25715"/>
    <cellStyle name="常规 7 20 29 3" xfId="25716"/>
    <cellStyle name="常规 7 20 34 3" xfId="25717"/>
    <cellStyle name="强调文字颜色 4 2 3 5 2" xfId="25718"/>
    <cellStyle name="常规 9 17" xfId="25719"/>
    <cellStyle name="常规 9 22" xfId="25720"/>
    <cellStyle name="常规 7 20 29 3 2" xfId="25721"/>
    <cellStyle name="常规 7 20 34 3 2" xfId="25722"/>
    <cellStyle name="强调文字颜色 4 2 3 6" xfId="25723"/>
    <cellStyle name="常规 7 20 29 4" xfId="25724"/>
    <cellStyle name="常规 7 20 34 4" xfId="25725"/>
    <cellStyle name="强调文字颜色 4 2 3 6 2" xfId="25726"/>
    <cellStyle name="常规 7 20 29 4 2" xfId="25727"/>
    <cellStyle name="常规 7 20 34 4 2" xfId="25728"/>
    <cellStyle name="常规 7 20 29 4 2 2" xfId="25729"/>
    <cellStyle name="常规 7 20 34 4 2 2" xfId="25730"/>
    <cellStyle name="常规 7 20 29 4 3" xfId="25731"/>
    <cellStyle name="常规 7 20 34 4 3" xfId="25732"/>
    <cellStyle name="强调文字颜色 4 2 3 7" xfId="25733"/>
    <cellStyle name="常规 7 20 29 5" xfId="25734"/>
    <cellStyle name="常规 7 20 34 5" xfId="25735"/>
    <cellStyle name="常规 7 20 3 2 3" xfId="25736"/>
    <cellStyle name="常规 7 20 3 2 3 2" xfId="25737"/>
    <cellStyle name="常规 7 20 3 4" xfId="25738"/>
    <cellStyle name="常规 7 20 3 4 2" xfId="25739"/>
    <cellStyle name="常规 7 20 3 4 2 2" xfId="25740"/>
    <cellStyle name="常规 7 20 3 4 3" xfId="25741"/>
    <cellStyle name="输入 2 5 4 2" xfId="25742"/>
    <cellStyle name="常规 7 20 3 5" xfId="25743"/>
    <cellStyle name="常规 7 20 35" xfId="25744"/>
    <cellStyle name="常规 7 20 40" xfId="25745"/>
    <cellStyle name="强调文字颜色 4 2 4 4" xfId="25746"/>
    <cellStyle name="常规 7 20 35 2" xfId="25747"/>
    <cellStyle name="常规 7 20 40 2" xfId="25748"/>
    <cellStyle name="强调文字颜色 4 2 4 5" xfId="25749"/>
    <cellStyle name="常规 7 20 35 3" xfId="25750"/>
    <cellStyle name="常规 7 20 40 3" xfId="25751"/>
    <cellStyle name="常规 7 20 35 3 2" xfId="25752"/>
    <cellStyle name="常规 7 20 40 3 2" xfId="25753"/>
    <cellStyle name="常规 7 20 35 4" xfId="25754"/>
    <cellStyle name="常规 7 20 40 4" xfId="25755"/>
    <cellStyle name="常规 7 20 35 4 2" xfId="25756"/>
    <cellStyle name="常规 7 20 40 4 2" xfId="25757"/>
    <cellStyle name="常规 7 20 35 4 2 2" xfId="25758"/>
    <cellStyle name="常规 7 20 40 4 2 2" xfId="25759"/>
    <cellStyle name="注释 2 2 3 2 3 3" xfId="25760"/>
    <cellStyle name="常规 7 20 35 4 3" xfId="25761"/>
    <cellStyle name="常规 7 20 40 4 3" xfId="25762"/>
    <cellStyle name="常规 7 20 35 5" xfId="25763"/>
    <cellStyle name="常规 7 20 40 5" xfId="25764"/>
    <cellStyle name="常规 8 2 25 3" xfId="25765"/>
    <cellStyle name="常规 8 2 30 3" xfId="25766"/>
    <cellStyle name="常规 7 20 36 4 2" xfId="25767"/>
    <cellStyle name="常规 7 20 41 4 2" xfId="25768"/>
    <cellStyle name="常规 7 20 36 4 2 2" xfId="25769"/>
    <cellStyle name="常规 7 20 41 4 2 2" xfId="25770"/>
    <cellStyle name="注释 2 2 4 2 3 3" xfId="25771"/>
    <cellStyle name="常规 7 20 36 4 3" xfId="25772"/>
    <cellStyle name="常规 7 20 41 4 3" xfId="25773"/>
    <cellStyle name="常规 7 20 36 5" xfId="25774"/>
    <cellStyle name="常规 7 20 41 5" xfId="25775"/>
    <cellStyle name="强调文字颜色 4 2 6 4" xfId="25776"/>
    <cellStyle name="常规 7 20 37 2" xfId="25777"/>
    <cellStyle name="常规 7 20 42 2" xfId="25778"/>
    <cellStyle name="常规 7 20 37 3 2" xfId="25779"/>
    <cellStyle name="常规 7 20 42 3 2" xfId="25780"/>
    <cellStyle name="常规 7 20 37 4 2" xfId="25781"/>
    <cellStyle name="常规 7 20 42 4 2" xfId="25782"/>
    <cellStyle name="常规 7 20 37 4 2 2" xfId="25783"/>
    <cellStyle name="常规 7 20 42 4 2 2" xfId="25784"/>
    <cellStyle name="注释 2 2 5 2 3 3" xfId="25785"/>
    <cellStyle name="常规 7 20 37 4 3" xfId="25786"/>
    <cellStyle name="常规 7 20 42 4 3" xfId="25787"/>
    <cellStyle name="常规 7 20 37 5" xfId="25788"/>
    <cellStyle name="常规 7 20 42 5" xfId="25789"/>
    <cellStyle name="常规 7 20 38" xfId="25790"/>
    <cellStyle name="常规 7 20 43" xfId="25791"/>
    <cellStyle name="强调文字颜色 4 2 7 4" xfId="25792"/>
    <cellStyle name="常规 7 20 38 2" xfId="25793"/>
    <cellStyle name="常规 7 20 43 2" xfId="25794"/>
    <cellStyle name="常规 7 20 38 3" xfId="25795"/>
    <cellStyle name="常规 7 20 43 3" xfId="25796"/>
    <cellStyle name="常规 7 20 38 3 2" xfId="25797"/>
    <cellStyle name="常规 7 20 43 3 2" xfId="25798"/>
    <cellStyle name="常规 7 20 38 4" xfId="25799"/>
    <cellStyle name="常规 7 20 43 4" xfId="25800"/>
    <cellStyle name="常规 7 20 38 4 2" xfId="25801"/>
    <cellStyle name="常规 7 20 43 4 2" xfId="25802"/>
    <cellStyle name="常规 7 20 38 4 2 2" xfId="25803"/>
    <cellStyle name="常规 7 20 43 4 2 2" xfId="25804"/>
    <cellStyle name="常规 7 20 38 4 3" xfId="25805"/>
    <cellStyle name="常规 7 20 43 4 3" xfId="25806"/>
    <cellStyle name="常规 7 20 39" xfId="25807"/>
    <cellStyle name="常规 7 20 44" xfId="25808"/>
    <cellStyle name="常规 7 20 39 2" xfId="25809"/>
    <cellStyle name="常规 7 20 44 2" xfId="25810"/>
    <cellStyle name="常规 7 20 39 2 2" xfId="25811"/>
    <cellStyle name="常规 7 20 44 2 2" xfId="25812"/>
    <cellStyle name="常规 7 20 39 2 2 2" xfId="25813"/>
    <cellStyle name="常规 7 20 44 2 2 2" xfId="25814"/>
    <cellStyle name="常规 7 20 39 2 3" xfId="25815"/>
    <cellStyle name="常规 7 20 44 2 3" xfId="25816"/>
    <cellStyle name="常规 7 20 39 2 3 2" xfId="25817"/>
    <cellStyle name="常规 7 20 44 2 3 2" xfId="25818"/>
    <cellStyle name="链接单元格 2 2" xfId="25819"/>
    <cellStyle name="常规 7 20 39 2 4" xfId="25820"/>
    <cellStyle name="常规 7 20 44 2 4" xfId="25821"/>
    <cellStyle name="常规 7 20 39 3" xfId="25822"/>
    <cellStyle name="常规 7 20 44 3" xfId="25823"/>
    <cellStyle name="常规 7 20 39 3 2" xfId="25824"/>
    <cellStyle name="常规 7 20 44 3 2" xfId="25825"/>
    <cellStyle name="常规 7 20 39 4" xfId="25826"/>
    <cellStyle name="常规 7 20 44 4" xfId="25827"/>
    <cellStyle name="常规 7 20 39 4 2" xfId="25828"/>
    <cellStyle name="常规 7 20 44 4 2" xfId="25829"/>
    <cellStyle name="常规 7 20 39 4 2 2" xfId="25830"/>
    <cellStyle name="常规 7 20 44 4 2 2" xfId="25831"/>
    <cellStyle name="常规 7 20 4 2 2" xfId="25832"/>
    <cellStyle name="常规 7 20 4 2 2 2" xfId="25833"/>
    <cellStyle name="常规 7 20 4 2 3" xfId="25834"/>
    <cellStyle name="常规 7 20 4 2 3 2" xfId="25835"/>
    <cellStyle name="常规 7 20 4 3" xfId="25836"/>
    <cellStyle name="常规 7 20 4 3 2" xfId="25837"/>
    <cellStyle name="常规 7 20 4 4" xfId="25838"/>
    <cellStyle name="常规 7 20 4 4 2" xfId="25839"/>
    <cellStyle name="常规 7 20 4 4 2 2" xfId="25840"/>
    <cellStyle name="常规 7 20 4 4 3" xfId="25841"/>
    <cellStyle name="常规 7 20 4 5" xfId="25842"/>
    <cellStyle name="常规 7 20 45" xfId="25843"/>
    <cellStyle name="常规 7 20 45 2" xfId="25844"/>
    <cellStyle name="常规 7 20 45 2 2" xfId="25845"/>
    <cellStyle name="常规 7 20 45 3" xfId="25846"/>
    <cellStyle name="常规 7 20 45 3 2" xfId="25847"/>
    <cellStyle name="常规 7 20 45 4" xfId="25848"/>
    <cellStyle name="常规 7 20 46" xfId="25849"/>
    <cellStyle name="常规 7 20 46 2" xfId="25850"/>
    <cellStyle name="常规 7 20 47" xfId="25851"/>
    <cellStyle name="常规 7 20 47 2" xfId="25852"/>
    <cellStyle name="常规 7 20 5" xfId="25853"/>
    <cellStyle name="常规 7 20 5 2 2" xfId="25854"/>
    <cellStyle name="常规 7 20 5 2 2 2" xfId="25855"/>
    <cellStyle name="常规 7 20 5 2 3" xfId="25856"/>
    <cellStyle name="常规 7 20 5 2 3 2" xfId="25857"/>
    <cellStyle name="常规 7 20 5 3 2" xfId="25858"/>
    <cellStyle name="常规 7 20 5 4" xfId="25859"/>
    <cellStyle name="常规 7 20 5 4 3" xfId="25860"/>
    <cellStyle name="常规 7 20 5 5" xfId="25861"/>
    <cellStyle name="常规 7 20 6" xfId="25862"/>
    <cellStyle name="常规 7 20 6 2 2" xfId="25863"/>
    <cellStyle name="常规 7 20 6 2 2 2" xfId="25864"/>
    <cellStyle name="常规 7 20 6 2 3" xfId="25865"/>
    <cellStyle name="常规 7 20 6 2 3 2" xfId="25866"/>
    <cellStyle name="常规 7 20 6 3" xfId="25867"/>
    <cellStyle name="注释 3 10 2 4" xfId="25868"/>
    <cellStyle name="常规 7 20 6 3 2" xfId="25869"/>
    <cellStyle name="常规 7 20 6 4" xfId="25870"/>
    <cellStyle name="常规 7 20 6 5" xfId="25871"/>
    <cellStyle name="千位分隔 4 2 2" xfId="25872"/>
    <cellStyle name="常规 7 20 7 2 2 2" xfId="25873"/>
    <cellStyle name="千位分隔 4 3" xfId="25874"/>
    <cellStyle name="常规 7 20 7 2 3" xfId="25875"/>
    <cellStyle name="常规 7 20 7 2 3 2" xfId="25876"/>
    <cellStyle name="千位分隔 4 4" xfId="25877"/>
    <cellStyle name="常规 7 20 7 2 4" xfId="25878"/>
    <cellStyle name="千位分隔 5" xfId="25879"/>
    <cellStyle name="常规 7 20 7 3" xfId="25880"/>
    <cellStyle name="注释 3 11 2 4" xfId="25881"/>
    <cellStyle name="千位分隔 5 2" xfId="25882"/>
    <cellStyle name="常规 7 20 7 3 2" xfId="25883"/>
    <cellStyle name="千位分隔 6" xfId="25884"/>
    <cellStyle name="常规 7 20 7 4" xfId="25885"/>
    <cellStyle name="千位分隔 6 2" xfId="25886"/>
    <cellStyle name="常规 7 20 7 4 2" xfId="25887"/>
    <cellStyle name="常规 7 20 7 4 2 2" xfId="25888"/>
    <cellStyle name="千位分隔 7" xfId="25889"/>
    <cellStyle name="常规 7 20 7 5" xfId="25890"/>
    <cellStyle name="常规 7 20 8 2 2" xfId="25891"/>
    <cellStyle name="常规 7 20 8 2 2 2" xfId="25892"/>
    <cellStyle name="常规 7 20 8 2 3" xfId="25893"/>
    <cellStyle name="常规 7 20 8 2 3 2" xfId="25894"/>
    <cellStyle name="常规 7 20 8 2 4" xfId="25895"/>
    <cellStyle name="常规 7 20 8 3" xfId="25896"/>
    <cellStyle name="注释 3 12 2 4" xfId="25897"/>
    <cellStyle name="常规 7 20 8 3 2" xfId="25898"/>
    <cellStyle name="常规 7 20 8 4" xfId="25899"/>
    <cellStyle name="常规 7 20 8 4 2" xfId="25900"/>
    <cellStyle name="常规 7 20 8 4 2 2" xfId="25901"/>
    <cellStyle name="常规 7 20 8 5" xfId="25902"/>
    <cellStyle name="常规 7 20 9" xfId="25903"/>
    <cellStyle name="常规 7 20 9 3" xfId="25904"/>
    <cellStyle name="常规 7 20 9 4" xfId="25905"/>
    <cellStyle name="常规 7 20 9 5" xfId="25906"/>
    <cellStyle name="常规 7 21 4 2" xfId="25907"/>
    <cellStyle name="常规 7 21 5" xfId="25908"/>
    <cellStyle name="常规 7 22 2 3 2" xfId="25909"/>
    <cellStyle name="常规 7 22 2 4" xfId="25910"/>
    <cellStyle name="常规 7 22 4 2" xfId="25911"/>
    <cellStyle name="常规 7 22 5" xfId="25912"/>
    <cellStyle name="常规 7 23 2 3 2" xfId="25913"/>
    <cellStyle name="常规 7 23 4 2" xfId="25914"/>
    <cellStyle name="常规 7 23 5" xfId="25915"/>
    <cellStyle name="常规 7 25" xfId="25916"/>
    <cellStyle name="常规 7 30" xfId="25917"/>
    <cellStyle name="常规 7 26" xfId="25918"/>
    <cellStyle name="常规 7 31" xfId="25919"/>
    <cellStyle name="常规 75" xfId="25920"/>
    <cellStyle name="常规 80" xfId="25921"/>
    <cellStyle name="常规 7 26 5" xfId="25922"/>
    <cellStyle name="常规 7 31 5" xfId="25923"/>
    <cellStyle name="常规 7 27" xfId="25924"/>
    <cellStyle name="常规 7 32" xfId="25925"/>
    <cellStyle name="常规 7 27 2 2 2" xfId="25926"/>
    <cellStyle name="常规 7 32 2 2 2" xfId="25927"/>
    <cellStyle name="强调文字颜色 1 3 3 3 2 3 2" xfId="25928"/>
    <cellStyle name="常规 7 27 4 2" xfId="25929"/>
    <cellStyle name="常规 7 32 4 2" xfId="25930"/>
    <cellStyle name="强调文字颜色 1 3 3 3 2 4" xfId="25931"/>
    <cellStyle name="常规 7 27 5" xfId="25932"/>
    <cellStyle name="常规 7 32 5" xfId="25933"/>
    <cellStyle name="常规 7 28" xfId="25934"/>
    <cellStyle name="常规 7 33" xfId="25935"/>
    <cellStyle name="常规 7 28 2 2" xfId="25936"/>
    <cellStyle name="常规 7 33 2 2" xfId="25937"/>
    <cellStyle name="常规 7 28 2 2 2" xfId="25938"/>
    <cellStyle name="常规 7 33 2 2 2" xfId="25939"/>
    <cellStyle name="常规 7 28 3 2" xfId="25940"/>
    <cellStyle name="常规 7 33 3 2" xfId="25941"/>
    <cellStyle name="常规 7 28 4" xfId="25942"/>
    <cellStyle name="常规 7 33 4" xfId="25943"/>
    <cellStyle name="常规 7 28 4 2" xfId="25944"/>
    <cellStyle name="常规 7 33 4 2" xfId="25945"/>
    <cellStyle name="常规 7 28 5" xfId="25946"/>
    <cellStyle name="常规 7 33 5" xfId="25947"/>
    <cellStyle name="常规 7 29" xfId="25948"/>
    <cellStyle name="常规 7 34" xfId="25949"/>
    <cellStyle name="常规 7 29 2 2" xfId="25950"/>
    <cellStyle name="常规 7 34 2 2" xfId="25951"/>
    <cellStyle name="常规 7 29 2 2 2" xfId="25952"/>
    <cellStyle name="常规 7 34 2 2 2" xfId="25953"/>
    <cellStyle name="常规 7 29 3 2" xfId="25954"/>
    <cellStyle name="常规 7 34 3 2" xfId="25955"/>
    <cellStyle name="常规 8 2 2 2 39 2 2" xfId="25956"/>
    <cellStyle name="常规 8 2 2 2 44 2 2" xfId="25957"/>
    <cellStyle name="常规 7 29 4" xfId="25958"/>
    <cellStyle name="常规 7 34 4" xfId="25959"/>
    <cellStyle name="常规 7 29 4 2" xfId="25960"/>
    <cellStyle name="常规 7 34 4 2" xfId="25961"/>
    <cellStyle name="常规 7 29 5" xfId="25962"/>
    <cellStyle name="常规 7 34 5" xfId="25963"/>
    <cellStyle name="常规 7 3 2 2 2 2" xfId="25964"/>
    <cellStyle name="常规 7 3 2 3 2" xfId="25965"/>
    <cellStyle name="常规 7 3 2 4" xfId="25966"/>
    <cellStyle name="常规 7 3 2 4 2" xfId="25967"/>
    <cellStyle name="常规 7 3 2 5" xfId="25968"/>
    <cellStyle name="常规 7 3 2 5 2" xfId="25969"/>
    <cellStyle name="常规 7 3 2 6" xfId="25970"/>
    <cellStyle name="输出 2 2 3 2 2 2" xfId="25971"/>
    <cellStyle name="常规 7 3 3 3 2" xfId="25972"/>
    <cellStyle name="输出 2 2 3 2 3" xfId="25973"/>
    <cellStyle name="常规 7 3 3 4" xfId="25974"/>
    <cellStyle name="常规 7 3 4 3 2" xfId="25975"/>
    <cellStyle name="常规 7 3 4 4" xfId="25976"/>
    <cellStyle name="常规 7 35" xfId="25977"/>
    <cellStyle name="常规 7 40" xfId="25978"/>
    <cellStyle name="常规 7 35 2 2 2" xfId="25979"/>
    <cellStyle name="常规 7 40 2 2 2" xfId="25980"/>
    <cellStyle name="常规 7 35 3" xfId="25981"/>
    <cellStyle name="常规 7 40 3" xfId="25982"/>
    <cellStyle name="常规 7 35 4" xfId="25983"/>
    <cellStyle name="常规 7 40 4" xfId="25984"/>
    <cellStyle name="常规 7 35 5" xfId="25985"/>
    <cellStyle name="常规 7 40 5" xfId="25986"/>
    <cellStyle name="常规 7 36 2 2" xfId="25987"/>
    <cellStyle name="常规 7 41 2 2" xfId="25988"/>
    <cellStyle name="常规 7 36 2 2 2" xfId="25989"/>
    <cellStyle name="常规 7 41 2 2 2" xfId="25990"/>
    <cellStyle name="常规 7 36 3" xfId="25991"/>
    <cellStyle name="常规 7 41 3" xfId="25992"/>
    <cellStyle name="常规 7 36 3 2" xfId="25993"/>
    <cellStyle name="常规 7 41 3 2" xfId="25994"/>
    <cellStyle name="常规 7 36 4 2" xfId="25995"/>
    <cellStyle name="常规 7 41 4 2" xfId="25996"/>
    <cellStyle name="常规 7 36 5" xfId="25997"/>
    <cellStyle name="常规 7 41 5" xfId="25998"/>
    <cellStyle name="强调文字颜色 2 2 3 4 5" xfId="25999"/>
    <cellStyle name="常规 7 39 4 2" xfId="26000"/>
    <cellStyle name="常规 7 44 4 2" xfId="26001"/>
    <cellStyle name="常规 7 39 5" xfId="26002"/>
    <cellStyle name="常规 7 44 5" xfId="26003"/>
    <cellStyle name="常规 7 4 2" xfId="26004"/>
    <cellStyle name="好 3 7" xfId="26005"/>
    <cellStyle name="常规 7 4 2 4 2" xfId="26006"/>
    <cellStyle name="常规 7 4 2 5" xfId="26007"/>
    <cellStyle name="好 4 7" xfId="26008"/>
    <cellStyle name="常规 7 4 2 5 2" xfId="26009"/>
    <cellStyle name="常规 7 4 2 6" xfId="26010"/>
    <cellStyle name="常规 7 4 3" xfId="26011"/>
    <cellStyle name="常规 7 4 3 2" xfId="26012"/>
    <cellStyle name="常规 7 4 4" xfId="26013"/>
    <cellStyle name="常规 7 4 4 2" xfId="26014"/>
    <cellStyle name="常规 7 4 5" xfId="26015"/>
    <cellStyle name="常规 7 4 5 2" xfId="26016"/>
    <cellStyle name="常规 7 4 6" xfId="26017"/>
    <cellStyle name="常规 7 4 6 2" xfId="26018"/>
    <cellStyle name="常规 8 18 3 2" xfId="26019"/>
    <cellStyle name="常规 8 23 3 2" xfId="26020"/>
    <cellStyle name="常规 7 4 7" xfId="26021"/>
    <cellStyle name="常规 7 45 4" xfId="26022"/>
    <cellStyle name="常规 7 50 4" xfId="26023"/>
    <cellStyle name="常规 7 45 5" xfId="26024"/>
    <cellStyle name="常规 7 50 5" xfId="26025"/>
    <cellStyle name="常规 7 46 3 2" xfId="26026"/>
    <cellStyle name="常规 7 51 3 2" xfId="26027"/>
    <cellStyle name="常规 7 46 4" xfId="26028"/>
    <cellStyle name="常规 7 51 4" xfId="26029"/>
    <cellStyle name="常规 7 46 4 2" xfId="26030"/>
    <cellStyle name="常规 7 51 4 2" xfId="26031"/>
    <cellStyle name="常规 7 46 5" xfId="26032"/>
    <cellStyle name="常规 7 51 5" xfId="26033"/>
    <cellStyle name="常规 7 47 3" xfId="26034"/>
    <cellStyle name="常规 7 52 3" xfId="26035"/>
    <cellStyle name="常规 7 47 3 2" xfId="26036"/>
    <cellStyle name="常规 7 52 3 2" xfId="26037"/>
    <cellStyle name="常规 7 47 4 2" xfId="26038"/>
    <cellStyle name="常规 7 52 4 2" xfId="26039"/>
    <cellStyle name="常规 7 47 5" xfId="26040"/>
    <cellStyle name="常规 7 52 5" xfId="26041"/>
    <cellStyle name="链接单元格 3 2 4 2 2 2" xfId="26042"/>
    <cellStyle name="常规 7 48 3" xfId="26043"/>
    <cellStyle name="常规 7 53 3" xfId="26044"/>
    <cellStyle name="常规 7 48 3 2" xfId="26045"/>
    <cellStyle name="常规 7 53 3 2" xfId="26046"/>
    <cellStyle name="常规 7 48 4" xfId="26047"/>
    <cellStyle name="常规 7 53 4" xfId="26048"/>
    <cellStyle name="常规 7 48 4 2" xfId="26049"/>
    <cellStyle name="常规 7 53 4 2" xfId="26050"/>
    <cellStyle name="常规 7 48 5" xfId="26051"/>
    <cellStyle name="常规 7 53 5" xfId="26052"/>
    <cellStyle name="常规 7 49 2 2" xfId="26053"/>
    <cellStyle name="常规 7 54 2 2" xfId="26054"/>
    <cellStyle name="常规 7 49 2 2 2" xfId="26055"/>
    <cellStyle name="常规 7 54 2 2 2" xfId="26056"/>
    <cellStyle name="常规 7 49 2 3" xfId="26057"/>
    <cellStyle name="常规 7 54 2 3" xfId="26058"/>
    <cellStyle name="常规 7 49 2 3 2" xfId="26059"/>
    <cellStyle name="常规 7 54 2 3 2" xfId="26060"/>
    <cellStyle name="好 4 3 4 2" xfId="26061"/>
    <cellStyle name="常规 7 49 2 4" xfId="26062"/>
    <cellStyle name="常规 7 54 2 4" xfId="26063"/>
    <cellStyle name="链接单元格 3 2 4 2 3 2" xfId="26064"/>
    <cellStyle name="常规 7 49 3" xfId="26065"/>
    <cellStyle name="常规 7 54 3" xfId="26066"/>
    <cellStyle name="常规 7 49 3 2" xfId="26067"/>
    <cellStyle name="常规 7 54 3 2" xfId="26068"/>
    <cellStyle name="常规 7 49 4" xfId="26069"/>
    <cellStyle name="常规 7 54 4" xfId="26070"/>
    <cellStyle name="常规 7 49 4 2" xfId="26071"/>
    <cellStyle name="常规 7 54 4 2" xfId="26072"/>
    <cellStyle name="常规 7 5 2" xfId="26073"/>
    <cellStyle name="警告文本 3 3 3 2 4" xfId="26074"/>
    <cellStyle name="常规 7 5 2 2 2" xfId="26075"/>
    <cellStyle name="警告文本 3 2 2 5 2" xfId="26076"/>
    <cellStyle name="常规 7 5 2 3" xfId="26077"/>
    <cellStyle name="警告文本 3 2 2 5 2 2" xfId="26078"/>
    <cellStyle name="常规 7 5 2 3 2" xfId="26079"/>
    <cellStyle name="警告文本 3 2 2 5 3" xfId="26080"/>
    <cellStyle name="常规 7 5 2 4" xfId="26081"/>
    <cellStyle name="常规 7 5 3" xfId="26082"/>
    <cellStyle name="常规 7 5 3 2" xfId="26083"/>
    <cellStyle name="常规 7 5 4" xfId="26084"/>
    <cellStyle name="常规 7 5 4 2" xfId="26085"/>
    <cellStyle name="常规 7 5 5" xfId="26086"/>
    <cellStyle name="常规 7 5 5 2" xfId="26087"/>
    <cellStyle name="常规 7 5 6" xfId="26088"/>
    <cellStyle name="常规 7 5 6 2" xfId="26089"/>
    <cellStyle name="常规 8 18 4 2" xfId="26090"/>
    <cellStyle name="常规 8 23 4 2" xfId="26091"/>
    <cellStyle name="常规 7 5 7" xfId="26092"/>
    <cellStyle name="强调文字颜色 4 2 2 2 4" xfId="26093"/>
    <cellStyle name="常规 7 55 2 2 2" xfId="26094"/>
    <cellStyle name="常规 7 60 2 2 2" xfId="26095"/>
    <cellStyle name="常规 7 55 2 3" xfId="26096"/>
    <cellStyle name="常规 7 60 2 3" xfId="26097"/>
    <cellStyle name="好 4 4 4 2" xfId="26098"/>
    <cellStyle name="常规 7 55 2 4" xfId="26099"/>
    <cellStyle name="常规 7 60 2 4" xfId="26100"/>
    <cellStyle name="常规 7 55 3" xfId="26101"/>
    <cellStyle name="常规 7 60 3" xfId="26102"/>
    <cellStyle name="常规 7 55 4" xfId="26103"/>
    <cellStyle name="常规 7 60 4" xfId="26104"/>
    <cellStyle name="常规 7 56" xfId="26105"/>
    <cellStyle name="常规 7 61" xfId="26106"/>
    <cellStyle name="常规 7 57" xfId="26107"/>
    <cellStyle name="常规 7 62" xfId="26108"/>
    <cellStyle name="常规 7 57 2 2 2" xfId="26109"/>
    <cellStyle name="常规 7 62 2 2 2" xfId="26110"/>
    <cellStyle name="常规 7 57 2 3" xfId="26111"/>
    <cellStyle name="常规 7 62 2 3" xfId="26112"/>
    <cellStyle name="常规 7 57 2 3 2" xfId="26113"/>
    <cellStyle name="常规 7 62 2 3 2" xfId="26114"/>
    <cellStyle name="好 4 6 4 2" xfId="26115"/>
    <cellStyle name="常规 7 57 2 4" xfId="26116"/>
    <cellStyle name="常规 7 62 2 4" xfId="26117"/>
    <cellStyle name="常规 7 57 4 2" xfId="26118"/>
    <cellStyle name="常规 7 62 4 2" xfId="26119"/>
    <cellStyle name="输出 2 3 3 2 3 2" xfId="26120"/>
    <cellStyle name="常规 7 58" xfId="26121"/>
    <cellStyle name="常规 7 63" xfId="26122"/>
    <cellStyle name="常规 7 59 2 3" xfId="26123"/>
    <cellStyle name="常规 7 64 2 3" xfId="26124"/>
    <cellStyle name="常规 7 59 2 4" xfId="26125"/>
    <cellStyle name="常规 7 64 2 4" xfId="26126"/>
    <cellStyle name="汇总 2 7 3 2" xfId="26127"/>
    <cellStyle name="常规 7 59 3" xfId="26128"/>
    <cellStyle name="常规 7 64 3" xfId="26129"/>
    <cellStyle name="常规 7 59 3 2" xfId="26130"/>
    <cellStyle name="常规 7 64 3 2" xfId="26131"/>
    <cellStyle name="常规 7 59 4" xfId="26132"/>
    <cellStyle name="常规 7 64 4" xfId="26133"/>
    <cellStyle name="常规 7 59 4 2" xfId="26134"/>
    <cellStyle name="常规 7 64 4 2" xfId="26135"/>
    <cellStyle name="常规 7 59 5" xfId="26136"/>
    <cellStyle name="常规 7 64 5" xfId="26137"/>
    <cellStyle name="常规 7 6 2" xfId="26138"/>
    <cellStyle name="好 4 4 2" xfId="26139"/>
    <cellStyle name="常规 7 6 2 2 2" xfId="26140"/>
    <cellStyle name="好 4 5" xfId="26141"/>
    <cellStyle name="常规 7 6 2 3" xfId="26142"/>
    <cellStyle name="好 4 5 2" xfId="26143"/>
    <cellStyle name="常规 7 6 2 3 2" xfId="26144"/>
    <cellStyle name="好 4 6" xfId="26145"/>
    <cellStyle name="常规 7 6 2 4" xfId="26146"/>
    <cellStyle name="常规 7 6 3" xfId="26147"/>
    <cellStyle name="常规 7 6 3 2" xfId="26148"/>
    <cellStyle name="常规 7 6 4" xfId="26149"/>
    <cellStyle name="常规 7 6 4 2" xfId="26150"/>
    <cellStyle name="常规 7 6 5" xfId="26151"/>
    <cellStyle name="常规 7 6 5 2" xfId="26152"/>
    <cellStyle name="常规 7 6 6" xfId="26153"/>
    <cellStyle name="常规 7 6 6 2" xfId="26154"/>
    <cellStyle name="常规 7 6 7" xfId="26155"/>
    <cellStyle name="常规 7 65" xfId="26156"/>
    <cellStyle name="常规 7 70" xfId="26157"/>
    <cellStyle name="常规 7 65 3" xfId="26158"/>
    <cellStyle name="常规 7 70 3" xfId="26159"/>
    <cellStyle name="常规 7 65 4" xfId="26160"/>
    <cellStyle name="常规 7 70 4" xfId="26161"/>
    <cellStyle name="常规 7 65 5" xfId="26162"/>
    <cellStyle name="常规 7 70 5" xfId="26163"/>
    <cellStyle name="常规 7 66" xfId="26164"/>
    <cellStyle name="常规 7 71" xfId="26165"/>
    <cellStyle name="常规 7 66 3" xfId="26166"/>
    <cellStyle name="常规 7 71 3" xfId="26167"/>
    <cellStyle name="常规 7 66 4" xfId="26168"/>
    <cellStyle name="常规 7 71 4" xfId="26169"/>
    <cellStyle name="强调文字颜色 4 3 2 2 3 2 4" xfId="26170"/>
    <cellStyle name="常规 7 66 4 2" xfId="26171"/>
    <cellStyle name="常规 7 71 4 2" xfId="26172"/>
    <cellStyle name="常规 7 66 5" xfId="26173"/>
    <cellStyle name="常规 7 71 5" xfId="26174"/>
    <cellStyle name="常规 7 67 2 2" xfId="26175"/>
    <cellStyle name="常规 7 72 2 2" xfId="26176"/>
    <cellStyle name="常规 7 67 2 3" xfId="26177"/>
    <cellStyle name="常规 7 72 2 3" xfId="26178"/>
    <cellStyle name="常规 7 67 2 3 2" xfId="26179"/>
    <cellStyle name="常规 7 72 2 3 2" xfId="26180"/>
    <cellStyle name="常规 7 67 2 4" xfId="26181"/>
    <cellStyle name="常规 7 72 2 4" xfId="26182"/>
    <cellStyle name="常规 7 67 3" xfId="26183"/>
    <cellStyle name="常规 7 72 3" xfId="26184"/>
    <cellStyle name="常规 7 67 3 2" xfId="26185"/>
    <cellStyle name="常规 7 72 3 2" xfId="26186"/>
    <cellStyle name="常规 7 67 4" xfId="26187"/>
    <cellStyle name="常规 7 72 4" xfId="26188"/>
    <cellStyle name="强调文字颜色 4 3 2 2 4 2 4" xfId="26189"/>
    <cellStyle name="常规 7 67 4 2" xfId="26190"/>
    <cellStyle name="常规 7 72 4 2" xfId="26191"/>
    <cellStyle name="常规 7 67 5" xfId="26192"/>
    <cellStyle name="常规 7 72 5" xfId="26193"/>
    <cellStyle name="常规 7 68" xfId="26194"/>
    <cellStyle name="常规 7 73" xfId="26195"/>
    <cellStyle name="常规 7 68 2 2" xfId="26196"/>
    <cellStyle name="常规 7 73 2 2" xfId="26197"/>
    <cellStyle name="常规 7 68 2 2 2" xfId="26198"/>
    <cellStyle name="常规 7 73 2 2 2" xfId="26199"/>
    <cellStyle name="常规 7 68 2 3" xfId="26200"/>
    <cellStyle name="常规 7 73 2 3" xfId="26201"/>
    <cellStyle name="常规 7 68 2 3 2" xfId="26202"/>
    <cellStyle name="常规 7 73 2 3 2" xfId="26203"/>
    <cellStyle name="常规 7 68 3" xfId="26204"/>
    <cellStyle name="常规 7 73 3" xfId="26205"/>
    <cellStyle name="常规 7 68 3 2" xfId="26206"/>
    <cellStyle name="常规 7 73 3 2" xfId="26207"/>
    <cellStyle name="输出 3 2 5 2 2 2" xfId="26208"/>
    <cellStyle name="常规 7 68 4" xfId="26209"/>
    <cellStyle name="常规 7 73 4" xfId="26210"/>
    <cellStyle name="常规 7 68 4 2" xfId="26211"/>
    <cellStyle name="常规 7 73 4 2" xfId="26212"/>
    <cellStyle name="常规 7 68 5" xfId="26213"/>
    <cellStyle name="常规 7 73 5" xfId="26214"/>
    <cellStyle name="常规 7 69" xfId="26215"/>
    <cellStyle name="常规 7 74" xfId="26216"/>
    <cellStyle name="常规 7 69 2 2 2" xfId="26217"/>
    <cellStyle name="常规 7 74 2 2 2" xfId="26218"/>
    <cellStyle name="常规 7 69 3" xfId="26219"/>
    <cellStyle name="常规 7 74 3" xfId="26220"/>
    <cellStyle name="输出 3 2 5 2 3 2" xfId="26221"/>
    <cellStyle name="常规 7 69 4" xfId="26222"/>
    <cellStyle name="常规 7 74 4" xfId="26223"/>
    <cellStyle name="注释 2 2 2 2 2 3 2 2" xfId="26224"/>
    <cellStyle name="常规 7 69 5" xfId="26225"/>
    <cellStyle name="常规 7 74 5" xfId="26226"/>
    <cellStyle name="常规 7 7 2" xfId="26227"/>
    <cellStyle name="常规 7 7 2 2" xfId="26228"/>
    <cellStyle name="常规 7 7 2 2 2" xfId="26229"/>
    <cellStyle name="常规 7 7 2 3" xfId="26230"/>
    <cellStyle name="常规 7 7 2 3 2" xfId="26231"/>
    <cellStyle name="常规 7 7 2 4" xfId="26232"/>
    <cellStyle name="常规 7 7 3" xfId="26233"/>
    <cellStyle name="常规 7 7 3 2" xfId="26234"/>
    <cellStyle name="常规 7 7 4" xfId="26235"/>
    <cellStyle name="常规 7 7 4 2" xfId="26236"/>
    <cellStyle name="常规 7 7 5" xfId="26237"/>
    <cellStyle name="常规 7 75" xfId="26238"/>
    <cellStyle name="常规 7 80" xfId="26239"/>
    <cellStyle name="常规 7 75 2 2 2" xfId="26240"/>
    <cellStyle name="常规 7 76" xfId="26241"/>
    <cellStyle name="常规 7 81" xfId="26242"/>
    <cellStyle name="常规 7 76 2 2" xfId="26243"/>
    <cellStyle name="常规 7 76 3 2" xfId="26244"/>
    <cellStyle name="常规 7 76 4" xfId="26245"/>
    <cellStyle name="常规 7 77" xfId="26246"/>
    <cellStyle name="常规 7 77 2 2" xfId="26247"/>
    <cellStyle name="常规 7 78" xfId="26248"/>
    <cellStyle name="常规 7 78 2" xfId="26249"/>
    <cellStyle name="常规 7 79" xfId="26250"/>
    <cellStyle name="常规 7 79 2" xfId="26251"/>
    <cellStyle name="常规 7 8 2 3 2" xfId="26252"/>
    <cellStyle name="千位分隔 2 2 2 5" xfId="26253"/>
    <cellStyle name="常规 7 8 2 4" xfId="26254"/>
    <cellStyle name="常规 7 8 5" xfId="26255"/>
    <cellStyle name="常规 7 9 2" xfId="26256"/>
    <cellStyle name="千位分隔 2 3 2 3" xfId="26257"/>
    <cellStyle name="解释性文本 2 3 3 5" xfId="26258"/>
    <cellStyle name="常规 7 9 2 2" xfId="26259"/>
    <cellStyle name="常规 7 9 2 2 2" xfId="26260"/>
    <cellStyle name="千位分隔 2 3 2 4" xfId="26261"/>
    <cellStyle name="常规 7 9 2 3" xfId="26262"/>
    <cellStyle name="常规 7 9 2 3 2" xfId="26263"/>
    <cellStyle name="常规 7 9 2 4" xfId="26264"/>
    <cellStyle name="常规 7 9 3" xfId="26265"/>
    <cellStyle name="解释性文本 2 3 4 5" xfId="26266"/>
    <cellStyle name="常规 7 9 3 2" xfId="26267"/>
    <cellStyle name="常规 8 4 2 25 2 3 2" xfId="26268"/>
    <cellStyle name="常规 8 4 2 30 2 3 2" xfId="26269"/>
    <cellStyle name="常规 7 9 4" xfId="26270"/>
    <cellStyle name="常规 7 9 4 2" xfId="26271"/>
    <cellStyle name="常规 7 9 5" xfId="26272"/>
    <cellStyle name="常规 75 2" xfId="26273"/>
    <cellStyle name="常规 76 2" xfId="26274"/>
    <cellStyle name="常规 81 2" xfId="26275"/>
    <cellStyle name="常规 77" xfId="26276"/>
    <cellStyle name="常规 82" xfId="26277"/>
    <cellStyle name="常规 77 2" xfId="26278"/>
    <cellStyle name="常规 78" xfId="26279"/>
    <cellStyle name="常规 83" xfId="26280"/>
    <cellStyle name="常规 8" xfId="26281"/>
    <cellStyle name="常规 8 10 2" xfId="26282"/>
    <cellStyle name="常规 8 10 2 2" xfId="26283"/>
    <cellStyle name="解释性文本 2 7 2" xfId="26284"/>
    <cellStyle name="常规 8 10 2 3" xfId="26285"/>
    <cellStyle name="解释性文本 2 7 3" xfId="26286"/>
    <cellStyle name="常规 8 10 2 4" xfId="26287"/>
    <cellStyle name="常规 8 10 3" xfId="26288"/>
    <cellStyle name="常规 8 10 4" xfId="26289"/>
    <cellStyle name="常规 8 10 4 2" xfId="26290"/>
    <cellStyle name="常规 8 10 4 2 2" xfId="26291"/>
    <cellStyle name="检查单元格 3 2 6 2 2" xfId="26292"/>
    <cellStyle name="解释性文本 2 9 2" xfId="26293"/>
    <cellStyle name="常规 8 10 4 3" xfId="26294"/>
    <cellStyle name="常规 8 11" xfId="26295"/>
    <cellStyle name="计算 3 3 3 3 2" xfId="26296"/>
    <cellStyle name="强调文字颜色 1 2 2 2 4 2" xfId="26297"/>
    <cellStyle name="常规 8 12 2 3 2" xfId="26298"/>
    <cellStyle name="强调文字颜色 1 2 2 2 5" xfId="26299"/>
    <cellStyle name="常规 8 12 2 4" xfId="26300"/>
    <cellStyle name="强调文字颜色 1 2 2 4 4" xfId="26301"/>
    <cellStyle name="常规 8 12 4 3" xfId="26302"/>
    <cellStyle name="常规 8 13" xfId="26303"/>
    <cellStyle name="强调文字颜色 1 2 3 2 4 2" xfId="26304"/>
    <cellStyle name="常规 8 13 2 3 2" xfId="26305"/>
    <cellStyle name="千位分隔[0] 2 2 4 2" xfId="26306"/>
    <cellStyle name="常规 8 13 4" xfId="26307"/>
    <cellStyle name="常规 8 4 39" xfId="26308"/>
    <cellStyle name="常规 8 4 44" xfId="26309"/>
    <cellStyle name="千位分隔[0] 2 2 4 3" xfId="26310"/>
    <cellStyle name="常规 8 13 5" xfId="26311"/>
    <cellStyle name="常规 8 4 45" xfId="26312"/>
    <cellStyle name="常规 8 14" xfId="26313"/>
    <cellStyle name="常规 8 14 3" xfId="26314"/>
    <cellStyle name="千位分隔[0] 2 2 5 2" xfId="26315"/>
    <cellStyle name="常规 8 14 4" xfId="26316"/>
    <cellStyle name="常规 8 14 5" xfId="26317"/>
    <cellStyle name="常规 8 15" xfId="26318"/>
    <cellStyle name="常规 8 20" xfId="26319"/>
    <cellStyle name="常规 8 15 3" xfId="26320"/>
    <cellStyle name="常规 8 20 3" xfId="26321"/>
    <cellStyle name="常规 8 15 4" xfId="26322"/>
    <cellStyle name="常规 8 20 4" xfId="26323"/>
    <cellStyle name="常规 8 15 5" xfId="26324"/>
    <cellStyle name="常规 8 20 5" xfId="26325"/>
    <cellStyle name="常规 8 16" xfId="26326"/>
    <cellStyle name="常规 8 21" xfId="26327"/>
    <cellStyle name="常规 8 16 2" xfId="26328"/>
    <cellStyle name="常规 8 21 2" xfId="26329"/>
    <cellStyle name="常规 8 16 3" xfId="26330"/>
    <cellStyle name="常规 8 21 3" xfId="26331"/>
    <cellStyle name="常规 8 16 4" xfId="26332"/>
    <cellStyle name="常规 8 21 4" xfId="26333"/>
    <cellStyle name="常规 8 16 4 2" xfId="26334"/>
    <cellStyle name="常规 8 21 4 2" xfId="26335"/>
    <cellStyle name="常规 8 16 4 3" xfId="26336"/>
    <cellStyle name="常规 8 21 4 3" xfId="26337"/>
    <cellStyle name="常规 8 16 5" xfId="26338"/>
    <cellStyle name="常规 8 21 5" xfId="26339"/>
    <cellStyle name="输入 2 2 2 4 2" xfId="26340"/>
    <cellStyle name="常规 8 4 2 13 2 2 2" xfId="26341"/>
    <cellStyle name="常规 8 17" xfId="26342"/>
    <cellStyle name="常规 8 22" xfId="26343"/>
    <cellStyle name="输入 2 2 2 4 2 2" xfId="26344"/>
    <cellStyle name="常规 8 17 2" xfId="26345"/>
    <cellStyle name="常规 8 22 2" xfId="26346"/>
    <cellStyle name="常规 9 36" xfId="26347"/>
    <cellStyle name="常规 9 41" xfId="26348"/>
    <cellStyle name="常规 8 17 2 2 2" xfId="26349"/>
    <cellStyle name="常规 8 22 2 2 2" xfId="26350"/>
    <cellStyle name="常规 8 17 2 3" xfId="26351"/>
    <cellStyle name="常规 8 22 2 3" xfId="26352"/>
    <cellStyle name="常规 8 17 2 3 2" xfId="26353"/>
    <cellStyle name="常规 8 22 2 3 2" xfId="26354"/>
    <cellStyle name="常规 8 17 2 4" xfId="26355"/>
    <cellStyle name="常规 8 22 2 4" xfId="26356"/>
    <cellStyle name="输入 2 2 2 4 2 3" xfId="26357"/>
    <cellStyle name="常规 8 17 3" xfId="26358"/>
    <cellStyle name="常规 8 22 3" xfId="26359"/>
    <cellStyle name="输入 2 2 2 4 2 3 2" xfId="26360"/>
    <cellStyle name="常规 8 17 3 2" xfId="26361"/>
    <cellStyle name="常规 8 22 3 2" xfId="26362"/>
    <cellStyle name="输入 2 2 2 4 2 4" xfId="26363"/>
    <cellStyle name="常规 8 17 4" xfId="26364"/>
    <cellStyle name="常规 8 22 4" xfId="26365"/>
    <cellStyle name="常规 8 17 4 2" xfId="26366"/>
    <cellStyle name="常规 8 22 4 2" xfId="26367"/>
    <cellStyle name="常规 8 17 4 2 2" xfId="26368"/>
    <cellStyle name="常规 8 22 4 2 2" xfId="26369"/>
    <cellStyle name="常规 8 17 4 3" xfId="26370"/>
    <cellStyle name="常规 8 22 4 3" xfId="26371"/>
    <cellStyle name="常规 8 17 5" xfId="26372"/>
    <cellStyle name="常规 8 22 5" xfId="26373"/>
    <cellStyle name="输入 2 2 2 4 3" xfId="26374"/>
    <cellStyle name="常规 8 18" xfId="26375"/>
    <cellStyle name="常规 8 23" xfId="26376"/>
    <cellStyle name="输入 2 2 2 4 3 2" xfId="26377"/>
    <cellStyle name="常规 8 18 2" xfId="26378"/>
    <cellStyle name="常规 8 23 2" xfId="26379"/>
    <cellStyle name="常规 8 18 2 3 2" xfId="26380"/>
    <cellStyle name="常规 8 23 2 3 2" xfId="26381"/>
    <cellStyle name="常规 8 18 3" xfId="26382"/>
    <cellStyle name="常规 8 23 3" xfId="26383"/>
    <cellStyle name="常规 8 18 4" xfId="26384"/>
    <cellStyle name="常规 8 23 4" xfId="26385"/>
    <cellStyle name="常规 8 18 4 2 2" xfId="26386"/>
    <cellStyle name="常规 8 23 4 2 2" xfId="26387"/>
    <cellStyle name="常规 8 18 4 3" xfId="26388"/>
    <cellStyle name="常规 8 23 4 3" xfId="26389"/>
    <cellStyle name="常规 8 18 5" xfId="26390"/>
    <cellStyle name="常规 8 23 5" xfId="26391"/>
    <cellStyle name="输入 2 2 2 4 4" xfId="26392"/>
    <cellStyle name="常规 8 19" xfId="26393"/>
    <cellStyle name="常规 8 24" xfId="26394"/>
    <cellStyle name="常规 8 19 4" xfId="26395"/>
    <cellStyle name="常规 8 24 4" xfId="26396"/>
    <cellStyle name="常规 8 5 7" xfId="26397"/>
    <cellStyle name="常规 8 19 4 2" xfId="26398"/>
    <cellStyle name="常规 8 24 4 2" xfId="26399"/>
    <cellStyle name="常规 8 19 5" xfId="26400"/>
    <cellStyle name="常规 8 24 5" xfId="26401"/>
    <cellStyle name="常规 8 2 10" xfId="26402"/>
    <cellStyle name="常规 8 2 11" xfId="26403"/>
    <cellStyle name="常规 8 2 11 2" xfId="26404"/>
    <cellStyle name="常规 8 2 11 2 2" xfId="26405"/>
    <cellStyle name="常规 8 2 11 3" xfId="26406"/>
    <cellStyle name="常规 8 2 12" xfId="26407"/>
    <cellStyle name="常规 8 2 12 2" xfId="26408"/>
    <cellStyle name="常规 8 2 12 2 2" xfId="26409"/>
    <cellStyle name="输入 2 2 4 2 2" xfId="26410"/>
    <cellStyle name="常规 8 2 12 3" xfId="26411"/>
    <cellStyle name="常规 8 2 13" xfId="26412"/>
    <cellStyle name="计算 2 3 2 5" xfId="26413"/>
    <cellStyle name="常规 8 2 13 2" xfId="26414"/>
    <cellStyle name="常规 8 2 13 2 2" xfId="26415"/>
    <cellStyle name="输入 2 2 4 3 2" xfId="26416"/>
    <cellStyle name="常规 8 2 13 3" xfId="26417"/>
    <cellStyle name="常规 8 2 19" xfId="26418"/>
    <cellStyle name="常规 8 2 24" xfId="26419"/>
    <cellStyle name="强调文字颜色 1 2 3 3 4 2" xfId="26420"/>
    <cellStyle name="常规 8 2 19 2" xfId="26421"/>
    <cellStyle name="常规 8 2 24 2" xfId="26422"/>
    <cellStyle name="常规 8 2 19 2 2" xfId="26423"/>
    <cellStyle name="常规 8 2 24 2 2" xfId="26424"/>
    <cellStyle name="常规 8 2 2" xfId="26425"/>
    <cellStyle name="常规 8 2 2 10 2 2 2" xfId="26426"/>
    <cellStyle name="常规 8 2 2 10 2 3" xfId="26427"/>
    <cellStyle name="常规 8 2 2 10 2 4" xfId="26428"/>
    <cellStyle name="常规 8 2 2 10 4" xfId="26429"/>
    <cellStyle name="输入 2 3 7 2" xfId="26430"/>
    <cellStyle name="常规 8 2 2 10 5" xfId="26431"/>
    <cellStyle name="常规 8 2 2 11 2 2 2" xfId="26432"/>
    <cellStyle name="常规 8 2 2 11 2 3" xfId="26433"/>
    <cellStyle name="常规 8 2 2 11 2 4" xfId="26434"/>
    <cellStyle name="常规 8 2 2 11 3 2" xfId="26435"/>
    <cellStyle name="常规 8 2 2 11 4" xfId="26436"/>
    <cellStyle name="常规 8 2 2 11 5" xfId="26437"/>
    <cellStyle name="常规 8 2 2 12 2 2" xfId="26438"/>
    <cellStyle name="常规 8 2 2 12 2 2 2" xfId="26439"/>
    <cellStyle name="常规 8 2 2 12 2 3" xfId="26440"/>
    <cellStyle name="常规 8 2 2 12 3" xfId="26441"/>
    <cellStyle name="常规 8 2 2 12 3 2" xfId="26442"/>
    <cellStyle name="常规 8 2 2 12 4" xfId="26443"/>
    <cellStyle name="常规 8 2 2 12 4 2" xfId="26444"/>
    <cellStyle name="常规 8 2 2 12 4 2 2" xfId="26445"/>
    <cellStyle name="常规 8 2 2 12 5" xfId="26446"/>
    <cellStyle name="常规 8 2 2 13" xfId="26447"/>
    <cellStyle name="常规 8 2 2 13 2" xfId="26448"/>
    <cellStyle name="常规 8 2 2 13 2 3" xfId="26449"/>
    <cellStyle name="常规 8 2 2 13 2 3 2" xfId="26450"/>
    <cellStyle name="常规 8 2 2 13 3" xfId="26451"/>
    <cellStyle name="常规 8 2 2 13 4" xfId="26452"/>
    <cellStyle name="常规 8 2 2 13 4 2" xfId="26453"/>
    <cellStyle name="常规 8 2 2 13 4 2 2" xfId="26454"/>
    <cellStyle name="常规 8 2 2 13 5" xfId="26455"/>
    <cellStyle name="常规 8 2 2 14" xfId="26456"/>
    <cellStyle name="常规 8 2 2 14 2" xfId="26457"/>
    <cellStyle name="强调文字颜色 2 2 2 2 5 4" xfId="26458"/>
    <cellStyle name="常规 8 2 2 14 2 3" xfId="26459"/>
    <cellStyle name="常规 8 2 2 14 2 3 2" xfId="26460"/>
    <cellStyle name="常规 8 2 2 14 2 4" xfId="26461"/>
    <cellStyle name="常规 8 2 2 14 3" xfId="26462"/>
    <cellStyle name="常规 8 2 2 14 4" xfId="26463"/>
    <cellStyle name="常规 8 2 2 14 4 2" xfId="26464"/>
    <cellStyle name="常规 8 2 2 14 4 2 2" xfId="26465"/>
    <cellStyle name="常规 8 2 2 14 5" xfId="26466"/>
    <cellStyle name="常规 8 2 2 15" xfId="26467"/>
    <cellStyle name="常规 8 2 2 20" xfId="26468"/>
    <cellStyle name="常规 8 2 2 15 2" xfId="26469"/>
    <cellStyle name="常规 8 2 2 20 2" xfId="26470"/>
    <cellStyle name="常规 8 2 2 15 2 2" xfId="26471"/>
    <cellStyle name="常规 8 2 2 20 2 2" xfId="26472"/>
    <cellStyle name="常规 8 2 2 15 2 2 2" xfId="26473"/>
    <cellStyle name="常规 8 2 2 20 2 2 2" xfId="26474"/>
    <cellStyle name="常规 8 2 2 15 2 3" xfId="26475"/>
    <cellStyle name="常规 8 2 2 20 2 3" xfId="26476"/>
    <cellStyle name="常规 8 2 2 15 2 3 2" xfId="26477"/>
    <cellStyle name="常规 8 2 2 20 2 3 2" xfId="26478"/>
    <cellStyle name="常规 8 2 2 15 2 4" xfId="26479"/>
    <cellStyle name="常规 8 2 2 20 2 4" xfId="26480"/>
    <cellStyle name="常规 8 2 2 15 3" xfId="26481"/>
    <cellStyle name="常规 8 2 2 20 3" xfId="26482"/>
    <cellStyle name="常规 8 2 2 15 3 2" xfId="26483"/>
    <cellStyle name="常规 8 2 2 20 3 2" xfId="26484"/>
    <cellStyle name="常规 8 2 2 15 4" xfId="26485"/>
    <cellStyle name="常规 8 2 2 20 4" xfId="26486"/>
    <cellStyle name="常规 8 2 2 15 4 2" xfId="26487"/>
    <cellStyle name="常规 8 2 2 20 4 2" xfId="26488"/>
    <cellStyle name="常规 8 2 2 15 4 2 2" xfId="26489"/>
    <cellStyle name="常规 8 2 2 20 4 2 2" xfId="26490"/>
    <cellStyle name="常规 8 2 2 15 5" xfId="26491"/>
    <cellStyle name="常规 8 2 2 20 5" xfId="26492"/>
    <cellStyle name="常规 8 2 2 16" xfId="26493"/>
    <cellStyle name="常规 8 2 2 21" xfId="26494"/>
    <cellStyle name="常规 8 2 2 16 2" xfId="26495"/>
    <cellStyle name="常规 8 2 2 21 2" xfId="26496"/>
    <cellStyle name="常规 8 2 2 16 2 2" xfId="26497"/>
    <cellStyle name="常规 8 2 2 21 2 2" xfId="26498"/>
    <cellStyle name="常规 8 2 2 16 2 2 2" xfId="26499"/>
    <cellStyle name="常规 8 2 2 21 2 2 2" xfId="26500"/>
    <cellStyle name="计算 2 2 2 2 2 2" xfId="26501"/>
    <cellStyle name="常规 8 2 2 16 2 3" xfId="26502"/>
    <cellStyle name="常规 8 2 2 21 2 3" xfId="26503"/>
    <cellStyle name="计算 2 2 2 2 2 2 2" xfId="26504"/>
    <cellStyle name="常规 8 2 2 16 2 3 2" xfId="26505"/>
    <cellStyle name="常规 8 2 2 21 2 3 2" xfId="26506"/>
    <cellStyle name="计算 2 2 2 2 2 3" xfId="26507"/>
    <cellStyle name="常规 8 2 2 16 2 4" xfId="26508"/>
    <cellStyle name="常规 8 2 2 21 2 4" xfId="26509"/>
    <cellStyle name="常规 8 2 2 16 3" xfId="26510"/>
    <cellStyle name="常规 8 2 2 21 3" xfId="26511"/>
    <cellStyle name="常规 8 2 2 16 3 2" xfId="26512"/>
    <cellStyle name="常规 8 2 2 21 3 2" xfId="26513"/>
    <cellStyle name="常规 8 2 2 16 4" xfId="26514"/>
    <cellStyle name="常规 8 2 2 21 4" xfId="26515"/>
    <cellStyle name="常规 8 2 2 16 5" xfId="26516"/>
    <cellStyle name="常规 8 2 2 21 5" xfId="26517"/>
    <cellStyle name="常规 8 2 2 17" xfId="26518"/>
    <cellStyle name="常规 8 2 2 22" xfId="26519"/>
    <cellStyle name="常规 8 2 2 17 2" xfId="26520"/>
    <cellStyle name="常规 8 2 2 22 2" xfId="26521"/>
    <cellStyle name="常规 8 2 2 17 2 2" xfId="26522"/>
    <cellStyle name="常规 8 2 2 22 2 2" xfId="26523"/>
    <cellStyle name="常规 8 2 2 17 2 2 2" xfId="26524"/>
    <cellStyle name="常规 8 2 2 22 2 2 2" xfId="26525"/>
    <cellStyle name="计算 2 2 2 3 2 2" xfId="26526"/>
    <cellStyle name="常规 8 2 2 17 2 3" xfId="26527"/>
    <cellStyle name="常规 8 2 2 22 2 3" xfId="26528"/>
    <cellStyle name="计算 2 2 2 3 2 2 2" xfId="26529"/>
    <cellStyle name="常规 8 2 2 17 2 3 2" xfId="26530"/>
    <cellStyle name="常规 8 2 2 22 2 3 2" xfId="26531"/>
    <cellStyle name="常规 8 2 2 17 3" xfId="26532"/>
    <cellStyle name="常规 8 2 2 22 3" xfId="26533"/>
    <cellStyle name="常规 8 2 2 17 3 2" xfId="26534"/>
    <cellStyle name="常规 8 2 2 22 3 2" xfId="26535"/>
    <cellStyle name="常规 8 2 2 17 4" xfId="26536"/>
    <cellStyle name="常规 8 2 2 22 4" xfId="26537"/>
    <cellStyle name="常规 8 2 2 17 4 2" xfId="26538"/>
    <cellStyle name="常规 8 2 2 22 4 2" xfId="26539"/>
    <cellStyle name="常规 8 2 2 17 4 2 2" xfId="26540"/>
    <cellStyle name="常规 8 2 2 22 4 2 2" xfId="26541"/>
    <cellStyle name="常规 8 2 2 17 5" xfId="26542"/>
    <cellStyle name="常规 8 2 2 22 5" xfId="26543"/>
    <cellStyle name="常规 8 2 2 18" xfId="26544"/>
    <cellStyle name="常规 8 2 2 23" xfId="26545"/>
    <cellStyle name="常规 8 2 2 18 2" xfId="26546"/>
    <cellStyle name="常规 8 2 2 23 2" xfId="26547"/>
    <cellStyle name="常规 8 2 2 18 2 2" xfId="26548"/>
    <cellStyle name="常规 8 2 2 23 2 2" xfId="26549"/>
    <cellStyle name="好 2 2 2 4 4" xfId="26550"/>
    <cellStyle name="常规 8 2 2 18 2 2 2" xfId="26551"/>
    <cellStyle name="常规 8 2 2 23 2 2 2" xfId="26552"/>
    <cellStyle name="计算 2 2 2 4 2 2" xfId="26553"/>
    <cellStyle name="常规 8 2 2 18 2 3" xfId="26554"/>
    <cellStyle name="常规 8 2 2 23 2 3" xfId="26555"/>
    <cellStyle name="计算 2 2 2 4 2 2 2" xfId="26556"/>
    <cellStyle name="好 2 2 2 5 4" xfId="26557"/>
    <cellStyle name="常规 8 2 2 18 2 3 2" xfId="26558"/>
    <cellStyle name="常规 8 2 2 23 2 3 2" xfId="26559"/>
    <cellStyle name="计算 2 2 2 4 2 3" xfId="26560"/>
    <cellStyle name="常规 8 2 2 18 2 4" xfId="26561"/>
    <cellStyle name="常规 8 2 2 23 2 4" xfId="26562"/>
    <cellStyle name="常规 8 2 2 18 3" xfId="26563"/>
    <cellStyle name="常规 8 2 2 23 3" xfId="26564"/>
    <cellStyle name="常规 8 2 2 18 3 2" xfId="26565"/>
    <cellStyle name="常规 8 2 2 23 3 2" xfId="26566"/>
    <cellStyle name="常规 8 2 2 18 4" xfId="26567"/>
    <cellStyle name="常规 8 2 2 23 4" xfId="26568"/>
    <cellStyle name="常规 8 2 2 18 4 2" xfId="26569"/>
    <cellStyle name="常规 8 2 2 23 4 2" xfId="26570"/>
    <cellStyle name="常规 8 2 2 18 4 2 2" xfId="26571"/>
    <cellStyle name="常规 8 2 2 23 4 2 2" xfId="26572"/>
    <cellStyle name="常规 8 2 2 18 5" xfId="26573"/>
    <cellStyle name="常规 8 2 2 23 5" xfId="26574"/>
    <cellStyle name="常规 8 2 2 19" xfId="26575"/>
    <cellStyle name="常规 8 2 2 24" xfId="26576"/>
    <cellStyle name="常规 8 2 2 19 2" xfId="26577"/>
    <cellStyle name="常规 8 2 2 24 2" xfId="26578"/>
    <cellStyle name="常规 8 2 2 19 2 2" xfId="26579"/>
    <cellStyle name="常规 8 2 2 24 2 2" xfId="26580"/>
    <cellStyle name="计算 2 2 2 5 2 2" xfId="26581"/>
    <cellStyle name="常规 8 2 2 19 2 3" xfId="26582"/>
    <cellStyle name="常规 8 2 2 24 2 3" xfId="26583"/>
    <cellStyle name="常规 8 2 2 19 2 4" xfId="26584"/>
    <cellStyle name="常规 8 2 2 24 2 4" xfId="26585"/>
    <cellStyle name="常规 8 2 2 19 3" xfId="26586"/>
    <cellStyle name="常规 8 2 2 24 3" xfId="26587"/>
    <cellStyle name="常规 8 2 2 19 3 2" xfId="26588"/>
    <cellStyle name="常规 8 2 2 24 3 2" xfId="26589"/>
    <cellStyle name="常规 8 2 2 19 4 2" xfId="26590"/>
    <cellStyle name="常规 8 2 2 24 4 2" xfId="26591"/>
    <cellStyle name="常规 8 2 2 19 4 3" xfId="26592"/>
    <cellStyle name="常规 8 2 2 24 4 3" xfId="26593"/>
    <cellStyle name="常规 8 2 2 2" xfId="26594"/>
    <cellStyle name="常规 8 2 2 2 10" xfId="26595"/>
    <cellStyle name="常规 8 2 2 2 10 2" xfId="26596"/>
    <cellStyle name="常规 8 2 2 2 10 2 2" xfId="26597"/>
    <cellStyle name="解释性文本 2 2 2 7 2" xfId="26598"/>
    <cellStyle name="常规 8 2 2 2 10 3" xfId="26599"/>
    <cellStyle name="常规 8 2 2 2 11" xfId="26600"/>
    <cellStyle name="常规 8 2 2 2 11 2" xfId="26601"/>
    <cellStyle name="常规 8 2 2 2 11 2 2" xfId="26602"/>
    <cellStyle name="常规 8 2 2 2 11 3" xfId="26603"/>
    <cellStyle name="常规 8 2 2 2 12 2 2" xfId="26604"/>
    <cellStyle name="常规 8 2 2 2 12 3" xfId="26605"/>
    <cellStyle name="常规 8 2 2 2 13 2" xfId="26606"/>
    <cellStyle name="常规 8 2 2 2 13 2 2" xfId="26607"/>
    <cellStyle name="常规 8 2 2 2 13 3" xfId="26608"/>
    <cellStyle name="常规 8 2 2 2 14 2 2" xfId="26609"/>
    <cellStyle name="常规 8 2 2 2 14 3" xfId="26610"/>
    <cellStyle name="常规 8 2 2 2 15 2" xfId="26611"/>
    <cellStyle name="常规 8 2 2 2 20 2" xfId="26612"/>
    <cellStyle name="注释 2 79" xfId="26613"/>
    <cellStyle name="常规 8 2 2 2 15 2 2" xfId="26614"/>
    <cellStyle name="常规 8 2 2 2 20 2 2" xfId="26615"/>
    <cellStyle name="常规 8 2 2 2 15 3" xfId="26616"/>
    <cellStyle name="常规 8 2 2 2 20 3" xfId="26617"/>
    <cellStyle name="常规 8 2 2 2 16" xfId="26618"/>
    <cellStyle name="常规 8 2 2 2 21" xfId="26619"/>
    <cellStyle name="常规 8 2 2 2 16 2" xfId="26620"/>
    <cellStyle name="常规 8 2 2 2 21 2" xfId="26621"/>
    <cellStyle name="常规 8 2 2 2 16 2 2" xfId="26622"/>
    <cellStyle name="常规 8 2 2 2 21 2 2" xfId="26623"/>
    <cellStyle name="常规 8 2 2 2 16 3" xfId="26624"/>
    <cellStyle name="常规 8 2 2 2 21 3" xfId="26625"/>
    <cellStyle name="常规 8 2 2 2 17 2 2" xfId="26626"/>
    <cellStyle name="常规 8 2 2 2 22 2 2" xfId="26627"/>
    <cellStyle name="常规 8 2 2 2 17 3" xfId="26628"/>
    <cellStyle name="常规 8 2 2 2 22 3" xfId="26629"/>
    <cellStyle name="常规 8 2 2 2 18 2" xfId="26630"/>
    <cellStyle name="常规 8 2 2 2 23 2" xfId="26631"/>
    <cellStyle name="常规 8 2 2 2 18 2 2" xfId="26632"/>
    <cellStyle name="常规 8 2 2 2 23 2 2" xfId="26633"/>
    <cellStyle name="常规 8 2 2 2 18 3" xfId="26634"/>
    <cellStyle name="常规 8 2 2 2 23 3" xfId="26635"/>
    <cellStyle name="常规 8 2 2 2 19 2 2" xfId="26636"/>
    <cellStyle name="常规 8 2 2 2 24 2 2" xfId="26637"/>
    <cellStyle name="常规 8 2 2 2 2" xfId="26638"/>
    <cellStyle name="常规 8 2 2 2 2 2" xfId="26639"/>
    <cellStyle name="常规 8 2 2 2 2 2 2" xfId="26640"/>
    <cellStyle name="常规 8 28 2 3 2" xfId="26641"/>
    <cellStyle name="常规 8 33 2 3 2" xfId="26642"/>
    <cellStyle name="常规 8 2 2 2 25 2 2" xfId="26643"/>
    <cellStyle name="常规 8 2 2 2 30 2 2" xfId="26644"/>
    <cellStyle name="常规 8 2 2 2 26 2 2" xfId="26645"/>
    <cellStyle name="常规 8 2 2 2 31 2 2" xfId="26646"/>
    <cellStyle name="常规 8 2 2 2 27 2 2" xfId="26647"/>
    <cellStyle name="常规 8 2 2 2 32 2 2" xfId="26648"/>
    <cellStyle name="常规 8 2 2 2 27 3" xfId="26649"/>
    <cellStyle name="常规 8 2 2 2 32 3" xfId="26650"/>
    <cellStyle name="常规 8 2 2 2 28 2" xfId="26651"/>
    <cellStyle name="常规 8 2 2 2 33 2" xfId="26652"/>
    <cellStyle name="常规 8 2 2 2 28 2 2" xfId="26653"/>
    <cellStyle name="常规 8 2 2 2 33 2 2" xfId="26654"/>
    <cellStyle name="常规 8 2 2 2 28 3" xfId="26655"/>
    <cellStyle name="常规 8 2 2 2 33 3" xfId="26656"/>
    <cellStyle name="常规 8 2 2 2 29 2" xfId="26657"/>
    <cellStyle name="常规 8 2 2 2 34 2" xfId="26658"/>
    <cellStyle name="常规 8 2 2 2 29 2 2" xfId="26659"/>
    <cellStyle name="常规 8 2 2 2 34 2 2" xfId="26660"/>
    <cellStyle name="常规 8 2 2 2 29 3" xfId="26661"/>
    <cellStyle name="常规 8 2 2 2 34 3" xfId="26662"/>
    <cellStyle name="常规 8 2 2 2 3" xfId="26663"/>
    <cellStyle name="警告文本 2 6 2 2 2" xfId="26664"/>
    <cellStyle name="常规 8 2 2 2 3 2" xfId="26665"/>
    <cellStyle name="常规 8 2 2 2 3 2 2" xfId="26666"/>
    <cellStyle name="常规 8 2 2 2 35 2" xfId="26667"/>
    <cellStyle name="常规 8 2 2 2 40 2" xfId="26668"/>
    <cellStyle name="常规 8 2 2 2 35 2 2" xfId="26669"/>
    <cellStyle name="常规 8 2 2 2 40 2 2" xfId="26670"/>
    <cellStyle name="常规 8 2 2 2 36 2" xfId="26671"/>
    <cellStyle name="常规 8 2 2 2 41 2" xfId="26672"/>
    <cellStyle name="常规 8 2 2 2 36 2 2" xfId="26673"/>
    <cellStyle name="常规 8 2 2 2 41 2 2" xfId="26674"/>
    <cellStyle name="常规 8 2 2 2 37" xfId="26675"/>
    <cellStyle name="常规 8 2 2 2 42" xfId="26676"/>
    <cellStyle name="常规 8 2 2 2 37 2" xfId="26677"/>
    <cellStyle name="常规 8 2 2 2 42 2" xfId="26678"/>
    <cellStyle name="常规 8 2 2 2 37 2 2" xfId="26679"/>
    <cellStyle name="常规 8 2 2 2 42 2 2" xfId="26680"/>
    <cellStyle name="常规 8 2 2 2 37 3" xfId="26681"/>
    <cellStyle name="常规 8 2 2 2 42 3" xfId="26682"/>
    <cellStyle name="常规 8 2 2 2 38" xfId="26683"/>
    <cellStyle name="常规 8 2 2 2 43" xfId="26684"/>
    <cellStyle name="常规 8 2 2 2 38 2" xfId="26685"/>
    <cellStyle name="常规 8 2 2 2 43 2" xfId="26686"/>
    <cellStyle name="常规 8 2 2 2 38 2 2" xfId="26687"/>
    <cellStyle name="常规 8 2 2 2 43 2 2" xfId="26688"/>
    <cellStyle name="常规 8 2 2 2 38 3" xfId="26689"/>
    <cellStyle name="常规 8 2 2 2 43 3" xfId="26690"/>
    <cellStyle name="常规 8 2 2 2 39" xfId="26691"/>
    <cellStyle name="常规 8 2 2 2 44" xfId="26692"/>
    <cellStyle name="常规 8 2 2 2 39 2" xfId="26693"/>
    <cellStyle name="常规 8 2 2 2 44 2" xfId="26694"/>
    <cellStyle name="常规 8 2 2 2 39 3" xfId="26695"/>
    <cellStyle name="常规 8 2 2 2 44 3" xfId="26696"/>
    <cellStyle name="常规 8 2 2 2 45" xfId="26697"/>
    <cellStyle name="常规 8 2 2 2 45 2 2" xfId="26698"/>
    <cellStyle name="解释性文本 2 2 3 2 2" xfId="26699"/>
    <cellStyle name="常规 8 2 2 2 45 3" xfId="26700"/>
    <cellStyle name="解释性文本 2 2 3 2 2 2" xfId="26701"/>
    <cellStyle name="常规 8 2 2 2 45 3 2" xfId="26702"/>
    <cellStyle name="常规 8 2 2 2 47" xfId="26703"/>
    <cellStyle name="检查单元格 2 6 2 4" xfId="26704"/>
    <cellStyle name="常规 8 2 2 2 47 2" xfId="26705"/>
    <cellStyle name="常规 8 2 2 2 48" xfId="26706"/>
    <cellStyle name="常规 8 2 2 2 48 2" xfId="26707"/>
    <cellStyle name="常规 8 2 2 2 49" xfId="26708"/>
    <cellStyle name="常规 8 2 2 2 5 2" xfId="26709"/>
    <cellStyle name="常规 8 2 2 2 5 2 2" xfId="26710"/>
    <cellStyle name="常规 8 2 2 2 6" xfId="26711"/>
    <cellStyle name="常规 8 2 2 2 6 2" xfId="26712"/>
    <cellStyle name="常规 8 2 2 2 6 2 2" xfId="26713"/>
    <cellStyle name="常规 8 2 2 2 6 3" xfId="26714"/>
    <cellStyle name="常规 8 2 2 2 7" xfId="26715"/>
    <cellStyle name="常规 8 2 2 2 7 2" xfId="26716"/>
    <cellStyle name="常规 8 2 2 2 8" xfId="26717"/>
    <cellStyle name="计算 3 2 8 2" xfId="26718"/>
    <cellStyle name="常规 8 2 2 2 9" xfId="26719"/>
    <cellStyle name="强调文字颜色 2 3 2 2 7 2" xfId="26720"/>
    <cellStyle name="常规 8 2 2 2 9 2 2" xfId="26721"/>
    <cellStyle name="警告文本 3 3 4 4 2" xfId="26722"/>
    <cellStyle name="常规 8 2 2 25" xfId="26723"/>
    <cellStyle name="常规 8 2 2 30" xfId="26724"/>
    <cellStyle name="链接单元格 2 2 2 4" xfId="26725"/>
    <cellStyle name="常规 8 2 2 25 2" xfId="26726"/>
    <cellStyle name="常规 8 2 2 30 2" xfId="26727"/>
    <cellStyle name="链接单元格 2 2 2 4 2" xfId="26728"/>
    <cellStyle name="常规 8 2 2 25 2 2" xfId="26729"/>
    <cellStyle name="常规 8 2 2 30 2 2" xfId="26730"/>
    <cellStyle name="链接单元格 2 2 2 4 2 2" xfId="26731"/>
    <cellStyle name="常规 8 2 2 25 2 2 2" xfId="26732"/>
    <cellStyle name="常规 8 2 2 30 2 2 2" xfId="26733"/>
    <cellStyle name="链接单元格 2 2 2 4 3" xfId="26734"/>
    <cellStyle name="常规 8 2 2 25 2 3" xfId="26735"/>
    <cellStyle name="常规 8 2 2 30 2 3" xfId="26736"/>
    <cellStyle name="链接单元格 2 2 2 4 3 2" xfId="26737"/>
    <cellStyle name="常规 8 2 2 25 2 3 2" xfId="26738"/>
    <cellStyle name="常规 8 2 2 30 2 3 2" xfId="26739"/>
    <cellStyle name="链接单元格 2 2 2 4 4" xfId="26740"/>
    <cellStyle name="常规 8 2 2 25 2 4" xfId="26741"/>
    <cellStyle name="常规 8 2 2 30 2 4" xfId="26742"/>
    <cellStyle name="链接单元格 2 2 2 5" xfId="26743"/>
    <cellStyle name="常规 8 2 2 25 3" xfId="26744"/>
    <cellStyle name="常规 8 2 2 30 3" xfId="26745"/>
    <cellStyle name="链接单元格 2 2 2 5 2" xfId="26746"/>
    <cellStyle name="常规 8 2 2 25 3 2" xfId="26747"/>
    <cellStyle name="常规 8 2 2 30 3 2" xfId="26748"/>
    <cellStyle name="链接单元格 2 2 2 6" xfId="26749"/>
    <cellStyle name="常规 8 2 2 25 4" xfId="26750"/>
    <cellStyle name="常规 8 2 2 30 4" xfId="26751"/>
    <cellStyle name="链接单元格 2 2 2 6 2" xfId="26752"/>
    <cellStyle name="常规 8 2 2 25 4 2" xfId="26753"/>
    <cellStyle name="常规 8 2 2 30 4 2" xfId="26754"/>
    <cellStyle name="常规 8 2 2 25 4 2 2" xfId="26755"/>
    <cellStyle name="常规 8 2 2 30 4 2 2" xfId="26756"/>
    <cellStyle name="常规 8 2 2 25 4 3" xfId="26757"/>
    <cellStyle name="常规 8 2 2 30 4 3" xfId="26758"/>
    <cellStyle name="链接单元格 2 2 2 7" xfId="26759"/>
    <cellStyle name="常规 8 2 2 25 5" xfId="26760"/>
    <cellStyle name="常规 8 2 2 30 5" xfId="26761"/>
    <cellStyle name="常规 8 2 2 26" xfId="26762"/>
    <cellStyle name="常规 8 2 2 31" xfId="26763"/>
    <cellStyle name="链接单元格 2 2 3 4 2" xfId="26764"/>
    <cellStyle name="常规 8 2 2 26 2 2" xfId="26765"/>
    <cellStyle name="常规 8 2 2 31 2 2" xfId="26766"/>
    <cellStyle name="常规 8 2 2 26 2 2 2" xfId="26767"/>
    <cellStyle name="常规 8 2 2 31 2 2 2" xfId="26768"/>
    <cellStyle name="常规 8 2 2 26 2 3" xfId="26769"/>
    <cellStyle name="常规 8 2 2 31 2 3" xfId="26770"/>
    <cellStyle name="常规 8 2 2 26 2 3 2" xfId="26771"/>
    <cellStyle name="常规 8 2 2 31 2 3 2" xfId="26772"/>
    <cellStyle name="常规 8 2 2 26 2 4" xfId="26773"/>
    <cellStyle name="常规 8 2 2 31 2 4" xfId="26774"/>
    <cellStyle name="链接单元格 2 2 3 5" xfId="26775"/>
    <cellStyle name="常规 8 2 2 26 3" xfId="26776"/>
    <cellStyle name="常规 8 2 2 31 3" xfId="26777"/>
    <cellStyle name="常规 8 2 2 26 3 2" xfId="26778"/>
    <cellStyle name="常规 8 2 2 31 3 2" xfId="26779"/>
    <cellStyle name="常规 8 2 2 26 4" xfId="26780"/>
    <cellStyle name="常规 8 2 2 31 4" xfId="26781"/>
    <cellStyle name="常规 8 2 2 26 4 2" xfId="26782"/>
    <cellStyle name="常规 8 2 2 31 4 2" xfId="26783"/>
    <cellStyle name="常规 8 2 2 26 4 3" xfId="26784"/>
    <cellStyle name="常规 8 2 2 31 4 3" xfId="26785"/>
    <cellStyle name="常规 8 2 2 26 5" xfId="26786"/>
    <cellStyle name="常规 8 2 2 31 5" xfId="26787"/>
    <cellStyle name="输出 2 2 5 2 3 2" xfId="26788"/>
    <cellStyle name="常规 8 2 2 27" xfId="26789"/>
    <cellStyle name="常规 8 2 2 32" xfId="26790"/>
    <cellStyle name="链接单元格 2 2 4 4" xfId="26791"/>
    <cellStyle name="常规 8 2 2 27 2" xfId="26792"/>
    <cellStyle name="常规 8 2 2 32 2" xfId="26793"/>
    <cellStyle name="链接单元格 2 2 4 4 2" xfId="26794"/>
    <cellStyle name="常规 8 2 2 27 2 2" xfId="26795"/>
    <cellStyle name="常规 8 2 2 32 2 2" xfId="26796"/>
    <cellStyle name="常规 8 2 2 27 2 3" xfId="26797"/>
    <cellStyle name="常规 8 2 2 32 2 3" xfId="26798"/>
    <cellStyle name="常规 8 2 2 27 2 3 2" xfId="26799"/>
    <cellStyle name="常规 8 2 2 32 2 3 2" xfId="26800"/>
    <cellStyle name="链接单元格 2 2 4 5" xfId="26801"/>
    <cellStyle name="常规 8 2 2 27 3" xfId="26802"/>
    <cellStyle name="常规 8 2 2 32 3" xfId="26803"/>
    <cellStyle name="常规 8 2 2 27 3 2" xfId="26804"/>
    <cellStyle name="常规 8 2 2 32 3 2" xfId="26805"/>
    <cellStyle name="常规 8 2 2 27 4" xfId="26806"/>
    <cellStyle name="常规 8 2 2 32 4" xfId="26807"/>
    <cellStyle name="常规 8 2 2 27 4 2" xfId="26808"/>
    <cellStyle name="常规 8 2 2 32 4 2" xfId="26809"/>
    <cellStyle name="常规 8 2 2 27 4 3" xfId="26810"/>
    <cellStyle name="常规 8 2 2 32 4 3" xfId="26811"/>
    <cellStyle name="常规 8 2 2 27 5" xfId="26812"/>
    <cellStyle name="常规 8 2 2 32 5" xfId="26813"/>
    <cellStyle name="常规 8 2 2 28 2 2 2" xfId="26814"/>
    <cellStyle name="常规 8 2 2 33 2 2 2" xfId="26815"/>
    <cellStyle name="常规 8 2 2 28 2 3" xfId="26816"/>
    <cellStyle name="常规 8 2 2 33 2 3" xfId="26817"/>
    <cellStyle name="常规 8 2 2 28 2 3 2" xfId="26818"/>
    <cellStyle name="常规 8 2 2 33 2 3 2" xfId="26819"/>
    <cellStyle name="常规 8 2 2 28 2 4" xfId="26820"/>
    <cellStyle name="常规 8 2 2 33 2 4" xfId="26821"/>
    <cellStyle name="常规 8 2 2 28 3 2" xfId="26822"/>
    <cellStyle name="常规 8 2 2 33 3 2" xfId="26823"/>
    <cellStyle name="常规 8 2 2 28 4" xfId="26824"/>
    <cellStyle name="常规 8 2 2 33 4" xfId="26825"/>
    <cellStyle name="常规 8 2 2 28 4 2" xfId="26826"/>
    <cellStyle name="常规 8 2 2 33 4 2" xfId="26827"/>
    <cellStyle name="常规 8 2 2 28 4 2 2" xfId="26828"/>
    <cellStyle name="常规 8 2 2 33 4 2 2" xfId="26829"/>
    <cellStyle name="常规 8 4 2 9 2 2 2" xfId="26830"/>
    <cellStyle name="常规 8 2 2 28 4 3" xfId="26831"/>
    <cellStyle name="常规 8 2 2 33 4 3" xfId="26832"/>
    <cellStyle name="常规 8 2 2 28 5" xfId="26833"/>
    <cellStyle name="常规 8 2 2 33 5" xfId="26834"/>
    <cellStyle name="常规 8 2 2 29 2 2" xfId="26835"/>
    <cellStyle name="常规 8 2 2 34 2 2" xfId="26836"/>
    <cellStyle name="常规 8 2 2 29 2 2 2" xfId="26837"/>
    <cellStyle name="常规 8 2 2 34 2 2 2" xfId="26838"/>
    <cellStyle name="常规 8 2 2 29 2 3" xfId="26839"/>
    <cellStyle name="常规 8 2 2 34 2 3" xfId="26840"/>
    <cellStyle name="常规 8 2 2 29 2 3 2" xfId="26841"/>
    <cellStyle name="常规 8 2 2 34 2 3 2" xfId="26842"/>
    <cellStyle name="常规 8 2 2 29 2 4" xfId="26843"/>
    <cellStyle name="常规 8 2 2 34 2 4" xfId="26844"/>
    <cellStyle name="常规 8 2 2 29 3 2" xfId="26845"/>
    <cellStyle name="常规 8 2 2 34 3 2" xfId="26846"/>
    <cellStyle name="常规 8 2 2 29 4" xfId="26847"/>
    <cellStyle name="常规 8 2 2 34 4" xfId="26848"/>
    <cellStyle name="常规 8 2 2 29 4 2" xfId="26849"/>
    <cellStyle name="常规 8 2 2 34 4 2" xfId="26850"/>
    <cellStyle name="常规 8 2 46 3" xfId="26851"/>
    <cellStyle name="常规 8 2 51 3" xfId="26852"/>
    <cellStyle name="常规 8 2 2 29 4 2 2" xfId="26853"/>
    <cellStyle name="常规 8 2 2 34 4 2 2" xfId="26854"/>
    <cellStyle name="常规 8 2 2 29 4 3" xfId="26855"/>
    <cellStyle name="常规 8 2 2 34 4 3" xfId="26856"/>
    <cellStyle name="常规 8 2 2 29 5" xfId="26857"/>
    <cellStyle name="常规 8 2 2 34 5" xfId="26858"/>
    <cellStyle name="常规 8 2 2 3" xfId="26859"/>
    <cellStyle name="常规 8 2 2 3 2" xfId="26860"/>
    <cellStyle name="常规 8 2 2 3 2 2" xfId="26861"/>
    <cellStyle name="常规 8 2 2 3 2 2 2" xfId="26862"/>
    <cellStyle name="常规 8 2 2 3 3" xfId="26863"/>
    <cellStyle name="警告文本 2 6 2 3 2" xfId="26864"/>
    <cellStyle name="常规 8 2 2 3 3 2" xfId="26865"/>
    <cellStyle name="常规 8 2 2 3 4" xfId="26866"/>
    <cellStyle name="常规 8 2 2 3 4 2" xfId="26867"/>
    <cellStyle name="常规 8 2 2 3 4 2 2" xfId="26868"/>
    <cellStyle name="常规 8 2 2 3 5" xfId="26869"/>
    <cellStyle name="常规 8 2 2 3 5 2" xfId="26870"/>
    <cellStyle name="常规 8 2 2 3 6" xfId="26871"/>
    <cellStyle name="常规 8 2 2 3 6 2" xfId="26872"/>
    <cellStyle name="常规 8 2 2 3 7" xfId="26873"/>
    <cellStyle name="常规 8 2 2 35" xfId="26874"/>
    <cellStyle name="常规 8 2 2 40" xfId="26875"/>
    <cellStyle name="常规 8 2 2 35 2 2" xfId="26876"/>
    <cellStyle name="常规 8 2 2 40 2 2" xfId="26877"/>
    <cellStyle name="常规 8 2 2 35 2 2 2" xfId="26878"/>
    <cellStyle name="常规 8 2 2 40 2 2 2" xfId="26879"/>
    <cellStyle name="常规 8 2 2 35 3" xfId="26880"/>
    <cellStyle name="常规 8 2 2 40 3" xfId="26881"/>
    <cellStyle name="常规 8 2 2 35 3 2" xfId="26882"/>
    <cellStyle name="常规 8 2 2 40 3 2" xfId="26883"/>
    <cellStyle name="常规 8 2 2 35 4" xfId="26884"/>
    <cellStyle name="常规 8 2 2 40 4" xfId="26885"/>
    <cellStyle name="常规 8 2 2 35 4 2" xfId="26886"/>
    <cellStyle name="常规 8 2 2 40 4 2" xfId="26887"/>
    <cellStyle name="常规 8 2 2 36" xfId="26888"/>
    <cellStyle name="常规 8 2 2 41" xfId="26889"/>
    <cellStyle name="常规 8 2 2 36 2" xfId="26890"/>
    <cellStyle name="常规 8 2 2 41 2" xfId="26891"/>
    <cellStyle name="常规 8 2 2 36 2 2" xfId="26892"/>
    <cellStyle name="常规 8 2 2 41 2 2" xfId="26893"/>
    <cellStyle name="常规 8 2 2 36 2 2 2" xfId="26894"/>
    <cellStyle name="常规 8 2 2 41 2 2 2" xfId="26895"/>
    <cellStyle name="常规 8 2 2 36 3" xfId="26896"/>
    <cellStyle name="常规 8 2 2 41 3" xfId="26897"/>
    <cellStyle name="常规 8 2 2 36 3 2" xfId="26898"/>
    <cellStyle name="常规 8 2 2 41 3 2" xfId="26899"/>
    <cellStyle name="常规 8 2 2 36 4" xfId="26900"/>
    <cellStyle name="常规 8 2 2 41 4" xfId="26901"/>
    <cellStyle name="常规 8 2 2 36 4 2" xfId="26902"/>
    <cellStyle name="常规 8 2 2 41 4 2" xfId="26903"/>
    <cellStyle name="常规 8 2 2 36 4 2 2" xfId="26904"/>
    <cellStyle name="常规 8 2 2 41 4 2 2" xfId="26905"/>
    <cellStyle name="常规 8 2 2 36 4 3" xfId="26906"/>
    <cellStyle name="常规 8 2 2 41 4 3" xfId="26907"/>
    <cellStyle name="常规 8 2 2 36 5" xfId="26908"/>
    <cellStyle name="常规 8 2 2 41 5" xfId="26909"/>
    <cellStyle name="常规 8 2 2 39 2 2" xfId="26910"/>
    <cellStyle name="常规 8 2 2 44 2 2" xfId="26911"/>
    <cellStyle name="常规 8 2 2 39 2 2 2" xfId="26912"/>
    <cellStyle name="常规 8 2 2 44 2 2 2" xfId="26913"/>
    <cellStyle name="常规 8 2 2 39 3" xfId="26914"/>
    <cellStyle name="常规 8 2 2 44 3" xfId="26915"/>
    <cellStyle name="常规 8 2 2 39 3 2" xfId="26916"/>
    <cellStyle name="常规 8 2 2 44 3 2" xfId="26917"/>
    <cellStyle name="常规 8 2 2 39 4 2" xfId="26918"/>
    <cellStyle name="常规 8 2 2 44 4 2" xfId="26919"/>
    <cellStyle name="常规 8 2 2 39 4 2 2" xfId="26920"/>
    <cellStyle name="常规 8 2 2 44 4 2 2" xfId="26921"/>
    <cellStyle name="常规 8 2 2 39 4 3" xfId="26922"/>
    <cellStyle name="常规 8 2 2 44 4 3" xfId="26923"/>
    <cellStyle name="常规 8 2 2 39 5" xfId="26924"/>
    <cellStyle name="常规 8 2 2 44 5" xfId="26925"/>
    <cellStyle name="常规 8 2 2 4" xfId="26926"/>
    <cellStyle name="常规 8 2 2 4 2" xfId="26927"/>
    <cellStyle name="常规 8 2 2 4 2 2" xfId="26928"/>
    <cellStyle name="常规 8 2 2 4 2 3" xfId="26929"/>
    <cellStyle name="输入 3 6 2 4" xfId="26930"/>
    <cellStyle name="常规 8 2 2 4 2 3 2" xfId="26931"/>
    <cellStyle name="常规 8 2 2 4 3" xfId="26932"/>
    <cellStyle name="常规 8 2 2 4 3 2" xfId="26933"/>
    <cellStyle name="注释 2 39 2 2" xfId="26934"/>
    <cellStyle name="注释 2 44 2 2" xfId="26935"/>
    <cellStyle name="常规 8 2 2 4 4" xfId="26936"/>
    <cellStyle name="注释 2 39 2 2 2" xfId="26937"/>
    <cellStyle name="注释 2 44 2 2 2" xfId="26938"/>
    <cellStyle name="常规 8 2 2 4 4 2" xfId="26939"/>
    <cellStyle name="常规 8 2 2 4 4 3" xfId="26940"/>
    <cellStyle name="注释 2 39 2 3" xfId="26941"/>
    <cellStyle name="注释 2 44 2 3" xfId="26942"/>
    <cellStyle name="常规 8 2 2 4 5" xfId="26943"/>
    <cellStyle name="注释 2 39 2 4" xfId="26944"/>
    <cellStyle name="注释 2 44 2 4" xfId="26945"/>
    <cellStyle name="常规 8 2 2 4 6" xfId="26946"/>
    <cellStyle name="常规 8 2 2 4 6 2" xfId="26947"/>
    <cellStyle name="常规 8 2 2 4 7" xfId="26948"/>
    <cellStyle name="常规 8 2 2 5" xfId="26949"/>
    <cellStyle name="注释 2 7 2 3 2" xfId="26950"/>
    <cellStyle name="常规 8 2 2 5 2 3" xfId="26951"/>
    <cellStyle name="常规 8 2 2 5 2 3 2" xfId="26952"/>
    <cellStyle name="常规 8 2 2 5 3 2" xfId="26953"/>
    <cellStyle name="注释 2 39 3 2" xfId="26954"/>
    <cellStyle name="注释 2 44 3 2" xfId="26955"/>
    <cellStyle name="常规 8 2 2 5 4" xfId="26956"/>
    <cellStyle name="常规 8 2 2 5 4 2" xfId="26957"/>
    <cellStyle name="常规 8 2 2 5 4 2 2" xfId="26958"/>
    <cellStyle name="常规 8 2 2 5 4 3" xfId="26959"/>
    <cellStyle name="常规 8 2 2 5 5" xfId="26960"/>
    <cellStyle name="常规 8 2 2 6" xfId="26961"/>
    <cellStyle name="常规 8 2 2 6 2" xfId="26962"/>
    <cellStyle name="常规 8 2 2 6 2 2" xfId="26963"/>
    <cellStyle name="常规 8 2 2 6 2 2 2" xfId="26964"/>
    <cellStyle name="常规 8 2 2 6 2 3" xfId="26965"/>
    <cellStyle name="常规 8 2 2 6 2 3 2" xfId="26966"/>
    <cellStyle name="常规 8 2 2 6 2 4" xfId="26967"/>
    <cellStyle name="常规 8 2 2 6 3" xfId="26968"/>
    <cellStyle name="常规 8 2 2 6 3 2" xfId="26969"/>
    <cellStyle name="注释 2 39 4 2" xfId="26970"/>
    <cellStyle name="注释 2 44 4 2" xfId="26971"/>
    <cellStyle name="常规 8 2 2 6 4" xfId="26972"/>
    <cellStyle name="常规 8 2 2 6 4 2" xfId="26973"/>
    <cellStyle name="常规 8 2 2 6 4 2 2" xfId="26974"/>
    <cellStyle name="常规 8 2 2 6 4 3" xfId="26975"/>
    <cellStyle name="常规 8 2 2 6 5" xfId="26976"/>
    <cellStyle name="常规 8 2 2 7 2 2 2" xfId="26977"/>
    <cellStyle name="常规 8 2 2 7 2 3" xfId="26978"/>
    <cellStyle name="常规 8 2 2 7 2 4" xfId="26979"/>
    <cellStyle name="常规 8 2 2 7 3 2" xfId="26980"/>
    <cellStyle name="常规 8 2 2 7 4" xfId="26981"/>
    <cellStyle name="常规 8 2 2 7 4 2" xfId="26982"/>
    <cellStyle name="常规 8 2 2 7 4 2 2" xfId="26983"/>
    <cellStyle name="常规 8 2 2 7 4 3" xfId="26984"/>
    <cellStyle name="常规 8 2 2 7 5" xfId="26985"/>
    <cellStyle name="计算 3 2 2 3 4 2" xfId="26986"/>
    <cellStyle name="常规 8 2 2 8 2 2" xfId="26987"/>
    <cellStyle name="常规 8 2 2 8 2 2 2" xfId="26988"/>
    <cellStyle name="常规 8 2 2 8 2 3" xfId="26989"/>
    <cellStyle name="常规 8 2 2 8 2 4" xfId="26990"/>
    <cellStyle name="计算 3 2 2 3 5" xfId="26991"/>
    <cellStyle name="常规 8 2 2 8 3" xfId="26992"/>
    <cellStyle name="常规 8 2 2 8 3 2" xfId="26993"/>
    <cellStyle name="常规 8 2 2 8 4 2" xfId="26994"/>
    <cellStyle name="常规 8 2 2 8 4 2 2" xfId="26995"/>
    <cellStyle name="常规 8 2 2 8 4 3" xfId="26996"/>
    <cellStyle name="检查单元格 2 2 4 2 2 2" xfId="26997"/>
    <cellStyle name="常规 8 2 2 8 5" xfId="26998"/>
    <cellStyle name="计算 3 2 2 4 4 2" xfId="26999"/>
    <cellStyle name="常规 8 2 2 9 2 2" xfId="27000"/>
    <cellStyle name="常规 8 2 2 9 2 2 2" xfId="27001"/>
    <cellStyle name="常规 8 2 2 9 2 3" xfId="27002"/>
    <cellStyle name="常规 8 2 2 9 2 4" xfId="27003"/>
    <cellStyle name="计算 3 2 2 4 5" xfId="27004"/>
    <cellStyle name="常规 8 2 2 9 3" xfId="27005"/>
    <cellStyle name="常规 8 2 2 9 3 2" xfId="27006"/>
    <cellStyle name="常规 8 2 2 9 4" xfId="27007"/>
    <cellStyle name="常规 8 2 2 9 4 2" xfId="27008"/>
    <cellStyle name="常规 8 2 2 9 4 2 2" xfId="27009"/>
    <cellStyle name="强调文字颜色 2 2 2 2 4 2 3 2" xfId="27010"/>
    <cellStyle name="常规 8 2 2 9 4 3" xfId="27011"/>
    <cellStyle name="常规 8 2 2 9 5" xfId="27012"/>
    <cellStyle name="常规 8 2 25" xfId="27013"/>
    <cellStyle name="常规 8 2 30" xfId="27014"/>
    <cellStyle name="常规 8 2 25 2" xfId="27015"/>
    <cellStyle name="常规 8 2 30 2" xfId="27016"/>
    <cellStyle name="常规 8 2 25 2 2" xfId="27017"/>
    <cellStyle name="常规 8 2 30 2 2" xfId="27018"/>
    <cellStyle name="常规 8 2 26" xfId="27019"/>
    <cellStyle name="常规 8 2 31" xfId="27020"/>
    <cellStyle name="常规 8 2 26 2" xfId="27021"/>
    <cellStyle name="常规 8 2 31 2" xfId="27022"/>
    <cellStyle name="常规 8 2 26 2 2" xfId="27023"/>
    <cellStyle name="常规 8 2 31 2 2" xfId="27024"/>
    <cellStyle name="常规 8 2 26 3" xfId="27025"/>
    <cellStyle name="常规 8 2 31 3" xfId="27026"/>
    <cellStyle name="常规 8 2 28 2 2" xfId="27027"/>
    <cellStyle name="常规 8 2 33 2 2" xfId="27028"/>
    <cellStyle name="常规 8 2 28 3" xfId="27029"/>
    <cellStyle name="常规 8 2 33 3" xfId="27030"/>
    <cellStyle name="常规 8 2 29 2" xfId="27031"/>
    <cellStyle name="常规 8 2 34 2" xfId="27032"/>
    <cellStyle name="常规 8 2 29 2 2" xfId="27033"/>
    <cellStyle name="常规 8 2 34 2 2" xfId="27034"/>
    <cellStyle name="常规 8 2 29 3" xfId="27035"/>
    <cellStyle name="常规 8 2 34 3" xfId="27036"/>
    <cellStyle name="常规 8 2 3" xfId="27037"/>
    <cellStyle name="常规 8 2 3 2" xfId="27038"/>
    <cellStyle name="常规 8 2 3 2 2" xfId="27039"/>
    <cellStyle name="常规 8 2 3 2 2 2" xfId="27040"/>
    <cellStyle name="常规 8 2 3 2 3" xfId="27041"/>
    <cellStyle name="常规 8 2 3 2 3 2" xfId="27042"/>
    <cellStyle name="输出 2 3 2 2 2" xfId="27043"/>
    <cellStyle name="常规 8 2 3 3" xfId="27044"/>
    <cellStyle name="输出 2 3 2 2 2 2" xfId="27045"/>
    <cellStyle name="常规 8 2 3 3 2" xfId="27046"/>
    <cellStyle name="输出 2 3 2 2 3" xfId="27047"/>
    <cellStyle name="常规 8 2 3 4" xfId="27048"/>
    <cellStyle name="输出 2 3 2 2 3 2" xfId="27049"/>
    <cellStyle name="常规 8 2 3 4 2" xfId="27050"/>
    <cellStyle name="输出 2 3 2 2 4" xfId="27051"/>
    <cellStyle name="常规 8 2 3 5" xfId="27052"/>
    <cellStyle name="常规 8 2 35" xfId="27053"/>
    <cellStyle name="常规 8 2 40" xfId="27054"/>
    <cellStyle name="常规 8 2 35 2" xfId="27055"/>
    <cellStyle name="常规 8 2 40 2" xfId="27056"/>
    <cellStyle name="常规 8 2 35 2 2" xfId="27057"/>
    <cellStyle name="常规 8 2 40 2 2" xfId="27058"/>
    <cellStyle name="常规 8 2 35 3" xfId="27059"/>
    <cellStyle name="常规 8 2 40 3" xfId="27060"/>
    <cellStyle name="常规 8 2 36" xfId="27061"/>
    <cellStyle name="常规 8 2 41" xfId="27062"/>
    <cellStyle name="常规 8 2 36 2" xfId="27063"/>
    <cellStyle name="常规 8 2 41 2" xfId="27064"/>
    <cellStyle name="常规 8 2 36 2 2" xfId="27065"/>
    <cellStyle name="常规 8 2 41 2 2" xfId="27066"/>
    <cellStyle name="常规 8 2 36 3" xfId="27067"/>
    <cellStyle name="常规 8 2 41 3" xfId="27068"/>
    <cellStyle name="常规 8 2 37 2 2" xfId="27069"/>
    <cellStyle name="常规 8 2 42 2 2" xfId="27070"/>
    <cellStyle name="常规 8 2 37 3" xfId="27071"/>
    <cellStyle name="常规 8 2 42 3" xfId="27072"/>
    <cellStyle name="常规 8 2 38 2" xfId="27073"/>
    <cellStyle name="常规 8 2 43 2" xfId="27074"/>
    <cellStyle name="常规 8 2 38 2 2" xfId="27075"/>
    <cellStyle name="常规 8 2 43 2 2" xfId="27076"/>
    <cellStyle name="常规 8 2 38 3" xfId="27077"/>
    <cellStyle name="常规 8 2 43 3" xfId="27078"/>
    <cellStyle name="常规 8 2 39" xfId="27079"/>
    <cellStyle name="常规 8 2 44" xfId="27080"/>
    <cellStyle name="常规 8 2 39 2" xfId="27081"/>
    <cellStyle name="常规 8 2 44 2" xfId="27082"/>
    <cellStyle name="常规 8 2 39 2 2" xfId="27083"/>
    <cellStyle name="常规 8 2 44 2 2" xfId="27084"/>
    <cellStyle name="常规 8 2 39 3" xfId="27085"/>
    <cellStyle name="常规 8 2 44 3" xfId="27086"/>
    <cellStyle name="常规 8 2 4" xfId="27087"/>
    <cellStyle name="常规 8 2 4 2" xfId="27088"/>
    <cellStyle name="常规 8 2 4 2 2" xfId="27089"/>
    <cellStyle name="常规 8 2 4 3 2" xfId="27090"/>
    <cellStyle name="常规 8 2 4 4" xfId="27091"/>
    <cellStyle name="常规 8 2 4 4 2" xfId="27092"/>
    <cellStyle name="常规 8 2 4 5" xfId="27093"/>
    <cellStyle name="常规 8 2 45" xfId="27094"/>
    <cellStyle name="常规 8 2 50" xfId="27095"/>
    <cellStyle name="常规 8 2 45 2" xfId="27096"/>
    <cellStyle name="常规 8 2 50 2" xfId="27097"/>
    <cellStyle name="常规 8 2 45 2 2" xfId="27098"/>
    <cellStyle name="常规 8 2 50 2 2" xfId="27099"/>
    <cellStyle name="常规 8 2 45 3" xfId="27100"/>
    <cellStyle name="常规 8 2 50 3" xfId="27101"/>
    <cellStyle name="常规 8 2 46" xfId="27102"/>
    <cellStyle name="常规 8 2 51" xfId="27103"/>
    <cellStyle name="常规 8 2 46 2" xfId="27104"/>
    <cellStyle name="常规 8 2 51 2" xfId="27105"/>
    <cellStyle name="常规 8 2 46 2 2" xfId="27106"/>
    <cellStyle name="常规 8 2 51 2 2" xfId="27107"/>
    <cellStyle name="常规 8 2 47" xfId="27108"/>
    <cellStyle name="常规 8 2 52" xfId="27109"/>
    <cellStyle name="常规 8 2 47 2 2" xfId="27110"/>
    <cellStyle name="常规 8 2 52 2 2" xfId="27111"/>
    <cellStyle name="常规 8 2 47 3" xfId="27112"/>
    <cellStyle name="常规 8 2 52 3" xfId="27113"/>
    <cellStyle name="常规 8 2 48 2 2" xfId="27114"/>
    <cellStyle name="常规 8 2 53 2 2" xfId="27115"/>
    <cellStyle name="常规 8 2 48 3" xfId="27116"/>
    <cellStyle name="常规 8 2 53 3" xfId="27117"/>
    <cellStyle name="输出 2 2 2 6" xfId="27118"/>
    <cellStyle name="常规 8 2 49 2" xfId="27119"/>
    <cellStyle name="常规 8 2 54 2" xfId="27120"/>
    <cellStyle name="输出 2 2 2 7" xfId="27121"/>
    <cellStyle name="常规 8 2 49 3" xfId="27122"/>
    <cellStyle name="常规 8 2 54 3" xfId="27123"/>
    <cellStyle name="常规 8 2 5" xfId="27124"/>
    <cellStyle name="常规 8 2 5 2" xfId="27125"/>
    <cellStyle name="常规 8 2 5 2 2" xfId="27126"/>
    <cellStyle name="常规 8 2 5 3 2" xfId="27127"/>
    <cellStyle name="常规 8 2 5 4" xfId="27128"/>
    <cellStyle name="常规 8 2 5 4 2" xfId="27129"/>
    <cellStyle name="常规 8 2 5 5" xfId="27130"/>
    <cellStyle name="常规 8 2 55" xfId="27131"/>
    <cellStyle name="常规 8 2 60" xfId="27132"/>
    <cellStyle name="常规 8 2 55 2" xfId="27133"/>
    <cellStyle name="常规 8 2 60 2" xfId="27134"/>
    <cellStyle name="常规 8 2 55 2 2" xfId="27135"/>
    <cellStyle name="常规 8 2 60 2 2" xfId="27136"/>
    <cellStyle name="常规 8 2 55 3" xfId="27137"/>
    <cellStyle name="常规 8 2 60 3" xfId="27138"/>
    <cellStyle name="常规 8 2 56 2" xfId="27139"/>
    <cellStyle name="常规 8 2 61 2" xfId="27140"/>
    <cellStyle name="常规 8 2 56 2 2" xfId="27141"/>
    <cellStyle name="常规 8 2 56 3" xfId="27142"/>
    <cellStyle name="常规 8 2 57" xfId="27143"/>
    <cellStyle name="常规 8 2 62" xfId="27144"/>
    <cellStyle name="常规 8 2 57 2" xfId="27145"/>
    <cellStyle name="常规 8 2 62 2" xfId="27146"/>
    <cellStyle name="常规 8 2 57 2 2" xfId="27147"/>
    <cellStyle name="输入 2 2 5 2 2" xfId="27148"/>
    <cellStyle name="常规 8 2 57 3" xfId="27149"/>
    <cellStyle name="常规 8 2 58" xfId="27150"/>
    <cellStyle name="常规 8 2 63" xfId="27151"/>
    <cellStyle name="常规 8 2 58 2" xfId="27152"/>
    <cellStyle name="常规 8 2 58 2 2" xfId="27153"/>
    <cellStyle name="输入 2 2 5 3 2" xfId="27154"/>
    <cellStyle name="常规 8 2 58 3" xfId="27155"/>
    <cellStyle name="常规 8 2 59 2 2" xfId="27156"/>
    <cellStyle name="常规 8 2 59 3 2" xfId="27157"/>
    <cellStyle name="常规 8 2 59 4" xfId="27158"/>
    <cellStyle name="常规 8 2 6" xfId="27159"/>
    <cellStyle name="常规 8 2 6 2" xfId="27160"/>
    <cellStyle name="常规 8 2 6 2 2" xfId="27161"/>
    <cellStyle name="常规 8 2 6 3" xfId="27162"/>
    <cellStyle name="常规 8 2 7 2 2" xfId="27163"/>
    <cellStyle name="常规 8 2 7 3" xfId="27164"/>
    <cellStyle name="常规 8 2 8 2" xfId="27165"/>
    <cellStyle name="常规 8 2 8 3" xfId="27166"/>
    <cellStyle name="常规 8 2 9" xfId="27167"/>
    <cellStyle name="常规 8 2 9 2" xfId="27168"/>
    <cellStyle name="常规 8 2 9 3" xfId="27169"/>
    <cellStyle name="输入 2 2 2 4 5" xfId="27170"/>
    <cellStyle name="常规 8 25" xfId="27171"/>
    <cellStyle name="常规 8 30" xfId="27172"/>
    <cellStyle name="常规 8 25 3 2" xfId="27173"/>
    <cellStyle name="常规 8 30 3 2" xfId="27174"/>
    <cellStyle name="常规 8 25 4" xfId="27175"/>
    <cellStyle name="常规 8 30 4" xfId="27176"/>
    <cellStyle name="常规 8 25 4 2" xfId="27177"/>
    <cellStyle name="常规 8 30 4 2" xfId="27178"/>
    <cellStyle name="常规 8 25 4 2 2" xfId="27179"/>
    <cellStyle name="常规 8 30 4 2 2" xfId="27180"/>
    <cellStyle name="常规 8 25 5" xfId="27181"/>
    <cellStyle name="常规 8 30 5" xfId="27182"/>
    <cellStyle name="常规 8 26" xfId="27183"/>
    <cellStyle name="常规 8 31" xfId="27184"/>
    <cellStyle name="常规 8 26 3 2" xfId="27185"/>
    <cellStyle name="常规 8 31 3 2" xfId="27186"/>
    <cellStyle name="常规 8 26 4" xfId="27187"/>
    <cellStyle name="常规 8 31 4" xfId="27188"/>
    <cellStyle name="常规 8 26 4 2" xfId="27189"/>
    <cellStyle name="常规 8 31 4 2" xfId="27190"/>
    <cellStyle name="汇总 2 2 2 4 4" xfId="27191"/>
    <cellStyle name="常规 8 26 4 2 2" xfId="27192"/>
    <cellStyle name="常规 8 31 4 2 2" xfId="27193"/>
    <cellStyle name="常规 8 26 5" xfId="27194"/>
    <cellStyle name="常规 8 31 5" xfId="27195"/>
    <cellStyle name="常规 8 27" xfId="27196"/>
    <cellStyle name="常规 8 32" xfId="27197"/>
    <cellStyle name="常规 8 27 2 3 2" xfId="27198"/>
    <cellStyle name="常规 8 32 2 3 2" xfId="27199"/>
    <cellStyle name="常规 8 27 3 2" xfId="27200"/>
    <cellStyle name="常规 8 32 3 2" xfId="27201"/>
    <cellStyle name="常规 8 27 4" xfId="27202"/>
    <cellStyle name="常规 8 32 4" xfId="27203"/>
    <cellStyle name="常规 8 27 4 2" xfId="27204"/>
    <cellStyle name="常规 8 32 4 2" xfId="27205"/>
    <cellStyle name="常规 8 27 4 2 2" xfId="27206"/>
    <cellStyle name="常规 8 32 4 2 2" xfId="27207"/>
    <cellStyle name="常规 8 27 5" xfId="27208"/>
    <cellStyle name="常规 8 32 5" xfId="27209"/>
    <cellStyle name="常规 8 28" xfId="27210"/>
    <cellStyle name="常规 8 33" xfId="27211"/>
    <cellStyle name="常规 8 28 3 2" xfId="27212"/>
    <cellStyle name="常规 8 33 3 2" xfId="27213"/>
    <cellStyle name="常规 8 28 4" xfId="27214"/>
    <cellStyle name="常规 8 33 4" xfId="27215"/>
    <cellStyle name="常规 8 28 4 2" xfId="27216"/>
    <cellStyle name="常规 8 33 4 2" xfId="27217"/>
    <cellStyle name="常规 8 28 4 2 2" xfId="27218"/>
    <cellStyle name="常规 8 33 4 2 2" xfId="27219"/>
    <cellStyle name="常规 8 28 5" xfId="27220"/>
    <cellStyle name="常规 8 33 5" xfId="27221"/>
    <cellStyle name="常规 8 29" xfId="27222"/>
    <cellStyle name="常规 8 34" xfId="27223"/>
    <cellStyle name="常规 8 29 2 3 2" xfId="27224"/>
    <cellStyle name="常规 8 34 2 3 2" xfId="27225"/>
    <cellStyle name="常规 8 29 3 2" xfId="27226"/>
    <cellStyle name="常规 8 34 3 2" xfId="27227"/>
    <cellStyle name="常规 8 29 4" xfId="27228"/>
    <cellStyle name="常规 8 34 4" xfId="27229"/>
    <cellStyle name="常规 8 29 4 2" xfId="27230"/>
    <cellStyle name="常规 8 34 4 2" xfId="27231"/>
    <cellStyle name="常规 8 29 4 2 2" xfId="27232"/>
    <cellStyle name="常规 8 34 4 2 2" xfId="27233"/>
    <cellStyle name="常规 8 29 4 3" xfId="27234"/>
    <cellStyle name="常规 8 34 4 3" xfId="27235"/>
    <cellStyle name="常规 8 3 2" xfId="27236"/>
    <cellStyle name="计算 3 4" xfId="27237"/>
    <cellStyle name="常规 8 3 2 2" xfId="27238"/>
    <cellStyle name="计算 3 4 2" xfId="27239"/>
    <cellStyle name="常规 8 3 2 2 2" xfId="27240"/>
    <cellStyle name="输出 3 2 6 3" xfId="27241"/>
    <cellStyle name="计算 3 4 2 2" xfId="27242"/>
    <cellStyle name="常规 8 3 2 2 2 2" xfId="27243"/>
    <cellStyle name="计算 3 4 3" xfId="27244"/>
    <cellStyle name="常规 8 3 2 2 3" xfId="27245"/>
    <cellStyle name="计算 3 5" xfId="27246"/>
    <cellStyle name="常规 8 3 2 3" xfId="27247"/>
    <cellStyle name="计算 3 6" xfId="27248"/>
    <cellStyle name="常规 8 3 2 4" xfId="27249"/>
    <cellStyle name="计算 3 6 2" xfId="27250"/>
    <cellStyle name="常规 8 3 2 4 2" xfId="27251"/>
    <cellStyle name="警告文本 3 2 2 2 4 2" xfId="27252"/>
    <cellStyle name="计算 3 7" xfId="27253"/>
    <cellStyle name="常规 8 3 2 5" xfId="27254"/>
    <cellStyle name="常规 8 3 3" xfId="27255"/>
    <cellStyle name="常规 8 3 3 2" xfId="27256"/>
    <cellStyle name="常规 8 3 3 2 2" xfId="27257"/>
    <cellStyle name="输出 2 3 3 2 2" xfId="27258"/>
    <cellStyle name="常规 8 3 3 3" xfId="27259"/>
    <cellStyle name="常规 8 35 2 3 2" xfId="27260"/>
    <cellStyle name="常规 8 40 2 3 2" xfId="27261"/>
    <cellStyle name="常规 8 35 2 4" xfId="27262"/>
    <cellStyle name="常规 8 40 2 4" xfId="27263"/>
    <cellStyle name="常规 8 35 3 2" xfId="27264"/>
    <cellStyle name="常规 8 40 3 2" xfId="27265"/>
    <cellStyle name="常规 8 35 4" xfId="27266"/>
    <cellStyle name="常规 8 40 4" xfId="27267"/>
    <cellStyle name="常规 8 35 4 2" xfId="27268"/>
    <cellStyle name="常规 8 40 4 2" xfId="27269"/>
    <cellStyle name="常规 8 35 4 2 2" xfId="27270"/>
    <cellStyle name="常规 8 40 4 2 2" xfId="27271"/>
    <cellStyle name="常规 8 35 4 3" xfId="27272"/>
    <cellStyle name="常规 8 40 4 3" xfId="27273"/>
    <cellStyle name="常规 8 36 2 3 2" xfId="27274"/>
    <cellStyle name="常规 8 41 2 3 2" xfId="27275"/>
    <cellStyle name="常规 8 36 2 4" xfId="27276"/>
    <cellStyle name="常规 8 41 2 4" xfId="27277"/>
    <cellStyle name="常规 8 36 3 2" xfId="27278"/>
    <cellStyle name="常规 8 41 3 2" xfId="27279"/>
    <cellStyle name="常规 8 36 4 2" xfId="27280"/>
    <cellStyle name="常规 8 41 4 2" xfId="27281"/>
    <cellStyle name="常规 8 36 4 3" xfId="27282"/>
    <cellStyle name="常规 8 41 4 3" xfId="27283"/>
    <cellStyle name="常规 8 36 5" xfId="27284"/>
    <cellStyle name="常规 8 41 5" xfId="27285"/>
    <cellStyle name="注释 3 13" xfId="27286"/>
    <cellStyle name="常规 8 37 2 3 2" xfId="27287"/>
    <cellStyle name="常规 8 42 2 3 2" xfId="27288"/>
    <cellStyle name="常规 8 37 2 4" xfId="27289"/>
    <cellStyle name="常规 8 42 2 4" xfId="27290"/>
    <cellStyle name="常规 8 37 4 2 2" xfId="27291"/>
    <cellStyle name="常规 8 42 4 2 2" xfId="27292"/>
    <cellStyle name="常规 8 37 4 3" xfId="27293"/>
    <cellStyle name="常规 8 42 4 3" xfId="27294"/>
    <cellStyle name="常规 8 38 2 3 2" xfId="27295"/>
    <cellStyle name="常规 8 43 2 3 2" xfId="27296"/>
    <cellStyle name="常规 8 38 2 4" xfId="27297"/>
    <cellStyle name="常规 8 43 2 4" xfId="27298"/>
    <cellStyle name="常规 8 38 3 2" xfId="27299"/>
    <cellStyle name="常规 8 43 3 2" xfId="27300"/>
    <cellStyle name="常规 8 38 4" xfId="27301"/>
    <cellStyle name="常规 8 43 4" xfId="27302"/>
    <cellStyle name="常规 8 38 4 2 2" xfId="27303"/>
    <cellStyle name="常规 8 43 4 2 2" xfId="27304"/>
    <cellStyle name="常规 8 39 2 3 2" xfId="27305"/>
    <cellStyle name="常规 8 44 2 3 2" xfId="27306"/>
    <cellStyle name="常规 8 39 2 4" xfId="27307"/>
    <cellStyle name="常规 8 44 2 4" xfId="27308"/>
    <cellStyle name="常规 8 39 3 2" xfId="27309"/>
    <cellStyle name="常规 8 44 3 2" xfId="27310"/>
    <cellStyle name="常规 8 39 4" xfId="27311"/>
    <cellStyle name="常规 8 44 4" xfId="27312"/>
    <cellStyle name="常规 8 39 4 2" xfId="27313"/>
    <cellStyle name="常规 8 44 4 2" xfId="27314"/>
    <cellStyle name="常规 8 39 4 2 2" xfId="27315"/>
    <cellStyle name="常规 8 44 4 2 2" xfId="27316"/>
    <cellStyle name="常规 8 39 4 3" xfId="27317"/>
    <cellStyle name="常规 8 44 4 3" xfId="27318"/>
    <cellStyle name="常规 8 39 5" xfId="27319"/>
    <cellStyle name="常规 8 44 5" xfId="27320"/>
    <cellStyle name="常规 8 4 10 2" xfId="27321"/>
    <cellStyle name="常规 8 4 10 2 2" xfId="27322"/>
    <cellStyle name="常规 8 4 10 3" xfId="27323"/>
    <cellStyle name="常规 8 4 11" xfId="27324"/>
    <cellStyle name="常规 8 4 11 2" xfId="27325"/>
    <cellStyle name="常规 8 4 11 2 2" xfId="27326"/>
    <cellStyle name="常规 8 4 11 3" xfId="27327"/>
    <cellStyle name="适中 2 3 2 2 3" xfId="27328"/>
    <cellStyle name="常规 8 4 13 3" xfId="27329"/>
    <cellStyle name="适中 2 3 2 3 2" xfId="27330"/>
    <cellStyle name="常规 8 4 14 2" xfId="27331"/>
    <cellStyle name="常规 8 4 14 2 2" xfId="27332"/>
    <cellStyle name="常规 8 4 14 3" xfId="27333"/>
    <cellStyle name="适中 2 3 2 4" xfId="27334"/>
    <cellStyle name="常规 8 4 15" xfId="27335"/>
    <cellStyle name="常规 8 4 20" xfId="27336"/>
    <cellStyle name="适中 2 3 2 4 2" xfId="27337"/>
    <cellStyle name="常规 8 4 15 2" xfId="27338"/>
    <cellStyle name="常规 8 4 20 2" xfId="27339"/>
    <cellStyle name="常规 8 4 15 2 2" xfId="27340"/>
    <cellStyle name="常规 8 4 20 2 2" xfId="27341"/>
    <cellStyle name="常规 8 4 15 3" xfId="27342"/>
    <cellStyle name="常规 8 4 20 3" xfId="27343"/>
    <cellStyle name="适中 2 3 2 5" xfId="27344"/>
    <cellStyle name="常规 8 4 16" xfId="27345"/>
    <cellStyle name="常规 8 4 21" xfId="27346"/>
    <cellStyle name="常规 8 4 16 2" xfId="27347"/>
    <cellStyle name="常规 8 4 21 2" xfId="27348"/>
    <cellStyle name="常规 8 4 16 2 2" xfId="27349"/>
    <cellStyle name="常规 8 4 21 2 2" xfId="27350"/>
    <cellStyle name="常规 8 4 16 3" xfId="27351"/>
    <cellStyle name="常规 8 4 21 3" xfId="27352"/>
    <cellStyle name="常规 8 4 17 2" xfId="27353"/>
    <cellStyle name="常规 8 4 22 2" xfId="27354"/>
    <cellStyle name="常规 8 4 17 2 2" xfId="27355"/>
    <cellStyle name="常规 8 4 22 2 2" xfId="27356"/>
    <cellStyle name="强调文字颜色 6 2 3 3 2 2" xfId="27357"/>
    <cellStyle name="常规 8 4 17 3" xfId="27358"/>
    <cellStyle name="常规 8 4 22 3" xfId="27359"/>
    <cellStyle name="常规 8 4 18" xfId="27360"/>
    <cellStyle name="常规 8 4 23" xfId="27361"/>
    <cellStyle name="常规 8 4 18 2" xfId="27362"/>
    <cellStyle name="常规 8 4 23 2" xfId="27363"/>
    <cellStyle name="常规 8 4 18 2 2" xfId="27364"/>
    <cellStyle name="常规 8 4 23 2 2" xfId="27365"/>
    <cellStyle name="强调文字颜色 6 2 3 3 3 2" xfId="27366"/>
    <cellStyle name="常规 8 4 18 3" xfId="27367"/>
    <cellStyle name="常规 8 4 23 3" xfId="27368"/>
    <cellStyle name="常规 8 4 19" xfId="27369"/>
    <cellStyle name="常规 8 4 24" xfId="27370"/>
    <cellStyle name="常规 8 4 2" xfId="27371"/>
    <cellStyle name="常规 8 4 2 10" xfId="27372"/>
    <cellStyle name="常规 8 4 2 10 2" xfId="27373"/>
    <cellStyle name="常规 8 4 2 10 2 2" xfId="27374"/>
    <cellStyle name="好 3 3 3 5" xfId="27375"/>
    <cellStyle name="常规 8 4 2 10 2 2 2" xfId="27376"/>
    <cellStyle name="常规 8 4 2 10 2 3" xfId="27377"/>
    <cellStyle name="警告文本 3 2 5 2 3" xfId="27378"/>
    <cellStyle name="常规 8 4 2 10 2 3 2" xfId="27379"/>
    <cellStyle name="常规 8 4 2 10 2 4" xfId="27380"/>
    <cellStyle name="常规 8 4 2 10 3" xfId="27381"/>
    <cellStyle name="常规 8 4 2 10 3 2" xfId="27382"/>
    <cellStyle name="好 3 3 4 5" xfId="27383"/>
    <cellStyle name="常规 8 4 2 10 4" xfId="27384"/>
    <cellStyle name="常规 8 4 2 10 4 2" xfId="27385"/>
    <cellStyle name="常规 8 4 2 10 4 2 2" xfId="27386"/>
    <cellStyle name="常规 8 4 2 10 4 3" xfId="27387"/>
    <cellStyle name="常规 8 4 2 10 5" xfId="27388"/>
    <cellStyle name="常规 8 4 2 11" xfId="27389"/>
    <cellStyle name="常规 8 4 2 11 2" xfId="27390"/>
    <cellStyle name="常规 8 4 2 11 2 2" xfId="27391"/>
    <cellStyle name="常规 8 4 2 11 2 2 2" xfId="27392"/>
    <cellStyle name="常规 8 4 2 11 2 3" xfId="27393"/>
    <cellStyle name="常规 8 4 2 11 2 3 2" xfId="27394"/>
    <cellStyle name="常规 8 4 2 11 2 4" xfId="27395"/>
    <cellStyle name="常规 8 4 2 11 4 2" xfId="27396"/>
    <cellStyle name="输出 2 5" xfId="27397"/>
    <cellStyle name="常规 8 4 2 11 4 2 2" xfId="27398"/>
    <cellStyle name="常规 8 4 2 11 4 3" xfId="27399"/>
    <cellStyle name="常规 8 4 2 11 5" xfId="27400"/>
    <cellStyle name="常规 8 4 2 12" xfId="27401"/>
    <cellStyle name="常规 8 4 2 12 2" xfId="27402"/>
    <cellStyle name="常规 8 4 2 12 2 3" xfId="27403"/>
    <cellStyle name="解释性文本 3 3 2 2 2" xfId="27404"/>
    <cellStyle name="常规 8 4 2 12 2 4" xfId="27405"/>
    <cellStyle name="常规 8 4 2 12 4 2" xfId="27406"/>
    <cellStyle name="常规 8 4 2 12 4 2 2" xfId="27407"/>
    <cellStyle name="常规 8 4 2 12 4 3" xfId="27408"/>
    <cellStyle name="常规 8 4 2 12 5" xfId="27409"/>
    <cellStyle name="常规 8 4 2 13" xfId="27410"/>
    <cellStyle name="常规 8 4 2 13 2" xfId="27411"/>
    <cellStyle name="输入 2 2 2 4" xfId="27412"/>
    <cellStyle name="常规 8 4 2 13 2 2" xfId="27413"/>
    <cellStyle name="输入 2 2 2 5" xfId="27414"/>
    <cellStyle name="常规 8 4 2 13 2 3" xfId="27415"/>
    <cellStyle name="输入 2 2 2 5 2" xfId="27416"/>
    <cellStyle name="常规 8 4 2 13 2 3 2" xfId="27417"/>
    <cellStyle name="强调文字颜色 4 2 3 2" xfId="27418"/>
    <cellStyle name="输入 2 2 2 6" xfId="27419"/>
    <cellStyle name="解释性文本 3 3 3 2 2" xfId="27420"/>
    <cellStyle name="常规 8 4 2 13 2 4" xfId="27421"/>
    <cellStyle name="汇总 3 2 4 5" xfId="27422"/>
    <cellStyle name="常规 8 4 2 16 2 3 2" xfId="27423"/>
    <cellStyle name="常规 8 4 2 21 2 3 2" xfId="27424"/>
    <cellStyle name="常规 8 4 2 16 2 4" xfId="27425"/>
    <cellStyle name="常规 8 4 2 21 2 4" xfId="27426"/>
    <cellStyle name="常规 8 4 2 16 4 3" xfId="27427"/>
    <cellStyle name="常规 8 4 2 21 4 3" xfId="27428"/>
    <cellStyle name="常规 8 4 2 17 2 3 2" xfId="27429"/>
    <cellStyle name="常规 8 4 2 22 2 3 2" xfId="27430"/>
    <cellStyle name="常规 8 4 2 17 2 4" xfId="27431"/>
    <cellStyle name="常规 8 4 2 22 2 4" xfId="27432"/>
    <cellStyle name="好 3 2 2 2 4 2" xfId="27433"/>
    <cellStyle name="常规 8 4 2 17 4 2" xfId="27434"/>
    <cellStyle name="常规 8 4 2 22 4 2" xfId="27435"/>
    <cellStyle name="常规 8 4 2 17 4 2 2" xfId="27436"/>
    <cellStyle name="常规 8 4 2 22 4 2 2" xfId="27437"/>
    <cellStyle name="常规 8 4 2 17 4 3" xfId="27438"/>
    <cellStyle name="常规 8 4 2 22 4 3" xfId="27439"/>
    <cellStyle name="常规 8 4 2 17 5" xfId="27440"/>
    <cellStyle name="常规 8 4 2 22 5" xfId="27441"/>
    <cellStyle name="注释 2 67 5" xfId="27442"/>
    <cellStyle name="注释 2 72 5" xfId="27443"/>
    <cellStyle name="常规 8 4 2 18 2 3 2" xfId="27444"/>
    <cellStyle name="常规 8 4 2 23 2 3 2" xfId="27445"/>
    <cellStyle name="常规 8 4 2 18 2 4" xfId="27446"/>
    <cellStyle name="常规 8 4 2 23 2 4" xfId="27447"/>
    <cellStyle name="好 3 2 2 3 4 2" xfId="27448"/>
    <cellStyle name="常规 8 4 2 18 4 2" xfId="27449"/>
    <cellStyle name="常规 8 4 2 23 4 2" xfId="27450"/>
    <cellStyle name="常规 8 4 2 18 4 2 2" xfId="27451"/>
    <cellStyle name="常规 8 4 2 23 4 2 2" xfId="27452"/>
    <cellStyle name="常规 8 4 2 18 4 3" xfId="27453"/>
    <cellStyle name="常规 8 4 2 23 4 3" xfId="27454"/>
    <cellStyle name="常规 8 4 2 19 2 3" xfId="27455"/>
    <cellStyle name="常规 8 4 2 24 2 3" xfId="27456"/>
    <cellStyle name="常规 8 4 2 19 2 3 2" xfId="27457"/>
    <cellStyle name="常规 8 4 2 24 2 3 2" xfId="27458"/>
    <cellStyle name="常规 8 4 2 19 3 2" xfId="27459"/>
    <cellStyle name="常规 8 4 2 24 3 2" xfId="27460"/>
    <cellStyle name="常规 8 4 2 19 4" xfId="27461"/>
    <cellStyle name="常规 8 4 2 24 4" xfId="27462"/>
    <cellStyle name="常规 8 4 2 19 4 2" xfId="27463"/>
    <cellStyle name="常规 8 4 2 24 4 2" xfId="27464"/>
    <cellStyle name="常规 8 4 2 19 4 2 2" xfId="27465"/>
    <cellStyle name="常规 8 4 2 24 4 2 2" xfId="27466"/>
    <cellStyle name="常规 8 4 2 19 4 3" xfId="27467"/>
    <cellStyle name="常规 8 4 2 24 4 3" xfId="27468"/>
    <cellStyle name="常规 8 4 2 2" xfId="27469"/>
    <cellStyle name="常规 8 4 2 2 2" xfId="27470"/>
    <cellStyle name="常规 8 4 2 2 2 2" xfId="27471"/>
    <cellStyle name="常规 8 4 2 2 2 2 2" xfId="27472"/>
    <cellStyle name="常规 8 4 2 2 2 3" xfId="27473"/>
    <cellStyle name="常规 8 4 2 2 2 3 2" xfId="27474"/>
    <cellStyle name="常规 8 4 2 2 2 4" xfId="27475"/>
    <cellStyle name="常规 8 4 2 2 3" xfId="27476"/>
    <cellStyle name="常规 8 4 2 2 3 2" xfId="27477"/>
    <cellStyle name="常规 8 4 2 2 4 2" xfId="27478"/>
    <cellStyle name="常规 8 4 2 2 4 2 2" xfId="27479"/>
    <cellStyle name="常规 8 4 2 2 4 3" xfId="27480"/>
    <cellStyle name="常规 8 4 2 25 2 2" xfId="27481"/>
    <cellStyle name="常规 8 4 2 30 2 2" xfId="27482"/>
    <cellStyle name="常规 8 4 2 25 2 3" xfId="27483"/>
    <cellStyle name="常规 8 4 2 30 2 3" xfId="27484"/>
    <cellStyle name="常规 8 4 2 25 3" xfId="27485"/>
    <cellStyle name="常规 8 4 2 30 3" xfId="27486"/>
    <cellStyle name="常规 8 4 2 25 4" xfId="27487"/>
    <cellStyle name="常规 8 4 2 30 4" xfId="27488"/>
    <cellStyle name="常规 8 4 2 25 4 2" xfId="27489"/>
    <cellStyle name="常规 8 4 2 30 4 2" xfId="27490"/>
    <cellStyle name="常规 8 4 2 25 4 2 2" xfId="27491"/>
    <cellStyle name="常规 8 4 2 30 4 2 2" xfId="27492"/>
    <cellStyle name="常规 8 4 2 25 4 3" xfId="27493"/>
    <cellStyle name="常规 8 4 2 30 4 3" xfId="27494"/>
    <cellStyle name="强调文字颜色 5 3 2 2 3 2" xfId="27495"/>
    <cellStyle name="常规 8 4 2 25 5" xfId="27496"/>
    <cellStyle name="常规 8 4 2 30 5" xfId="27497"/>
    <cellStyle name="强调文字颜色 3 3 7 2 2" xfId="27498"/>
    <cellStyle name="常规 8 4 2 26 2" xfId="27499"/>
    <cellStyle name="常规 8 4 2 31 2" xfId="27500"/>
    <cellStyle name="常规 8 4 2 26 3" xfId="27501"/>
    <cellStyle name="常规 8 4 2 31 3" xfId="27502"/>
    <cellStyle name="常规 8 4 2 26 4" xfId="27503"/>
    <cellStyle name="常规 8 4 2 31 4" xfId="27504"/>
    <cellStyle name="注释 2 56 2 2" xfId="27505"/>
    <cellStyle name="注释 2 61 2 2" xfId="27506"/>
    <cellStyle name="强调文字颜色 5 3 2 2 4 2" xfId="27507"/>
    <cellStyle name="常规 8 4 2 26 5" xfId="27508"/>
    <cellStyle name="常规 8 4 2 31 5" xfId="27509"/>
    <cellStyle name="强调文字颜色 3 3 7 3 2" xfId="27510"/>
    <cellStyle name="常规 8 4 2 27 2 3" xfId="27511"/>
    <cellStyle name="常规 8 4 2 32 2 3" xfId="27512"/>
    <cellStyle name="常规 8 4 2 27 4 2" xfId="27513"/>
    <cellStyle name="常规 8 4 2 32 4 2" xfId="27514"/>
    <cellStyle name="常规 8 4 2 27 4 3" xfId="27515"/>
    <cellStyle name="常规 8 4 2 32 4 3" xfId="27516"/>
    <cellStyle name="注释 2 56 3 2" xfId="27517"/>
    <cellStyle name="注释 2 61 3 2" xfId="27518"/>
    <cellStyle name="强调文字颜色 5 3 2 2 5 2" xfId="27519"/>
    <cellStyle name="常规 8 4 2 27 5" xfId="27520"/>
    <cellStyle name="常规 8 4 2 32 5" xfId="27521"/>
    <cellStyle name="常规 8 4 2 28 2 2" xfId="27522"/>
    <cellStyle name="常规 8 4 2 33 2 2" xfId="27523"/>
    <cellStyle name="常规 8 4 2 28 2 2 2" xfId="27524"/>
    <cellStyle name="常规 8 4 2 33 2 2 2" xfId="27525"/>
    <cellStyle name="常规 8 4 2 28 2 3" xfId="27526"/>
    <cellStyle name="常规 8 4 2 33 2 3" xfId="27527"/>
    <cellStyle name="常规 8 4 2 28 2 3 2" xfId="27528"/>
    <cellStyle name="常规 8 4 2 33 2 3 2" xfId="27529"/>
    <cellStyle name="常规 8 4 2 28 3" xfId="27530"/>
    <cellStyle name="常规 8 4 2 33 3" xfId="27531"/>
    <cellStyle name="常规 8 4 2 28 3 2" xfId="27532"/>
    <cellStyle name="常规 8 4 2 33 3 2" xfId="27533"/>
    <cellStyle name="常规 8 4 2 28 4" xfId="27534"/>
    <cellStyle name="常规 8 4 2 33 4" xfId="27535"/>
    <cellStyle name="常规 8 4 2 28 4 2" xfId="27536"/>
    <cellStyle name="常规 8 4 2 33 4 2" xfId="27537"/>
    <cellStyle name="注释 2 56 4 2" xfId="27538"/>
    <cellStyle name="注释 2 61 4 2" xfId="27539"/>
    <cellStyle name="强调文字颜色 5 3 2 2 6 2" xfId="27540"/>
    <cellStyle name="常规 8 4 2 28 5" xfId="27541"/>
    <cellStyle name="常规 8 4 2 33 5" xfId="27542"/>
    <cellStyle name="常规 8 4 2 29 2 2 2" xfId="27543"/>
    <cellStyle name="常规 8 4 2 34 2 2 2" xfId="27544"/>
    <cellStyle name="常规 8 4 2 29 2 3" xfId="27545"/>
    <cellStyle name="常规 8 4 2 34 2 3" xfId="27546"/>
    <cellStyle name="常规 8 4 2 29 2 3 2" xfId="27547"/>
    <cellStyle name="常规 8 4 2 34 2 3 2" xfId="27548"/>
    <cellStyle name="常规 8 4 2 29 3 2" xfId="27549"/>
    <cellStyle name="常规 8 4 2 34 3 2" xfId="27550"/>
    <cellStyle name="常规 8 4 2 29 4" xfId="27551"/>
    <cellStyle name="常规 8 4 2 34 4" xfId="27552"/>
    <cellStyle name="常规 8 4 2 29 4 2" xfId="27553"/>
    <cellStyle name="常规 8 4 2 34 4 2" xfId="27554"/>
    <cellStyle name="常规 8 4 2 29 4 3" xfId="27555"/>
    <cellStyle name="常规 8 4 2 34 4 3" xfId="27556"/>
    <cellStyle name="强调文字颜色 5 3 2 2 7 2" xfId="27557"/>
    <cellStyle name="常规 8 4 2 29 5" xfId="27558"/>
    <cellStyle name="常规 8 4 2 34 5" xfId="27559"/>
    <cellStyle name="常规 8 4 2 3" xfId="27560"/>
    <cellStyle name="常规 8 4 2 3 2" xfId="27561"/>
    <cellStyle name="常规 8 4 2 3 2 2" xfId="27562"/>
    <cellStyle name="常规 8 4 2 3 2 2 2" xfId="27563"/>
    <cellStyle name="常规 8 4 2 3 2 3" xfId="27564"/>
    <cellStyle name="常规 8 4 2 3 2 3 2" xfId="27565"/>
    <cellStyle name="常规 8 4 2 3 2 4" xfId="27566"/>
    <cellStyle name="常规 8 4 2 3 3" xfId="27567"/>
    <cellStyle name="常规 8 4 2 3 3 2" xfId="27568"/>
    <cellStyle name="常规 8 4 2 3 4" xfId="27569"/>
    <cellStyle name="常规 8 4 2 3 4 2" xfId="27570"/>
    <cellStyle name="常规 8 4 2 3 4 3" xfId="27571"/>
    <cellStyle name="强调文字颜色 6 3 3 2 2 3 2" xfId="27572"/>
    <cellStyle name="常规 8 4 2 3 5" xfId="27573"/>
    <cellStyle name="常规 8 4 2 35 2" xfId="27574"/>
    <cellStyle name="常规 8 4 2 40 2" xfId="27575"/>
    <cellStyle name="常规 8 4 2 35 2 2" xfId="27576"/>
    <cellStyle name="常规 8 4 2 40 2 2" xfId="27577"/>
    <cellStyle name="常规 8 4 2 35 2 2 2" xfId="27578"/>
    <cellStyle name="常规 8 4 2 40 2 2 2" xfId="27579"/>
    <cellStyle name="强调文字颜色 3 2 2 5 2" xfId="27580"/>
    <cellStyle name="常规 8 4 2 35 2 3" xfId="27581"/>
    <cellStyle name="常规 8 4 2 40 2 3" xfId="27582"/>
    <cellStyle name="强调文字颜色 3 2 2 5 2 2" xfId="27583"/>
    <cellStyle name="常规 8 4 2 35 2 3 2" xfId="27584"/>
    <cellStyle name="常规 8 4 2 40 2 3 2" xfId="27585"/>
    <cellStyle name="强调文字颜色 3 2 2 5 3" xfId="27586"/>
    <cellStyle name="常规 8 4 2 35 2 4" xfId="27587"/>
    <cellStyle name="常规 8 4 2 40 2 4" xfId="27588"/>
    <cellStyle name="常规 8 4 2 35 3" xfId="27589"/>
    <cellStyle name="常规 8 4 2 40 3" xfId="27590"/>
    <cellStyle name="常规 8 4 2 35 3 2" xfId="27591"/>
    <cellStyle name="常规 8 4 2 40 3 2" xfId="27592"/>
    <cellStyle name="常规 8 4 2 35 4" xfId="27593"/>
    <cellStyle name="常规 8 4 2 40 4" xfId="27594"/>
    <cellStyle name="常规 8 4 2 35 4 2" xfId="27595"/>
    <cellStyle name="常规 8 4 2 40 4 2" xfId="27596"/>
    <cellStyle name="常规 8 4 2 35 4 2 2" xfId="27597"/>
    <cellStyle name="常规 8 4 2 40 4 2 2" xfId="27598"/>
    <cellStyle name="强调文字颜色 3 2 2 7 2" xfId="27599"/>
    <cellStyle name="常规 8 4 2 35 4 3" xfId="27600"/>
    <cellStyle name="常规 8 4 2 40 4 3" xfId="27601"/>
    <cellStyle name="常规 8 4 2 35 5" xfId="27602"/>
    <cellStyle name="常规 8 4 2 40 5" xfId="27603"/>
    <cellStyle name="强调文字颜色 1 2 2 3 2" xfId="27604"/>
    <cellStyle name="常规 8 4 2 36" xfId="27605"/>
    <cellStyle name="常规 8 4 2 41" xfId="27606"/>
    <cellStyle name="强调文字颜色 1 2 2 3 2 2" xfId="27607"/>
    <cellStyle name="常规 8 4 2 36 2" xfId="27608"/>
    <cellStyle name="常规 8 4 2 41 2" xfId="27609"/>
    <cellStyle name="强调文字颜色 1 2 2 3 2 2 2" xfId="27610"/>
    <cellStyle name="常规 8 4 2 36 2 2" xfId="27611"/>
    <cellStyle name="常规 8 4 2 41 2 2" xfId="27612"/>
    <cellStyle name="常规 8 4 2 36 2 2 2" xfId="27613"/>
    <cellStyle name="常规 8 4 2 41 2 2 2" xfId="27614"/>
    <cellStyle name="强调文字颜色 3 2 3 5 2" xfId="27615"/>
    <cellStyle name="常规 8 4 2 36 2 3" xfId="27616"/>
    <cellStyle name="常规 8 4 2 41 2 3" xfId="27617"/>
    <cellStyle name="强调文字颜色 3 2 3 5 2 2" xfId="27618"/>
    <cellStyle name="常规 8 4 2 36 2 3 2" xfId="27619"/>
    <cellStyle name="常规 8 4 2 41 2 3 2" xfId="27620"/>
    <cellStyle name="强调文字颜色 3 2 3 5 3" xfId="27621"/>
    <cellStyle name="常规 8 4 2 36 2 4" xfId="27622"/>
    <cellStyle name="常规 8 4 2 41 2 4" xfId="27623"/>
    <cellStyle name="强调文字颜色 1 2 2 3 2 3" xfId="27624"/>
    <cellStyle name="常规 8 4 2 36 3" xfId="27625"/>
    <cellStyle name="常规 8 4 2 41 3" xfId="27626"/>
    <cellStyle name="强调文字颜色 1 2 2 3 2 3 2" xfId="27627"/>
    <cellStyle name="常规 8 4 2 36 3 2" xfId="27628"/>
    <cellStyle name="常规 8 4 2 41 3 2" xfId="27629"/>
    <cellStyle name="常规 8 4 2 36 4" xfId="27630"/>
    <cellStyle name="常规 8 4 2 41 4" xfId="27631"/>
    <cellStyle name="输出 2" xfId="27632"/>
    <cellStyle name="强调文字颜色 1 2 2 3 2 4" xfId="27633"/>
    <cellStyle name="常规 8 4 2 36 4 2" xfId="27634"/>
    <cellStyle name="常规 8 4 2 41 4 2" xfId="27635"/>
    <cellStyle name="输出 2 2" xfId="27636"/>
    <cellStyle name="常规 8 4 2 36 4 2 2" xfId="27637"/>
    <cellStyle name="常规 8 4 2 41 4 2 2" xfId="27638"/>
    <cellStyle name="输出 2 2 2" xfId="27639"/>
    <cellStyle name="常规 8 4 2 36 4 3" xfId="27640"/>
    <cellStyle name="常规 8 4 2 41 4 3" xfId="27641"/>
    <cellStyle name="输出 2 3" xfId="27642"/>
    <cellStyle name="强调文字颜色 3 2 3 7 2" xfId="27643"/>
    <cellStyle name="常规 8 4 2 36 5" xfId="27644"/>
    <cellStyle name="常规 8 4 2 41 5" xfId="27645"/>
    <cellStyle name="输出 3" xfId="27646"/>
    <cellStyle name="常规 8 4 2 37 2 2" xfId="27647"/>
    <cellStyle name="常规 8 4 2 42 2 2" xfId="27648"/>
    <cellStyle name="常规 8 4 2 37 2 2 2" xfId="27649"/>
    <cellStyle name="常规 8 4 2 42 2 2 2" xfId="27650"/>
    <cellStyle name="常规 8 4 2 37 2 3" xfId="27651"/>
    <cellStyle name="常规 8 4 2 42 2 3" xfId="27652"/>
    <cellStyle name="常规 8 4 2 37 2 3 2" xfId="27653"/>
    <cellStyle name="常规 8 4 2 42 2 3 2" xfId="27654"/>
    <cellStyle name="常规 8 4 2 37 2 4" xfId="27655"/>
    <cellStyle name="常规 8 4 2 42 2 4" xfId="27656"/>
    <cellStyle name="适中 3 5 2 2" xfId="27657"/>
    <cellStyle name="常规 8 4 2 37 3" xfId="27658"/>
    <cellStyle name="常规 8 4 2 42 3" xfId="27659"/>
    <cellStyle name="适中 3 5 2 2 2" xfId="27660"/>
    <cellStyle name="常规 8 4 2 37 3 2" xfId="27661"/>
    <cellStyle name="常规 8 4 2 42 3 2" xfId="27662"/>
    <cellStyle name="适中 3 5 2 3" xfId="27663"/>
    <cellStyle name="常规 8 4 2 37 4" xfId="27664"/>
    <cellStyle name="常规 8 4 2 42 4" xfId="27665"/>
    <cellStyle name="适中 3 5 2 3 2" xfId="27666"/>
    <cellStyle name="常规 8 4 2 37 4 2" xfId="27667"/>
    <cellStyle name="常规 8 4 2 42 4 2" xfId="27668"/>
    <cellStyle name="汇总 2 3 5" xfId="27669"/>
    <cellStyle name="常规 8 4 2 37 4 2 2" xfId="27670"/>
    <cellStyle name="常规 8 4 2 42 4 2 2" xfId="27671"/>
    <cellStyle name="常规 8 4 2 37 4 3" xfId="27672"/>
    <cellStyle name="常规 8 4 2 42 4 3" xfId="27673"/>
    <cellStyle name="适中 3 5 2 4" xfId="27674"/>
    <cellStyle name="常规 8 4 2 37 5" xfId="27675"/>
    <cellStyle name="常规 8 4 2 42 5" xfId="27676"/>
    <cellStyle name="强调文字颜色 1 2 2 3 4 2" xfId="27677"/>
    <cellStyle name="常规 8 4 2 38 2" xfId="27678"/>
    <cellStyle name="常规 8 4 2 43 2" xfId="27679"/>
    <cellStyle name="适中 3 5 3 2" xfId="27680"/>
    <cellStyle name="常规 8 4 2 38 3" xfId="27681"/>
    <cellStyle name="常规 8 4 2 43 3" xfId="27682"/>
    <cellStyle name="常规 8 4 2 38 3 2" xfId="27683"/>
    <cellStyle name="常规 8 4 2 43 3 2" xfId="27684"/>
    <cellStyle name="常规 8 4 2 38 4" xfId="27685"/>
    <cellStyle name="常规 8 4 2 43 4" xfId="27686"/>
    <cellStyle name="常规 8 4 2 38 4 2" xfId="27687"/>
    <cellStyle name="常规 8 4 2 43 4 2" xfId="27688"/>
    <cellStyle name="常规 8 4 2 38 4 2 2" xfId="27689"/>
    <cellStyle name="常规 8 4 2 43 4 2 2" xfId="27690"/>
    <cellStyle name="常规 8 4 2 38 4 3" xfId="27691"/>
    <cellStyle name="常规 8 4 2 43 4 3" xfId="27692"/>
    <cellStyle name="常规 8 4 2 38 5" xfId="27693"/>
    <cellStyle name="常规 8 4 2 43 5" xfId="27694"/>
    <cellStyle name="强调文字颜色 1 2 2 3 5" xfId="27695"/>
    <cellStyle name="常规 8 4 2 39" xfId="27696"/>
    <cellStyle name="常规 8 4 2 44" xfId="27697"/>
    <cellStyle name="常规 8 4 2 39 2" xfId="27698"/>
    <cellStyle name="常规 8 4 2 44 2" xfId="27699"/>
    <cellStyle name="常规 8 4 2 39 2 2 2" xfId="27700"/>
    <cellStyle name="常规 8 4 2 44 2 2 2" xfId="27701"/>
    <cellStyle name="注释 2 10 4 2" xfId="27702"/>
    <cellStyle name="常规 8 4 2 39 2 3" xfId="27703"/>
    <cellStyle name="常规 8 4 2 44 2 3" xfId="27704"/>
    <cellStyle name="常规 8 4 2 39 2 3 2" xfId="27705"/>
    <cellStyle name="常规 8 4 2 44 2 3 2" xfId="27706"/>
    <cellStyle name="常规 8 4 2 39 2 4" xfId="27707"/>
    <cellStyle name="常规 8 4 2 44 2 4" xfId="27708"/>
    <cellStyle name="适中 3 5 4 2" xfId="27709"/>
    <cellStyle name="常规 8 4 2 39 3" xfId="27710"/>
    <cellStyle name="常规 8 4 2 44 3" xfId="27711"/>
    <cellStyle name="常规 8 4 2 39 4" xfId="27712"/>
    <cellStyle name="常规 8 4 2 44 4" xfId="27713"/>
    <cellStyle name="常规 8 4 2 39 4 2" xfId="27714"/>
    <cellStyle name="常规 8 4 2 44 4 2" xfId="27715"/>
    <cellStyle name="常规 8 4 2 39 4 2 2" xfId="27716"/>
    <cellStyle name="常规 8 4 2 44 4 2 2" xfId="27717"/>
    <cellStyle name="常规 8 4 2 39 4 3" xfId="27718"/>
    <cellStyle name="常规 8 4 2 44 4 3" xfId="27719"/>
    <cellStyle name="输出 3 2 2 3 2 2" xfId="27720"/>
    <cellStyle name="常规 8 4 2 39 5" xfId="27721"/>
    <cellStyle name="常规 8 4 2 44 5" xfId="27722"/>
    <cellStyle name="常规 8 4 2 4" xfId="27723"/>
    <cellStyle name="常规 8 4 2 4 2" xfId="27724"/>
    <cellStyle name="常规 8 4 2 4 3" xfId="27725"/>
    <cellStyle name="常规 8 4 2 4 4" xfId="27726"/>
    <cellStyle name="注释 3 51 3" xfId="27727"/>
    <cellStyle name="注释 3 46 3" xfId="27728"/>
    <cellStyle name="常规 8 4 2 4 4 2 2" xfId="27729"/>
    <cellStyle name="常规 8 4 2 4 4 3" xfId="27730"/>
    <cellStyle name="常规 8 4 2 4 5" xfId="27731"/>
    <cellStyle name="常规 8 4 2 45" xfId="27732"/>
    <cellStyle name="常规 8 4 2 45 2" xfId="27733"/>
    <cellStyle name="注释 3 4 3" xfId="27734"/>
    <cellStyle name="常规 9 14 2" xfId="27735"/>
    <cellStyle name="常规 8 4 2 46" xfId="27736"/>
    <cellStyle name="注释 3 4 3 2" xfId="27737"/>
    <cellStyle name="常规 9 14 2 2" xfId="27738"/>
    <cellStyle name="常规 8 4 2 46 2" xfId="27739"/>
    <cellStyle name="常规 8 4 2 47 2" xfId="27740"/>
    <cellStyle name="警告文本 3 2 2 3 4 2" xfId="27741"/>
    <cellStyle name="常规 8 4 2 5" xfId="27742"/>
    <cellStyle name="常规 8 4 2 5 2" xfId="27743"/>
    <cellStyle name="常规 8 4 2 5 3" xfId="27744"/>
    <cellStyle name="常规 8 4 2 5 4" xfId="27745"/>
    <cellStyle name="常规 8 4 2 5 4 2 2" xfId="27746"/>
    <cellStyle name="常规 8 4 2 5 4 3" xfId="27747"/>
    <cellStyle name="常规 8 4 2 5 5" xfId="27748"/>
    <cellStyle name="常规 8 4 2 6" xfId="27749"/>
    <cellStyle name="常规 8 4 2 6 2" xfId="27750"/>
    <cellStyle name="常规 8 4 2 6 2 3 2" xfId="27751"/>
    <cellStyle name="常规 8 4 2 6 2 4" xfId="27752"/>
    <cellStyle name="常规 8 4 2 6 3" xfId="27753"/>
    <cellStyle name="常规 8 4 2 6 3 2" xfId="27754"/>
    <cellStyle name="常规 8 4 2 6 4" xfId="27755"/>
    <cellStyle name="常规 8 4 2 6 4 2" xfId="27756"/>
    <cellStyle name="常规 8 4 2 6 4 2 2" xfId="27757"/>
    <cellStyle name="常规 8 4 2 6 4 3" xfId="27758"/>
    <cellStyle name="常规 8 4 2 7" xfId="27759"/>
    <cellStyle name="常规 8 4 2 7 2" xfId="27760"/>
    <cellStyle name="常规 8 4 2 7 2 2" xfId="27761"/>
    <cellStyle name="常规 8 4 2 7 2 2 2" xfId="27762"/>
    <cellStyle name="常规 8 4 2 7 2 3" xfId="27763"/>
    <cellStyle name="常规 8 4 2 7 2 3 2" xfId="27764"/>
    <cellStyle name="常规 8 4 2 7 2 4" xfId="27765"/>
    <cellStyle name="常规 8 4 2 7 3 2" xfId="27766"/>
    <cellStyle name="常规 8 4 2 7 4" xfId="27767"/>
    <cellStyle name="常规 8 4 2 7 4 2" xfId="27768"/>
    <cellStyle name="常规 8 4 2 7 4 2 2" xfId="27769"/>
    <cellStyle name="常规 8 4 2 7 4 3" xfId="27770"/>
    <cellStyle name="常规 8 4 2 8 2" xfId="27771"/>
    <cellStyle name="常规 8 4 2 8 2 2" xfId="27772"/>
    <cellStyle name="常规 8 4 2 8 2 2 2" xfId="27773"/>
    <cellStyle name="常规 8 4 2 8 2 3" xfId="27774"/>
    <cellStyle name="注释 2 2 5 2 4" xfId="27775"/>
    <cellStyle name="常规 8 4 2 8 2 3 2" xfId="27776"/>
    <cellStyle name="常规 8 4 2 8 2 4" xfId="27777"/>
    <cellStyle name="常规 8 4 2 8 3" xfId="27778"/>
    <cellStyle name="常规 8 4 2 8 3 2" xfId="27779"/>
    <cellStyle name="常规 8 4 2 8 4 2" xfId="27780"/>
    <cellStyle name="常规 8 4 2 8 4 2 2" xfId="27781"/>
    <cellStyle name="常规 8 4 2 8 4 3" xfId="27782"/>
    <cellStyle name="常规 8 4 2 8 5" xfId="27783"/>
    <cellStyle name="常规 8 4 2 9 2" xfId="27784"/>
    <cellStyle name="常规 8 4 2 9 2 2" xfId="27785"/>
    <cellStyle name="常规 8 4 2 9 2 3" xfId="27786"/>
    <cellStyle name="常规 8 4 2 9 2 4" xfId="27787"/>
    <cellStyle name="常规 8 4 2 9 3" xfId="27788"/>
    <cellStyle name="常规 8 4 2 9 3 2" xfId="27789"/>
    <cellStyle name="检查单元格 2 7 3 2" xfId="27790"/>
    <cellStyle name="常规 9 2 4 2 2" xfId="27791"/>
    <cellStyle name="常规 8 4 2 9 4" xfId="27792"/>
    <cellStyle name="常规 8 4 2 9 5" xfId="27793"/>
    <cellStyle name="常规 8 4 25" xfId="27794"/>
    <cellStyle name="常规 8 4 30" xfId="27795"/>
    <cellStyle name="常规 8 4 25 2 2" xfId="27796"/>
    <cellStyle name="常规 8 4 30 2 2" xfId="27797"/>
    <cellStyle name="常规 8 4 25 3" xfId="27798"/>
    <cellStyle name="常规 8 4 30 3" xfId="27799"/>
    <cellStyle name="常规 8 4 26 2 2" xfId="27800"/>
    <cellStyle name="常规 8 4 31 2 2" xfId="27801"/>
    <cellStyle name="常规 8 4 26 3" xfId="27802"/>
    <cellStyle name="常规 8 4 31 3" xfId="27803"/>
    <cellStyle name="常规 8 4 27 2" xfId="27804"/>
    <cellStyle name="常规 8 4 32 2" xfId="27805"/>
    <cellStyle name="常规 8 4 27 2 2" xfId="27806"/>
    <cellStyle name="常规 8 4 32 2 2" xfId="27807"/>
    <cellStyle name="常规 8 4 28" xfId="27808"/>
    <cellStyle name="常规 8 4 33" xfId="27809"/>
    <cellStyle name="常规 8 4 28 2" xfId="27810"/>
    <cellStyle name="常规 8 4 33 2" xfId="27811"/>
    <cellStyle name="常规 8 4 28 2 2" xfId="27812"/>
    <cellStyle name="常规 8 4 33 2 2" xfId="27813"/>
    <cellStyle name="常规 8 4 28 3" xfId="27814"/>
    <cellStyle name="常规 8 4 33 3" xfId="27815"/>
    <cellStyle name="注释 2 77 2 3 2" xfId="27816"/>
    <cellStyle name="常规 8 4 29" xfId="27817"/>
    <cellStyle name="常规 8 4 34" xfId="27818"/>
    <cellStyle name="常规 8 4 29 2" xfId="27819"/>
    <cellStyle name="常规 8 4 34 2" xfId="27820"/>
    <cellStyle name="常规 8 4 29 2 2" xfId="27821"/>
    <cellStyle name="常规 8 4 34 2 2" xfId="27822"/>
    <cellStyle name="常规 8 4 29 3" xfId="27823"/>
    <cellStyle name="常规 8 4 34 3" xfId="27824"/>
    <cellStyle name="常规 8 4 3" xfId="27825"/>
    <cellStyle name="常规 8 4 3 2" xfId="27826"/>
    <cellStyle name="常规 8 4 3 2 2" xfId="27827"/>
    <cellStyle name="常规 8 4 35" xfId="27828"/>
    <cellStyle name="常规 8 4 40" xfId="27829"/>
    <cellStyle name="输出 2 2 9" xfId="27830"/>
    <cellStyle name="常规 8 4 35 2" xfId="27831"/>
    <cellStyle name="常规 8 4 40 2" xfId="27832"/>
    <cellStyle name="常规 8 4 35 2 2" xfId="27833"/>
    <cellStyle name="常规 8 4 40 2 2" xfId="27834"/>
    <cellStyle name="常规 8 4 35 3" xfId="27835"/>
    <cellStyle name="常规 8 4 40 3" xfId="27836"/>
    <cellStyle name="强调文字颜色 1 2 3 5 3 2" xfId="27837"/>
    <cellStyle name="常规 8 4 45 2 2" xfId="27838"/>
    <cellStyle name="常规 8 4 45 3 2" xfId="27839"/>
    <cellStyle name="常规 8 45 4 2 2" xfId="27840"/>
    <cellStyle name="常规 8 50 4 2 2" xfId="27841"/>
    <cellStyle name="常规 8 4 45 4" xfId="27842"/>
    <cellStyle name="常规 8 4 46" xfId="27843"/>
    <cellStyle name="常规 8 4 46 2 2" xfId="27844"/>
    <cellStyle name="常规 8 4 46 3" xfId="27845"/>
    <cellStyle name="常规 8 4 47" xfId="27846"/>
    <cellStyle name="输入 2 7" xfId="27847"/>
    <cellStyle name="常规 8 4 47 2" xfId="27848"/>
    <cellStyle name="常规 8 4 48" xfId="27849"/>
    <cellStyle name="输入 3 7" xfId="27850"/>
    <cellStyle name="常规 8 4 48 2" xfId="27851"/>
    <cellStyle name="常规 8 4 5 2 2" xfId="27852"/>
    <cellStyle name="常规 8 4 7 2" xfId="27853"/>
    <cellStyle name="常规 8 4 7 2 2" xfId="27854"/>
    <cellStyle name="强调文字颜色 3 3 2 2 2 4" xfId="27855"/>
    <cellStyle name="常规 8 4 9 2 2" xfId="27856"/>
    <cellStyle name="常规 8 4 9 3" xfId="27857"/>
    <cellStyle name="常规 8 45 2 3 2" xfId="27858"/>
    <cellStyle name="常规 8 50 2 3 2" xfId="27859"/>
    <cellStyle name="常规 8 45 2 4" xfId="27860"/>
    <cellStyle name="常规 8 50 2 4" xfId="27861"/>
    <cellStyle name="常规 8 45 3 2" xfId="27862"/>
    <cellStyle name="常规 8 50 3 2" xfId="27863"/>
    <cellStyle name="常规 8 45 4" xfId="27864"/>
    <cellStyle name="常规 8 50 4" xfId="27865"/>
    <cellStyle name="常规 8 45 4 2" xfId="27866"/>
    <cellStyle name="常规 8 50 4 2" xfId="27867"/>
    <cellStyle name="常规 8 45 4 3" xfId="27868"/>
    <cellStyle name="常规 8 50 4 3" xfId="27869"/>
    <cellStyle name="常规 8 45 5" xfId="27870"/>
    <cellStyle name="常规 8 50 5" xfId="27871"/>
    <cellStyle name="强调文字颜色 2 2 2 4 2 4" xfId="27872"/>
    <cellStyle name="常规 8 46 2 3 2" xfId="27873"/>
    <cellStyle name="常规 8 51 2 3 2" xfId="27874"/>
    <cellStyle name="常规 8 46 2 4" xfId="27875"/>
    <cellStyle name="常规 8 51 2 4" xfId="27876"/>
    <cellStyle name="常规 8 46 3 2" xfId="27877"/>
    <cellStyle name="常规 8 51 3 2" xfId="27878"/>
    <cellStyle name="常规 8 46 4" xfId="27879"/>
    <cellStyle name="常规 8 51 4" xfId="27880"/>
    <cellStyle name="常规 8 46 4 2" xfId="27881"/>
    <cellStyle name="常规 8 51 4 2" xfId="27882"/>
    <cellStyle name="常规 8 46 4 2 2" xfId="27883"/>
    <cellStyle name="常规 8 51 4 2 2" xfId="27884"/>
    <cellStyle name="检查单元格 3 3 2 2 2" xfId="27885"/>
    <cellStyle name="常规 8 46 4 3" xfId="27886"/>
    <cellStyle name="常规 8 51 4 3" xfId="27887"/>
    <cellStyle name="强调文字颜色 2 2 3 3 2 2" xfId="27888"/>
    <cellStyle name="常规 8 46 5" xfId="27889"/>
    <cellStyle name="常规 8 51 5" xfId="27890"/>
    <cellStyle name="强调文字颜色 2 2 3 4 2 4" xfId="27891"/>
    <cellStyle name="常规 8 47 2 3 2" xfId="27892"/>
    <cellStyle name="常规 8 52 2 3 2" xfId="27893"/>
    <cellStyle name="常规 8 47 2 4" xfId="27894"/>
    <cellStyle name="常规 8 52 2 4" xfId="27895"/>
    <cellStyle name="常规 8 47 3 2" xfId="27896"/>
    <cellStyle name="常规 8 52 3 2" xfId="27897"/>
    <cellStyle name="常规 8 47 4" xfId="27898"/>
    <cellStyle name="常规 8 52 4" xfId="27899"/>
    <cellStyle name="常规 8 47 4 2" xfId="27900"/>
    <cellStyle name="常规 8 52 4 2" xfId="27901"/>
    <cellStyle name="常规 8 47 4 2 2" xfId="27902"/>
    <cellStyle name="常规 8 52 4 2 2" xfId="27903"/>
    <cellStyle name="检查单元格 3 3 3 2 2" xfId="27904"/>
    <cellStyle name="常规 8 47 4 3" xfId="27905"/>
    <cellStyle name="常规 8 52 4 3" xfId="27906"/>
    <cellStyle name="强调文字颜色 2 2 3 3 3 2" xfId="27907"/>
    <cellStyle name="常规 8 47 5" xfId="27908"/>
    <cellStyle name="常规 8 52 5" xfId="27909"/>
    <cellStyle name="常规 8 48 2 3 2" xfId="27910"/>
    <cellStyle name="常规 8 53 2 3 2" xfId="27911"/>
    <cellStyle name="常规 8 48 2 4" xfId="27912"/>
    <cellStyle name="常规 8 53 2 4" xfId="27913"/>
    <cellStyle name="常规 8 48 3 2" xfId="27914"/>
    <cellStyle name="常规 8 53 3 2" xfId="27915"/>
    <cellStyle name="常规 8 48 4" xfId="27916"/>
    <cellStyle name="常规 8 53 4" xfId="27917"/>
    <cellStyle name="常规 8 48 4 2" xfId="27918"/>
    <cellStyle name="常规 8 53 4 2" xfId="27919"/>
    <cellStyle name="常规 8 48 4 2 2" xfId="27920"/>
    <cellStyle name="常规 8 53 4 2 2" xfId="27921"/>
    <cellStyle name="检查单元格 3 3 4 2 2" xfId="27922"/>
    <cellStyle name="常规 8 48 4 3" xfId="27923"/>
    <cellStyle name="常规 8 53 4 3" xfId="27924"/>
    <cellStyle name="强调文字颜色 2 2 3 3 4 2" xfId="27925"/>
    <cellStyle name="常规 8 48 5" xfId="27926"/>
    <cellStyle name="常规 8 53 5" xfId="27927"/>
    <cellStyle name="常规 8 49 2 3 2" xfId="27928"/>
    <cellStyle name="常规 8 54 2 3 2" xfId="27929"/>
    <cellStyle name="常规 8 49 2 4" xfId="27930"/>
    <cellStyle name="常规 8 54 2 4" xfId="27931"/>
    <cellStyle name="常规 8 49 3 2" xfId="27932"/>
    <cellStyle name="常规 8 54 3 2" xfId="27933"/>
    <cellStyle name="常规 8 49 4" xfId="27934"/>
    <cellStyle name="常规 8 54 4" xfId="27935"/>
    <cellStyle name="常规 8 49 4 2" xfId="27936"/>
    <cellStyle name="常规 8 54 4 2" xfId="27937"/>
    <cellStyle name="注释 2 3 6 4" xfId="27938"/>
    <cellStyle name="常规 8 49 4 2 2" xfId="27939"/>
    <cellStyle name="常规 8 54 4 2 2" xfId="27940"/>
    <cellStyle name="检查单元格 3 3 5 2 2" xfId="27941"/>
    <cellStyle name="常规 8 49 4 3" xfId="27942"/>
    <cellStyle name="常规 8 54 4 3" xfId="27943"/>
    <cellStyle name="常规 8 49 5" xfId="27944"/>
    <cellStyle name="常规 8 54 5" xfId="27945"/>
    <cellStyle name="常规 8 5 2" xfId="27946"/>
    <cellStyle name="常规 8 5 2 3 2" xfId="27947"/>
    <cellStyle name="常规 8 5 3" xfId="27948"/>
    <cellStyle name="常规 8 55 2 3 2" xfId="27949"/>
    <cellStyle name="常规 8 55 2 4" xfId="27950"/>
    <cellStyle name="常规 8 55 3 2" xfId="27951"/>
    <cellStyle name="常规 8 55 4" xfId="27952"/>
    <cellStyle name="常规 8 55 4 2" xfId="27953"/>
    <cellStyle name="常规 8 55 4 2 2" xfId="27954"/>
    <cellStyle name="常规 8 55 4 3" xfId="27955"/>
    <cellStyle name="常规 8 55 5" xfId="27956"/>
    <cellStyle name="常规 8 56 2 3 2" xfId="27957"/>
    <cellStyle name="常规 8 56 2 4" xfId="27958"/>
    <cellStyle name="常规 8 56 3 2" xfId="27959"/>
    <cellStyle name="千位分隔[0] 2 3 2 2" xfId="27960"/>
    <cellStyle name="常规 8 56 4" xfId="27961"/>
    <cellStyle name="千位分隔[0] 2 3 2 2 2" xfId="27962"/>
    <cellStyle name="常规 8 56 4 2" xfId="27963"/>
    <cellStyle name="常规 8 56 4 2 2" xfId="27964"/>
    <cellStyle name="常规 8 56 4 3" xfId="27965"/>
    <cellStyle name="千位分隔[0] 2 3 2 3" xfId="27966"/>
    <cellStyle name="常规 8 56 5" xfId="27967"/>
    <cellStyle name="常规 8 57" xfId="27968"/>
    <cellStyle name="常规 8 62" xfId="27969"/>
    <cellStyle name="千位分隔[0] 2 3 3 2" xfId="27970"/>
    <cellStyle name="常规 8 57 4" xfId="27971"/>
    <cellStyle name="强调文字颜色 1 3 2 4 3 2" xfId="27972"/>
    <cellStyle name="常规 8 57 4 2 2" xfId="27973"/>
    <cellStyle name="强调文字颜色 1 3 2 4 4" xfId="27974"/>
    <cellStyle name="常规 8 57 4 3" xfId="27975"/>
    <cellStyle name="常规 8 57 5" xfId="27976"/>
    <cellStyle name="常规 8 58" xfId="27977"/>
    <cellStyle name="常规 8 63" xfId="27978"/>
    <cellStyle name="常规 8 58 4" xfId="27979"/>
    <cellStyle name="强调文字颜色 1 3 3 4 3 2" xfId="27980"/>
    <cellStyle name="常规 8 58 4 2 2" xfId="27981"/>
    <cellStyle name="强调文字颜色 1 3 3 4 4" xfId="27982"/>
    <cellStyle name="常规 8 58 4 3" xfId="27983"/>
    <cellStyle name="常规 8 58 5" xfId="27984"/>
    <cellStyle name="常规 8 59" xfId="27985"/>
    <cellStyle name="常规 8 64" xfId="27986"/>
    <cellStyle name="常规 8 59 4" xfId="27987"/>
    <cellStyle name="常规 8 59 4 2 2" xfId="27988"/>
    <cellStyle name="常规 8 59 4 3" xfId="27989"/>
    <cellStyle name="常规 8 59 5" xfId="27990"/>
    <cellStyle name="强调文字颜色 1 2 6" xfId="27991"/>
    <cellStyle name="常规 8 6 2 2" xfId="27992"/>
    <cellStyle name="强调文字颜色 1 2 6 2" xfId="27993"/>
    <cellStyle name="常规 8 6 2 2 2" xfId="27994"/>
    <cellStyle name="强调文字颜色 1 2 7" xfId="27995"/>
    <cellStyle name="常规 8 6 2 3" xfId="27996"/>
    <cellStyle name="强调文字颜色 1 2 7 2" xfId="27997"/>
    <cellStyle name="常规 8 6 2 3 2" xfId="27998"/>
    <cellStyle name="强调文字颜色 1 2 8" xfId="27999"/>
    <cellStyle name="常规 8 6 2 4" xfId="28000"/>
    <cellStyle name="强调文字颜色 1 3 6" xfId="28001"/>
    <cellStyle name="常规 8 6 3 2" xfId="28002"/>
    <cellStyle name="常规 8 6 6 2" xfId="28003"/>
    <cellStyle name="常规 8 6 7" xfId="28004"/>
    <cellStyle name="常规 8 7 2" xfId="28005"/>
    <cellStyle name="强调文字颜色 2 2 8" xfId="28006"/>
    <cellStyle name="常规 8 7 2 4" xfId="28007"/>
    <cellStyle name="常规 8 7 3" xfId="28008"/>
    <cellStyle name="强调文字颜色 2 3 6" xfId="28009"/>
    <cellStyle name="常规 8 7 3 2" xfId="28010"/>
    <cellStyle name="常规 8 8 2" xfId="28011"/>
    <cellStyle name="千位分隔 3 2 2 3" xfId="28012"/>
    <cellStyle name="强调文字颜色 3 2 6" xfId="28013"/>
    <cellStyle name="解释性文本 3 2 3 5" xfId="28014"/>
    <cellStyle name="常规 8 8 2 2" xfId="28015"/>
    <cellStyle name="千位分隔 3 2 2 3 2" xfId="28016"/>
    <cellStyle name="强调文字颜色 3 2 6 2" xfId="28017"/>
    <cellStyle name="常规 8 8 2 2 2" xfId="28018"/>
    <cellStyle name="千位分隔 3 2 2 4" xfId="28019"/>
    <cellStyle name="强调文字颜色 3 2 7" xfId="28020"/>
    <cellStyle name="常规 8 8 2 3" xfId="28021"/>
    <cellStyle name="强调文字颜色 3 2 7 2" xfId="28022"/>
    <cellStyle name="链接单元格 3 3 2 4" xfId="28023"/>
    <cellStyle name="常规 8 8 2 3 2" xfId="28024"/>
    <cellStyle name="强调文字颜色 3 2 8" xfId="28025"/>
    <cellStyle name="常规 8 8 2 4" xfId="28026"/>
    <cellStyle name="常规 8 8 3" xfId="28027"/>
    <cellStyle name="千位分隔 3 2 3 3" xfId="28028"/>
    <cellStyle name="强调文字颜色 3 3 6" xfId="28029"/>
    <cellStyle name="解释性文本 3 2 4 5" xfId="28030"/>
    <cellStyle name="常规 8 8 3 2" xfId="28031"/>
    <cellStyle name="常规 8 9 2" xfId="28032"/>
    <cellStyle name="千位分隔 3 3 2 3" xfId="28033"/>
    <cellStyle name="强调文字颜色 4 2 6" xfId="28034"/>
    <cellStyle name="解释性文本 3 3 3 5" xfId="28035"/>
    <cellStyle name="常规 8 9 2 2" xfId="28036"/>
    <cellStyle name="强调文字颜色 4 2 6 2" xfId="28037"/>
    <cellStyle name="千位分隔 10" xfId="28038"/>
    <cellStyle name="常规 8 9 2 2 2" xfId="28039"/>
    <cellStyle name="常规 8 9 3" xfId="28040"/>
    <cellStyle name="强调文字颜色 4 3 6" xfId="28041"/>
    <cellStyle name="解释性文本 3 3 4 5" xfId="28042"/>
    <cellStyle name="常规 8 9 3 2" xfId="28043"/>
    <cellStyle name="常规 81 2 2" xfId="28044"/>
    <cellStyle name="常规 81 3" xfId="28045"/>
    <cellStyle name="常规 81 4" xfId="28046"/>
    <cellStyle name="输入 2 3 2 2 2 2" xfId="28047"/>
    <cellStyle name="常规 84 2" xfId="28048"/>
    <cellStyle name="常规 85" xfId="28049"/>
    <cellStyle name="常规 90" xfId="28050"/>
    <cellStyle name="常规 85 2" xfId="28051"/>
    <cellStyle name="常规 85 2 2" xfId="28052"/>
    <cellStyle name="强调文字颜色 4 3 2 2 5" xfId="28053"/>
    <cellStyle name="常规 86" xfId="28054"/>
    <cellStyle name="常规 91" xfId="28055"/>
    <cellStyle name="常规 87" xfId="28056"/>
    <cellStyle name="常规 92" xfId="28057"/>
    <cellStyle name="常规 87 2" xfId="28058"/>
    <cellStyle name="常规 87 3" xfId="28059"/>
    <cellStyle name="常规 88" xfId="28060"/>
    <cellStyle name="常规 93" xfId="28061"/>
    <cellStyle name="常规 89" xfId="28062"/>
    <cellStyle name="常规 94" xfId="28063"/>
    <cellStyle name="常规 9" xfId="28064"/>
    <cellStyle name="常规 9 10" xfId="28065"/>
    <cellStyle name="常规 9 10 2" xfId="28066"/>
    <cellStyle name="常规 9 10 2 2" xfId="28067"/>
    <cellStyle name="常规 9 10 3" xfId="28068"/>
    <cellStyle name="常规 9 11 2" xfId="28069"/>
    <cellStyle name="常规 9 11 2 2" xfId="28070"/>
    <cellStyle name="常规 9 11 3" xfId="28071"/>
    <cellStyle name="常规 9 12 2 2" xfId="28072"/>
    <cellStyle name="注释 3 2 3 2" xfId="28073"/>
    <cellStyle name="常规 9 12 3" xfId="28074"/>
    <cellStyle name="注释 3 2 4" xfId="28075"/>
    <cellStyle name="强调文字颜色 1 2 2 2 7" xfId="28076"/>
    <cellStyle name="注释 3 3 3" xfId="28077"/>
    <cellStyle name="常规 9 13 2" xfId="28078"/>
    <cellStyle name="强调文字颜色 1 2 2 2 7 2" xfId="28079"/>
    <cellStyle name="注释 3 3 3 2" xfId="28080"/>
    <cellStyle name="常规 9 13 2 2" xfId="28081"/>
    <cellStyle name="强调文字颜色 1 2 2 2 8" xfId="28082"/>
    <cellStyle name="注释 3 3 4" xfId="28083"/>
    <cellStyle name="常规 9 13 3" xfId="28084"/>
    <cellStyle name="常规 9 14" xfId="28085"/>
    <cellStyle name="注释 3 5 3" xfId="28086"/>
    <cellStyle name="常规 9 15 2" xfId="28087"/>
    <cellStyle name="常规 9 20 2" xfId="28088"/>
    <cellStyle name="注释 3 5 3 2" xfId="28089"/>
    <cellStyle name="常规 9 15 2 2" xfId="28090"/>
    <cellStyle name="常规 9 20 2 2" xfId="28091"/>
    <cellStyle name="强调文字颜色 1 2 3 3 2 2 2" xfId="28092"/>
    <cellStyle name="常规 9 16" xfId="28093"/>
    <cellStyle name="常规 9 21" xfId="28094"/>
    <cellStyle name="注释 3 6 3" xfId="28095"/>
    <cellStyle name="常规 9 16 2" xfId="28096"/>
    <cellStyle name="常规 9 21 2" xfId="28097"/>
    <cellStyle name="注释 3 6 3 2" xfId="28098"/>
    <cellStyle name="常规 9 16 2 2" xfId="28099"/>
    <cellStyle name="常规 9 21 2 2" xfId="28100"/>
    <cellStyle name="注释 3 6 4" xfId="28101"/>
    <cellStyle name="常规 9 16 3" xfId="28102"/>
    <cellStyle name="常规 9 21 3" xfId="28103"/>
    <cellStyle name="强调文字颜色 4 2 3 5 2 2" xfId="28104"/>
    <cellStyle name="注释 3 7 3" xfId="28105"/>
    <cellStyle name="常规 9 17 2" xfId="28106"/>
    <cellStyle name="常规 9 22 2" xfId="28107"/>
    <cellStyle name="注释 3 7 3 2" xfId="28108"/>
    <cellStyle name="常规 9 17 2 2" xfId="28109"/>
    <cellStyle name="常规 9 22 2 2" xfId="28110"/>
    <cellStyle name="注释 3 7 4" xfId="28111"/>
    <cellStyle name="常规 9 17 3" xfId="28112"/>
    <cellStyle name="常规 9 22 3" xfId="28113"/>
    <cellStyle name="强调文字颜色 4 2 3 5 3" xfId="28114"/>
    <cellStyle name="常规 9 18" xfId="28115"/>
    <cellStyle name="常规 9 23" xfId="28116"/>
    <cellStyle name="强调文字颜色 4 2 3 5 3 2" xfId="28117"/>
    <cellStyle name="注释 3 8 3" xfId="28118"/>
    <cellStyle name="常规 9 18 2" xfId="28119"/>
    <cellStyle name="常规 9 23 2" xfId="28120"/>
    <cellStyle name="注释 3 8 3 2" xfId="28121"/>
    <cellStyle name="常规 9 18 2 2" xfId="28122"/>
    <cellStyle name="常规 9 23 2 2" xfId="28123"/>
    <cellStyle name="注释 3 8 4" xfId="28124"/>
    <cellStyle name="常规 9 18 3" xfId="28125"/>
    <cellStyle name="常规 9 23 3" xfId="28126"/>
    <cellStyle name="常规 9 2" xfId="28127"/>
    <cellStyle name="常规 9 2 2" xfId="28128"/>
    <cellStyle name="检查单元格 2 5 3" xfId="28129"/>
    <cellStyle name="常规 9 2 2 2" xfId="28130"/>
    <cellStyle name="检查单元格 2 5 3 2" xfId="28131"/>
    <cellStyle name="常规 9 2 2 2 2" xfId="28132"/>
    <cellStyle name="常规 9 2 2 2 2 2" xfId="28133"/>
    <cellStyle name="常规 9 2 2 2 2 2 2" xfId="28134"/>
    <cellStyle name="常规 9 2 2 2 2 3" xfId="28135"/>
    <cellStyle name="常规 9 2 2 2 3 2" xfId="28136"/>
    <cellStyle name="常规 9 2 2 2 4" xfId="28137"/>
    <cellStyle name="检查单元格 2 5 4" xfId="28138"/>
    <cellStyle name="常规 9 2 2 3" xfId="28139"/>
    <cellStyle name="检查单元格 2 5 4 2" xfId="28140"/>
    <cellStyle name="常规 9 2 2 3 2" xfId="28141"/>
    <cellStyle name="常规 9 2 2 3 3" xfId="28142"/>
    <cellStyle name="警告文本 3 6 2 3 2" xfId="28143"/>
    <cellStyle name="检查单元格 2 5 5" xfId="28144"/>
    <cellStyle name="常规 9 2 2 4" xfId="28145"/>
    <cellStyle name="常规 9 2 2 4 2" xfId="28146"/>
    <cellStyle name="常规 9 2 2 4 3" xfId="28147"/>
    <cellStyle name="常规 9 2 2 5" xfId="28148"/>
    <cellStyle name="常规 9 2 2 5 2" xfId="28149"/>
    <cellStyle name="常规 9 2 2 6" xfId="28150"/>
    <cellStyle name="常规 9 2 2 6 2" xfId="28151"/>
    <cellStyle name="常规 9 2 3" xfId="28152"/>
    <cellStyle name="检查单元格 2 6 3" xfId="28153"/>
    <cellStyle name="常规 9 2 3 2" xfId="28154"/>
    <cellStyle name="检查单元格 2 6 3 2" xfId="28155"/>
    <cellStyle name="常规 9 2 3 2 2" xfId="28156"/>
    <cellStyle name="常规 9 2 3 2 2 2" xfId="28157"/>
    <cellStyle name="常规 9 2 3 2 3" xfId="28158"/>
    <cellStyle name="输出 2 4 2 2 2" xfId="28159"/>
    <cellStyle name="检查单元格 2 6 4" xfId="28160"/>
    <cellStyle name="常规 9 2 3 3" xfId="28161"/>
    <cellStyle name="检查单元格 2 6 4 2" xfId="28162"/>
    <cellStyle name="常规 9 2 3 3 2" xfId="28163"/>
    <cellStyle name="检查单元格 2 6 5" xfId="28164"/>
    <cellStyle name="常规 9 2 3 4" xfId="28165"/>
    <cellStyle name="常规 9 2 4" xfId="28166"/>
    <cellStyle name="常规 9 2 5" xfId="28167"/>
    <cellStyle name="常规 9 2 5 2" xfId="28168"/>
    <cellStyle name="常规 9 2 5 2 2" xfId="28169"/>
    <cellStyle name="常规 9 2 6 2" xfId="28170"/>
    <cellStyle name="常规 9 29" xfId="28171"/>
    <cellStyle name="常规 9 34" xfId="28172"/>
    <cellStyle name="检查单元格 3 5 3" xfId="28173"/>
    <cellStyle name="常规 9 3 2 2" xfId="28174"/>
    <cellStyle name="检查单元格 3 5 3 2" xfId="28175"/>
    <cellStyle name="常规 9 3 2 2 2" xfId="28176"/>
    <cellStyle name="常规 9 3 2 2 2 2" xfId="28177"/>
    <cellStyle name="常规 9 3 2 2 3" xfId="28178"/>
    <cellStyle name="检查单元格 3 5 4" xfId="28179"/>
    <cellStyle name="常规 9 3 2 3" xfId="28180"/>
    <cellStyle name="检查单元格 3 5 4 2" xfId="28181"/>
    <cellStyle name="常规 9 3 2 3 2" xfId="28182"/>
    <cellStyle name="检查单元格 3 5 5" xfId="28183"/>
    <cellStyle name="常规 9 3 2 4" xfId="28184"/>
    <cellStyle name="常规 9 3 2 4 2" xfId="28185"/>
    <cellStyle name="常规 9 3 2 5" xfId="28186"/>
    <cellStyle name="常规 9 3 3" xfId="28187"/>
    <cellStyle name="检查单元格 3 6 3" xfId="28188"/>
    <cellStyle name="常规 9 3 3 2" xfId="28189"/>
    <cellStyle name="检查单元格 3 6 3 2" xfId="28190"/>
    <cellStyle name="常规 9 3 3 2 2" xfId="28191"/>
    <cellStyle name="检查单元格 3 6 4" xfId="28192"/>
    <cellStyle name="常规 9 3 3 3" xfId="28193"/>
    <cellStyle name="检查单元格 3 7 3 2" xfId="28194"/>
    <cellStyle name="常规 9 3 4 2 2" xfId="28195"/>
    <cellStyle name="检查单元格 3 7 4" xfId="28196"/>
    <cellStyle name="常规 9 3 4 3" xfId="28197"/>
    <cellStyle name="常规 9 3 6 2" xfId="28198"/>
    <cellStyle name="常规 9 35" xfId="28199"/>
    <cellStyle name="常规 9 40" xfId="28200"/>
    <cellStyle name="常规 9 4" xfId="28201"/>
    <cellStyle name="常规 9 4 2" xfId="28202"/>
    <cellStyle name="常规 9 4 3" xfId="28203"/>
    <cellStyle name="常规 9 45" xfId="28204"/>
    <cellStyle name="常规 9 50" xfId="28205"/>
    <cellStyle name="常规 9 46" xfId="28206"/>
    <cellStyle name="常规 9 51" xfId="28207"/>
    <cellStyle name="常规 9 48" xfId="28208"/>
    <cellStyle name="常规 9 53" xfId="28209"/>
    <cellStyle name="常规 9 49" xfId="28210"/>
    <cellStyle name="常规 9 54" xfId="28211"/>
    <cellStyle name="常规 9 5" xfId="28212"/>
    <cellStyle name="常规 9 5 2" xfId="28213"/>
    <cellStyle name="常规 9 5 2 2" xfId="28214"/>
    <cellStyle name="常规 9 5 3" xfId="28215"/>
    <cellStyle name="常规 9 5 3 2" xfId="28216"/>
    <cellStyle name="常规 9 55" xfId="28217"/>
    <cellStyle name="常规 9 60" xfId="28218"/>
    <cellStyle name="常规 9 56" xfId="28219"/>
    <cellStyle name="常规 9 61" xfId="28220"/>
    <cellStyle name="常规 9 59" xfId="28221"/>
    <cellStyle name="常规 9 59 2" xfId="28222"/>
    <cellStyle name="常规 9 6 2" xfId="28223"/>
    <cellStyle name="常规 9 6 2 2" xfId="28224"/>
    <cellStyle name="常规 9 6 3" xfId="28225"/>
    <cellStyle name="常规 9 6 3 2" xfId="28226"/>
    <cellStyle name="常规 9 6 5" xfId="28227"/>
    <cellStyle name="常规 9 7" xfId="28228"/>
    <cellStyle name="常规 9 7 2" xfId="28229"/>
    <cellStyle name="常规 9 7 2 2" xfId="28230"/>
    <cellStyle name="常规 9 7 3" xfId="28231"/>
    <cellStyle name="常规 9 8 2" xfId="28232"/>
    <cellStyle name="常规 9 8 3" xfId="28233"/>
    <cellStyle name="常规 9 9" xfId="28234"/>
    <cellStyle name="常规 9 9 2" xfId="28235"/>
    <cellStyle name="常规 9 9 2 2" xfId="28236"/>
    <cellStyle name="常规 9 9 3" xfId="28237"/>
    <cellStyle name="常规 95" xfId="28238"/>
    <cellStyle name="常规 96" xfId="28239"/>
    <cellStyle name="常规 97" xfId="28240"/>
    <cellStyle name="常规 98" xfId="28241"/>
    <cellStyle name="常规 99" xfId="28242"/>
    <cellStyle name="强调文字颜色 4 3 3 4 3 2" xfId="28243"/>
    <cellStyle name="常规_2007.12（送人大）" xfId="28244"/>
    <cellStyle name="常规_2007.12（送人大） 2 3" xfId="28245"/>
    <cellStyle name="常规_表格(附件一)修改（正式）元月13日s" xfId="28246"/>
    <cellStyle name="超链接 2" xfId="28247"/>
    <cellStyle name="好 2" xfId="28248"/>
    <cellStyle name="好 2 2" xfId="28249"/>
    <cellStyle name="好 2 2 2" xfId="28250"/>
    <cellStyle name="好 2 2 2 2 5" xfId="28251"/>
    <cellStyle name="好 2 2 2 3 2 2 2" xfId="28252"/>
    <cellStyle name="好 2 2 2 3 2 3 2" xfId="28253"/>
    <cellStyle name="好 2 2 2 3 4" xfId="28254"/>
    <cellStyle name="好 2 2 2 3 5" xfId="28255"/>
    <cellStyle name="好 2 2 2 4 2" xfId="28256"/>
    <cellStyle name="好 2 2 2 4 2 2" xfId="28257"/>
    <cellStyle name="好 2 2 2 4 2 2 2" xfId="28258"/>
    <cellStyle name="好 2 2 2 4 2 3 2" xfId="28259"/>
    <cellStyle name="好 2 2 2 4 3" xfId="28260"/>
    <cellStyle name="好 2 2 2 4 5" xfId="28261"/>
    <cellStyle name="好 2 2 2 5" xfId="28262"/>
    <cellStyle name="好 2 2 2 5 2" xfId="28263"/>
    <cellStyle name="好 2 2 2 5 2 2" xfId="28264"/>
    <cellStyle name="好 2 2 2 5 3" xfId="28265"/>
    <cellStyle name="好 2 2 2 7 2" xfId="28266"/>
    <cellStyle name="好 2 2 2 8" xfId="28267"/>
    <cellStyle name="好 2 2 3" xfId="28268"/>
    <cellStyle name="好 2 2 3 2" xfId="28269"/>
    <cellStyle name="好 2 2 3 2 2" xfId="28270"/>
    <cellStyle name="好 2 2 3 2 2 2" xfId="28271"/>
    <cellStyle name="好 2 2 3 3" xfId="28272"/>
    <cellStyle name="好 2 2 3 3 2" xfId="28273"/>
    <cellStyle name="好 2 2 3 4" xfId="28274"/>
    <cellStyle name="好 2 2 3 4 2" xfId="28275"/>
    <cellStyle name="好 2 2 3 5" xfId="28276"/>
    <cellStyle name="好 2 2 4 2 2 2" xfId="28277"/>
    <cellStyle name="好 2 2 4 3" xfId="28278"/>
    <cellStyle name="好 2 2 4 3 2" xfId="28279"/>
    <cellStyle name="好 2 2 4 4" xfId="28280"/>
    <cellStyle name="好 2 2 4 4 2" xfId="28281"/>
    <cellStyle name="好 2 2 4 5" xfId="28282"/>
    <cellStyle name="好 2 2 5" xfId="28283"/>
    <cellStyle name="好 2 2 5 2 2 2" xfId="28284"/>
    <cellStyle name="好 2 2 5 2 3 2" xfId="28285"/>
    <cellStyle name="好 2 2 5 2 4" xfId="28286"/>
    <cellStyle name="好 2 2 5 3" xfId="28287"/>
    <cellStyle name="好 2 2 5 3 2" xfId="28288"/>
    <cellStyle name="好 2 2 5 4" xfId="28289"/>
    <cellStyle name="好 2 2 5 4 2" xfId="28290"/>
    <cellStyle name="好 2 2 5 5" xfId="28291"/>
    <cellStyle name="好 2 2 6" xfId="28292"/>
    <cellStyle name="好 2 2 7" xfId="28293"/>
    <cellStyle name="好 2 2 7 2" xfId="28294"/>
    <cellStyle name="好 2 2 8" xfId="28295"/>
    <cellStyle name="好 2 2 8 2" xfId="28296"/>
    <cellStyle name="好 2 2 9" xfId="28297"/>
    <cellStyle name="好 2 3" xfId="28298"/>
    <cellStyle name="好 2 3 2" xfId="28299"/>
    <cellStyle name="好 2 3 3" xfId="28300"/>
    <cellStyle name="好 2 3 3 2" xfId="28301"/>
    <cellStyle name="好 2 3 3 3" xfId="28302"/>
    <cellStyle name="好 2 3 3 3 2" xfId="28303"/>
    <cellStyle name="好 2 3 3 4" xfId="28304"/>
    <cellStyle name="好 2 3 3 4 2" xfId="28305"/>
    <cellStyle name="好 2 3 3 5" xfId="28306"/>
    <cellStyle name="好 2 3 4" xfId="28307"/>
    <cellStyle name="好 2 3 4 2" xfId="28308"/>
    <cellStyle name="好 2 3 4 3" xfId="28309"/>
    <cellStyle name="好 2 3 4 3 2" xfId="28310"/>
    <cellStyle name="好 2 3 4 4" xfId="28311"/>
    <cellStyle name="好 2 3 4 4 2" xfId="28312"/>
    <cellStyle name="好 2 3 4 5" xfId="28313"/>
    <cellStyle name="好 2 3 5" xfId="28314"/>
    <cellStyle name="好 2 3 5 2" xfId="28315"/>
    <cellStyle name="好 2 3 5 3" xfId="28316"/>
    <cellStyle name="好 2 3 5 3 2" xfId="28317"/>
    <cellStyle name="好 2 3 5 4" xfId="28318"/>
    <cellStyle name="好 2 3 6" xfId="28319"/>
    <cellStyle name="好 2 3 7" xfId="28320"/>
    <cellStyle name="好 2 3 7 2" xfId="28321"/>
    <cellStyle name="好 2 3 8" xfId="28322"/>
    <cellStyle name="好 2 4" xfId="28323"/>
    <cellStyle name="好 2 4 2" xfId="28324"/>
    <cellStyle name="好 2 4 2 2" xfId="28325"/>
    <cellStyle name="好 2 4 2 2 2" xfId="28326"/>
    <cellStyle name="好 2 4 2 3" xfId="28327"/>
    <cellStyle name="好 2 4 2 3 2" xfId="28328"/>
    <cellStyle name="好 2 4 2 4" xfId="28329"/>
    <cellStyle name="好 2 4 3" xfId="28330"/>
    <cellStyle name="好 2 4 3 2" xfId="28331"/>
    <cellStyle name="好 2 4 4" xfId="28332"/>
    <cellStyle name="好 2 4 4 2" xfId="28333"/>
    <cellStyle name="好 2 4 5" xfId="28334"/>
    <cellStyle name="好 2 5" xfId="28335"/>
    <cellStyle name="警告文本 3 2 3 3 2" xfId="28336"/>
    <cellStyle name="好 2 5 2" xfId="28337"/>
    <cellStyle name="警告文本 2 2 5" xfId="28338"/>
    <cellStyle name="好 2 5 2 2" xfId="28339"/>
    <cellStyle name="警告文本 2 2 6" xfId="28340"/>
    <cellStyle name="好 2 5 2 3" xfId="28341"/>
    <cellStyle name="警告文本 2 2 6 2" xfId="28342"/>
    <cellStyle name="好 2 5 2 3 2" xfId="28343"/>
    <cellStyle name="警告文本 2 2 7" xfId="28344"/>
    <cellStyle name="好 2 5 2 4" xfId="28345"/>
    <cellStyle name="好 2 5 3" xfId="28346"/>
    <cellStyle name="警告文本 2 3 5" xfId="28347"/>
    <cellStyle name="好 2 5 3 2" xfId="28348"/>
    <cellStyle name="好 2 6" xfId="28349"/>
    <cellStyle name="好 2 6 2" xfId="28350"/>
    <cellStyle name="警告文本 3 2 5" xfId="28351"/>
    <cellStyle name="好 2 6 2 2" xfId="28352"/>
    <cellStyle name="警告文本 3 2 5 2" xfId="28353"/>
    <cellStyle name="好 2 6 2 2 2" xfId="28354"/>
    <cellStyle name="警告文本 3 2 6" xfId="28355"/>
    <cellStyle name="好 2 6 2 3" xfId="28356"/>
    <cellStyle name="警告文本 3 2 6 2" xfId="28357"/>
    <cellStyle name="好 2 6 2 3 2" xfId="28358"/>
    <cellStyle name="警告文本 3 2 7" xfId="28359"/>
    <cellStyle name="好 2 6 2 4" xfId="28360"/>
    <cellStyle name="好 2 6 3" xfId="28361"/>
    <cellStyle name="警告文本 3 3 5" xfId="28362"/>
    <cellStyle name="好 2 6 3 2" xfId="28363"/>
    <cellStyle name="警告文本 3 4 5" xfId="28364"/>
    <cellStyle name="好 2 6 4 2" xfId="28365"/>
    <cellStyle name="好 2 6 5" xfId="28366"/>
    <cellStyle name="好 2 7 2" xfId="28367"/>
    <cellStyle name="好 2 7 2 2" xfId="28368"/>
    <cellStyle name="好 2 7 3" xfId="28369"/>
    <cellStyle name="好 2 7 3 2" xfId="28370"/>
    <cellStyle name="好 3 10" xfId="28371"/>
    <cellStyle name="好 3 11" xfId="28372"/>
    <cellStyle name="好 3 2 2" xfId="28373"/>
    <cellStyle name="好 3 2 2 2" xfId="28374"/>
    <cellStyle name="好 3 2 2 2 2" xfId="28375"/>
    <cellStyle name="好 3 2 2 2 2 2" xfId="28376"/>
    <cellStyle name="好 3 2 2 2 3" xfId="28377"/>
    <cellStyle name="好 3 2 2 2 3 2" xfId="28378"/>
    <cellStyle name="解释性文本 3 3 7 2" xfId="28379"/>
    <cellStyle name="好 3 2 2 2 4" xfId="28380"/>
    <cellStyle name="好 3 2 2 2 5" xfId="28381"/>
    <cellStyle name="好 3 2 2 3" xfId="28382"/>
    <cellStyle name="好 3 2 2 3 2" xfId="28383"/>
    <cellStyle name="好 3 2 2 3 2 2" xfId="28384"/>
    <cellStyle name="好 3 2 2 3 2 2 2" xfId="28385"/>
    <cellStyle name="好 3 2 2 3 2 3 2" xfId="28386"/>
    <cellStyle name="好 3 2 2 3 3" xfId="28387"/>
    <cellStyle name="好 3 2 2 3 3 2" xfId="28388"/>
    <cellStyle name="好 3 2 2 3 5" xfId="28389"/>
    <cellStyle name="好 3 2 2 4" xfId="28390"/>
    <cellStyle name="好 3 2 2 4 2" xfId="28391"/>
    <cellStyle name="好 3 2 2 4 2 2" xfId="28392"/>
    <cellStyle name="好 3 2 2 4 3" xfId="28393"/>
    <cellStyle name="好 3 2 2 4 3 2" xfId="28394"/>
    <cellStyle name="好 3 2 2 5" xfId="28395"/>
    <cellStyle name="好 3 2 2 5 2" xfId="28396"/>
    <cellStyle name="好 3 2 2 5 2 2" xfId="28397"/>
    <cellStyle name="好 3 2 2 5 3" xfId="28398"/>
    <cellStyle name="好 3 2 2 5 3 2" xfId="28399"/>
    <cellStyle name="好 3 2 2 6" xfId="28400"/>
    <cellStyle name="好 3 2 2 6 2" xfId="28401"/>
    <cellStyle name="好 3 2 2 7" xfId="28402"/>
    <cellStyle name="好 3 2 2 7 2" xfId="28403"/>
    <cellStyle name="好 3 2 2 8" xfId="28404"/>
    <cellStyle name="好 3 2 3" xfId="28405"/>
    <cellStyle name="链接单元格 2 3 3 2 2 2" xfId="28406"/>
    <cellStyle name="好 3 2 3 2" xfId="28407"/>
    <cellStyle name="好 3 2 3 2 2" xfId="28408"/>
    <cellStyle name="注释 2 28 2 3" xfId="28409"/>
    <cellStyle name="注释 2 33 2 3" xfId="28410"/>
    <cellStyle name="好 3 2 3 2 2 2" xfId="28411"/>
    <cellStyle name="好 3 2 3 2 3" xfId="28412"/>
    <cellStyle name="好 3 2 3 2 3 2" xfId="28413"/>
    <cellStyle name="好 3 2 3 2 4" xfId="28414"/>
    <cellStyle name="好 3 2 3 3" xfId="28415"/>
    <cellStyle name="好 3 2 3 3 2" xfId="28416"/>
    <cellStyle name="好 3 2 3 4" xfId="28417"/>
    <cellStyle name="好 3 2 3 4 2" xfId="28418"/>
    <cellStyle name="好 3 2 3 5" xfId="28419"/>
    <cellStyle name="好 3 2 4" xfId="28420"/>
    <cellStyle name="好 3 2 4 2" xfId="28421"/>
    <cellStyle name="好 3 2 4 2 2" xfId="28422"/>
    <cellStyle name="好 3 2 4 2 2 2" xfId="28423"/>
    <cellStyle name="好 3 2 4 2 3" xfId="28424"/>
    <cellStyle name="好 3 2 4 2 3 2" xfId="28425"/>
    <cellStyle name="好 3 2 4 2 4" xfId="28426"/>
    <cellStyle name="好 3 2 4 3" xfId="28427"/>
    <cellStyle name="好 3 2 4 3 2" xfId="28428"/>
    <cellStyle name="好 3 2 4 4" xfId="28429"/>
    <cellStyle name="好 3 2 4 4 2" xfId="28430"/>
    <cellStyle name="好 3 2 4 5" xfId="28431"/>
    <cellStyle name="好 3 2 5" xfId="28432"/>
    <cellStyle name="好 3 2 5 2" xfId="28433"/>
    <cellStyle name="好 3 2 5 2 2" xfId="28434"/>
    <cellStyle name="好 3 2 5 2 2 2" xfId="28435"/>
    <cellStyle name="好 3 2 5 2 3" xfId="28436"/>
    <cellStyle name="好 3 2 5 2 3 2" xfId="28437"/>
    <cellStyle name="好 3 2 5 3" xfId="28438"/>
    <cellStyle name="好 3 2 5 3 2" xfId="28439"/>
    <cellStyle name="好 3 2 5 4" xfId="28440"/>
    <cellStyle name="好 3 2 5 4 2" xfId="28441"/>
    <cellStyle name="好 3 2 5 5" xfId="28442"/>
    <cellStyle name="好 3 2 6" xfId="28443"/>
    <cellStyle name="好 3 2 6 2" xfId="28444"/>
    <cellStyle name="好 3 2 6 2 2" xfId="28445"/>
    <cellStyle name="好 3 2 6 3" xfId="28446"/>
    <cellStyle name="好 3 2 6 3 2" xfId="28447"/>
    <cellStyle name="好 3 2 6 4" xfId="28448"/>
    <cellStyle name="好 3 2 7" xfId="28449"/>
    <cellStyle name="好 3 2 7 2" xfId="28450"/>
    <cellStyle name="好 3 2 8" xfId="28451"/>
    <cellStyle name="好 3 2 8 2" xfId="28452"/>
    <cellStyle name="好 3 2 9" xfId="28453"/>
    <cellStyle name="好 3 3" xfId="28454"/>
    <cellStyle name="好 3 3 2" xfId="28455"/>
    <cellStyle name="好 3 3 2 2" xfId="28456"/>
    <cellStyle name="好 3 3 2 2 2 2" xfId="28457"/>
    <cellStyle name="好 3 3 2 2 3" xfId="28458"/>
    <cellStyle name="好 3 3 2 3" xfId="28459"/>
    <cellStyle name="好 3 3 2 3 2" xfId="28460"/>
    <cellStyle name="好 3 3 2 4" xfId="28461"/>
    <cellStyle name="好 3 3 2 4 2" xfId="28462"/>
    <cellStyle name="好 3 3 2 5" xfId="28463"/>
    <cellStyle name="好 3 3 3" xfId="28464"/>
    <cellStyle name="链接单元格 2 3 3 2 3 2" xfId="28465"/>
    <cellStyle name="好 3 3 3 2" xfId="28466"/>
    <cellStyle name="好 3 3 3 2 2" xfId="28467"/>
    <cellStyle name="好 3 3 3 2 3" xfId="28468"/>
    <cellStyle name="好 3 3 3 2 3 2" xfId="28469"/>
    <cellStyle name="好 3 3 3 2 4" xfId="28470"/>
    <cellStyle name="好 3 3 3 3" xfId="28471"/>
    <cellStyle name="好 3 3 3 3 2" xfId="28472"/>
    <cellStyle name="好 3 3 3 4" xfId="28473"/>
    <cellStyle name="好 3 3 3 4 2" xfId="28474"/>
    <cellStyle name="好 3 3 4" xfId="28475"/>
    <cellStyle name="好 3 3 4 2" xfId="28476"/>
    <cellStyle name="好 3 3 4 2 2" xfId="28477"/>
    <cellStyle name="好 3 3 4 2 2 2" xfId="28478"/>
    <cellStyle name="好 3 3 4 2 3" xfId="28479"/>
    <cellStyle name="好 3 3 4 2 3 2" xfId="28480"/>
    <cellStyle name="好 3 3 4 2 4" xfId="28481"/>
    <cellStyle name="好 3 3 4 3" xfId="28482"/>
    <cellStyle name="好 3 3 4 3 2" xfId="28483"/>
    <cellStyle name="好 3 3 4 4" xfId="28484"/>
    <cellStyle name="好 3 3 4 4 2" xfId="28485"/>
    <cellStyle name="好 3 3 5" xfId="28486"/>
    <cellStyle name="好 3 3 5 2" xfId="28487"/>
    <cellStyle name="好 3 3 5 2 2" xfId="28488"/>
    <cellStyle name="好 3 3 5 3" xfId="28489"/>
    <cellStyle name="好 3 3 5 3 2" xfId="28490"/>
    <cellStyle name="好 3 3 5 4" xfId="28491"/>
    <cellStyle name="好 3 3 6" xfId="28492"/>
    <cellStyle name="好 3 3 6 2" xfId="28493"/>
    <cellStyle name="好 3 3 7" xfId="28494"/>
    <cellStyle name="好 3 3 7 2" xfId="28495"/>
    <cellStyle name="好 3 3 8" xfId="28496"/>
    <cellStyle name="好 3 4" xfId="28497"/>
    <cellStyle name="好 3 4 2" xfId="28498"/>
    <cellStyle name="好 3 4 2 2" xfId="28499"/>
    <cellStyle name="好 3 4 2 2 2" xfId="28500"/>
    <cellStyle name="好 3 4 2 3 2" xfId="28501"/>
    <cellStyle name="好 3 4 2 4" xfId="28502"/>
    <cellStyle name="好 3 4 3" xfId="28503"/>
    <cellStyle name="好 3 4 3 2" xfId="28504"/>
    <cellStyle name="好 3 4 4" xfId="28505"/>
    <cellStyle name="好 3 4 4 2" xfId="28506"/>
    <cellStyle name="好 3 4 5" xfId="28507"/>
    <cellStyle name="好 3 5" xfId="28508"/>
    <cellStyle name="警告文本 3 2 3 4 2" xfId="28509"/>
    <cellStyle name="好 3 5 2" xfId="28510"/>
    <cellStyle name="好 3 5 2 2" xfId="28511"/>
    <cellStyle name="好 3 5 2 2 2" xfId="28512"/>
    <cellStyle name="好 3 5 2 3" xfId="28513"/>
    <cellStyle name="好 3 5 2 3 2" xfId="28514"/>
    <cellStyle name="好 3 5 2 4" xfId="28515"/>
    <cellStyle name="好 3 5 3" xfId="28516"/>
    <cellStyle name="好 3 6" xfId="28517"/>
    <cellStyle name="好 3 6 2" xfId="28518"/>
    <cellStyle name="好 3 6 2 2" xfId="28519"/>
    <cellStyle name="好 3 6 2 2 2" xfId="28520"/>
    <cellStyle name="好 3 6 2 3" xfId="28521"/>
    <cellStyle name="好 3 6 2 3 2" xfId="28522"/>
    <cellStyle name="好 3 6 2 4" xfId="28523"/>
    <cellStyle name="好 3 6 3" xfId="28524"/>
    <cellStyle name="好 3 6 5" xfId="28525"/>
    <cellStyle name="好 3 7 2" xfId="28526"/>
    <cellStyle name="好 3 7 2 2" xfId="28527"/>
    <cellStyle name="好 4 3 2 2 2" xfId="28528"/>
    <cellStyle name="好 3 7 3" xfId="28529"/>
    <cellStyle name="好 4 2 2 2" xfId="28530"/>
    <cellStyle name="好 4 2 2 2 2" xfId="28531"/>
    <cellStyle name="好 4 2 2 2 2 2 2" xfId="28532"/>
    <cellStyle name="好 4 2 2 2 2 3" xfId="28533"/>
    <cellStyle name="好 4 2 2 2 2 3 2" xfId="28534"/>
    <cellStyle name="好 4 2 2 2 2 4" xfId="28535"/>
    <cellStyle name="好 4 2 2 2 3" xfId="28536"/>
    <cellStyle name="好 4 2 2 2 3 2" xfId="28537"/>
    <cellStyle name="好 4 2 2 2 4" xfId="28538"/>
    <cellStyle name="好 4 2 2 2 4 2" xfId="28539"/>
    <cellStyle name="好 4 2 2 2 5" xfId="28540"/>
    <cellStyle name="好 4 2 2 3" xfId="28541"/>
    <cellStyle name="好 4 2 2 3 2" xfId="28542"/>
    <cellStyle name="好 4 2 2 3 2 3 2" xfId="28543"/>
    <cellStyle name="好 4 2 2 3 3" xfId="28544"/>
    <cellStyle name="好 4 2 2 3 5" xfId="28545"/>
    <cellStyle name="好 4 2 2 4" xfId="28546"/>
    <cellStyle name="好 4 2 2 4 2" xfId="28547"/>
    <cellStyle name="好 4 2 2 4 2 2" xfId="28548"/>
    <cellStyle name="好 4 2 2 4 2 2 2" xfId="28549"/>
    <cellStyle name="好 4 2 2 4 2 3" xfId="28550"/>
    <cellStyle name="好 4 2 2 4 2 3 2" xfId="28551"/>
    <cellStyle name="好 4 2 2 4 2 4" xfId="28552"/>
    <cellStyle name="好 4 2 2 4 3" xfId="28553"/>
    <cellStyle name="好 4 2 2 4 3 2" xfId="28554"/>
    <cellStyle name="强调文字颜色 2 3 5 2 2 2" xfId="28555"/>
    <cellStyle name="好 4 2 2 4 4" xfId="28556"/>
    <cellStyle name="好 4 2 2 4 4 2" xfId="28557"/>
    <cellStyle name="好 4 2 2 4 5" xfId="28558"/>
    <cellStyle name="好 4 2 2 5" xfId="28559"/>
    <cellStyle name="好 4 2 2 5 2" xfId="28560"/>
    <cellStyle name="好 4 2 2 5 2 2" xfId="28561"/>
    <cellStyle name="好 4 2 2 5 3" xfId="28562"/>
    <cellStyle name="好 4 2 2 5 3 2" xfId="28563"/>
    <cellStyle name="强调文字颜色 2 3 5 2 3 2" xfId="28564"/>
    <cellStyle name="好 4 2 2 5 4" xfId="28565"/>
    <cellStyle name="注释 2 15 3 2" xfId="28566"/>
    <cellStyle name="注释 2 20 3 2" xfId="28567"/>
    <cellStyle name="好 4 2 2 6" xfId="28568"/>
    <cellStyle name="好 4 2 2 6 2" xfId="28569"/>
    <cellStyle name="好 4 2 2 7" xfId="28570"/>
    <cellStyle name="好 4 2 2 8" xfId="28571"/>
    <cellStyle name="好 4 2 3" xfId="28572"/>
    <cellStyle name="好 4 2 3 2 3" xfId="28573"/>
    <cellStyle name="好 4 2 3 2 3 2" xfId="28574"/>
    <cellStyle name="好 4 2 3 4 2" xfId="28575"/>
    <cellStyle name="好 4 2 3 5" xfId="28576"/>
    <cellStyle name="好 4 2 4" xfId="28577"/>
    <cellStyle name="好 4 2 4 2 3" xfId="28578"/>
    <cellStyle name="好 4 2 4 2 3 2" xfId="28579"/>
    <cellStyle name="好 4 2 4 2 4" xfId="28580"/>
    <cellStyle name="好 4 2 4 4" xfId="28581"/>
    <cellStyle name="好 4 2 4 4 2" xfId="28582"/>
    <cellStyle name="好 4 2 4 5" xfId="28583"/>
    <cellStyle name="好 4 2 5" xfId="28584"/>
    <cellStyle name="好 4 2 5 2" xfId="28585"/>
    <cellStyle name="好 4 2 5 2 2" xfId="28586"/>
    <cellStyle name="链接单元格 3 3 5 4" xfId="28587"/>
    <cellStyle name="好 4 2 5 2 2 2" xfId="28588"/>
    <cellStyle name="好 4 2 5 2 3" xfId="28589"/>
    <cellStyle name="好 4 2 5 2 3 2" xfId="28590"/>
    <cellStyle name="好 4 2 5 2 4" xfId="28591"/>
    <cellStyle name="好 4 2 5 3" xfId="28592"/>
    <cellStyle name="好 4 2 5 3 2" xfId="28593"/>
    <cellStyle name="好 4 2 5 4" xfId="28594"/>
    <cellStyle name="好 4 2 5 4 2" xfId="28595"/>
    <cellStyle name="好 4 2 5 5" xfId="28596"/>
    <cellStyle name="好 4 2 6" xfId="28597"/>
    <cellStyle name="好 4 2 6 2" xfId="28598"/>
    <cellStyle name="好 4 2 6 2 2" xfId="28599"/>
    <cellStyle name="好 4 2 6 3" xfId="28600"/>
    <cellStyle name="好 4 2 6 3 2" xfId="28601"/>
    <cellStyle name="好 4 2 6 4" xfId="28602"/>
    <cellStyle name="好 4 2 7" xfId="28603"/>
    <cellStyle name="好 4 2 7 2" xfId="28604"/>
    <cellStyle name="好 4 2 8" xfId="28605"/>
    <cellStyle name="好 4 2 8 2" xfId="28606"/>
    <cellStyle name="好 4 2 9" xfId="28607"/>
    <cellStyle name="好 4 3 2 2" xfId="28608"/>
    <cellStyle name="好 4 3 2 3" xfId="28609"/>
    <cellStyle name="好 4 3 2 3 2" xfId="28610"/>
    <cellStyle name="好 4 3 2 4" xfId="28611"/>
    <cellStyle name="好 4 3 2 4 2" xfId="28612"/>
    <cellStyle name="好 4 3 3" xfId="28613"/>
    <cellStyle name="好 4 3 3 2" xfId="28614"/>
    <cellStyle name="好 4 7 3" xfId="28615"/>
    <cellStyle name="好 4 3 3 2 2" xfId="28616"/>
    <cellStyle name="好 4 7 3 2" xfId="28617"/>
    <cellStyle name="好 4 3 3 2 2 2" xfId="28618"/>
    <cellStyle name="好 4 3 3 3" xfId="28619"/>
    <cellStyle name="好 4 3 3 3 2" xfId="28620"/>
    <cellStyle name="好 4 3 3 4" xfId="28621"/>
    <cellStyle name="好 4 3 3 4 2" xfId="28622"/>
    <cellStyle name="好 4 3 4" xfId="28623"/>
    <cellStyle name="好 4 3 4 2 2" xfId="28624"/>
    <cellStyle name="好 4 3 4 2 2 2" xfId="28625"/>
    <cellStyle name="好 4 3 4 2 3" xfId="28626"/>
    <cellStyle name="好 4 3 4 2 3 2" xfId="28627"/>
    <cellStyle name="好 4 3 4 2 4" xfId="28628"/>
    <cellStyle name="好 4 3 4 3" xfId="28629"/>
    <cellStyle name="好 4 3 4 4" xfId="28630"/>
    <cellStyle name="好 4 3 4 4 2" xfId="28631"/>
    <cellStyle name="好 4 3 5" xfId="28632"/>
    <cellStyle name="好 4 3 5 2" xfId="28633"/>
    <cellStyle name="好 4 3 5 4" xfId="28634"/>
    <cellStyle name="好 4 3 6 2" xfId="28635"/>
    <cellStyle name="好 4 3 7" xfId="28636"/>
    <cellStyle name="好 4 3 7 2" xfId="28637"/>
    <cellStyle name="好 4 3 8" xfId="28638"/>
    <cellStyle name="好 4 4 3" xfId="28639"/>
    <cellStyle name="好 4 4 3 2" xfId="28640"/>
    <cellStyle name="好 4 4 4" xfId="28641"/>
    <cellStyle name="强调文字颜色 6 3 2 4 2 2 2" xfId="28642"/>
    <cellStyle name="好 4 4 5" xfId="28643"/>
    <cellStyle name="好 4 5 3" xfId="28644"/>
    <cellStyle name="好 4 6 2" xfId="28645"/>
    <cellStyle name="好 4 6 3" xfId="28646"/>
    <cellStyle name="好 4 6 3 2" xfId="28647"/>
    <cellStyle name="好 4 6 5" xfId="28648"/>
    <cellStyle name="好 4 7 2" xfId="28649"/>
    <cellStyle name="好 4 9" xfId="28650"/>
    <cellStyle name="好 4 9 2" xfId="28651"/>
    <cellStyle name="好 5 3" xfId="28652"/>
    <cellStyle name="计算 3 2 9" xfId="28653"/>
    <cellStyle name="好_公共预算支出执行情况" xfId="28654"/>
    <cellStyle name="汇总 2 10" xfId="28655"/>
    <cellStyle name="汇总 2 2 2 2" xfId="28656"/>
    <cellStyle name="汇总 2 2 2 2 2" xfId="28657"/>
    <cellStyle name="汇总 2 2 2 2 2 3 2" xfId="28658"/>
    <cellStyle name="输入 3 6 2 3 2" xfId="28659"/>
    <cellStyle name="汇总 2 2 2 2 2 4" xfId="28660"/>
    <cellStyle name="汇总 2 2 2 2 4" xfId="28661"/>
    <cellStyle name="汇总 2 2 2 2 5" xfId="28662"/>
    <cellStyle name="汇总 2 2 2 3" xfId="28663"/>
    <cellStyle name="汇总 2 2 2 3 2" xfId="28664"/>
    <cellStyle name="汇总 2 2 2 3 2 2" xfId="28665"/>
    <cellStyle name="汇总 2 2 2 3 2 2 2" xfId="28666"/>
    <cellStyle name="汇总 2 2 2 3 2 3" xfId="28667"/>
    <cellStyle name="汇总 2 2 2 3 2 3 2" xfId="28668"/>
    <cellStyle name="汇总 2 2 2 3 2 4" xfId="28669"/>
    <cellStyle name="汇总 2 2 2 3 3" xfId="28670"/>
    <cellStyle name="汇总 2 2 2 3 3 2" xfId="28671"/>
    <cellStyle name="汇总 2 2 2 3 4" xfId="28672"/>
    <cellStyle name="汇总 2 2 2 3 4 2" xfId="28673"/>
    <cellStyle name="汇总 2 2 2 3 5" xfId="28674"/>
    <cellStyle name="汇总 2 2 2 4" xfId="28675"/>
    <cellStyle name="汇总 2 2 2 4 2 2 2" xfId="28676"/>
    <cellStyle name="汇总 2 2 2 4 2 3" xfId="28677"/>
    <cellStyle name="汇总 2 2 2 4 2 3 2" xfId="28678"/>
    <cellStyle name="汇总 2 2 2 4 2 4" xfId="28679"/>
    <cellStyle name="汇总 2 2 2 4 3" xfId="28680"/>
    <cellStyle name="汇总 2 2 2 4 3 2" xfId="28681"/>
    <cellStyle name="汇总 2 2 2 4 4 2" xfId="28682"/>
    <cellStyle name="汇总 2 2 2 4 5" xfId="28683"/>
    <cellStyle name="输入 2 4 2 3 2" xfId="28684"/>
    <cellStyle name="汇总 2 2 2 5" xfId="28685"/>
    <cellStyle name="汇总 2 2 2 5 2" xfId="28686"/>
    <cellStyle name="汇总 2 2 2 5 2 2" xfId="28687"/>
    <cellStyle name="汇总 2 2 2 5 3" xfId="28688"/>
    <cellStyle name="汇总 2 2 2 5 3 2" xfId="28689"/>
    <cellStyle name="汇总 2 2 2 5 4" xfId="28690"/>
    <cellStyle name="解释性文本 2 3 5 3 2" xfId="28691"/>
    <cellStyle name="汇总 2 2 2 6" xfId="28692"/>
    <cellStyle name="汇总 2 2 2 6 2" xfId="28693"/>
    <cellStyle name="汇总 2 2 2 7" xfId="28694"/>
    <cellStyle name="汇总 2 2 2 7 2" xfId="28695"/>
    <cellStyle name="汇总 2 2 2 8" xfId="28696"/>
    <cellStyle name="汇总 2 2 3" xfId="28697"/>
    <cellStyle name="汇总 2 2 3 2" xfId="28698"/>
    <cellStyle name="汇总 2 2 3 2 2" xfId="28699"/>
    <cellStyle name="汇总 2 2 3 2 2 2" xfId="28700"/>
    <cellStyle name="汇总 2 2 3 2 3 2" xfId="28701"/>
    <cellStyle name="汇总 2 2 3 3" xfId="28702"/>
    <cellStyle name="汇总 2 2 3 3 2" xfId="28703"/>
    <cellStyle name="汇总 2 2 3 4" xfId="28704"/>
    <cellStyle name="汇总 2 2 3 4 2" xfId="28705"/>
    <cellStyle name="汇总 2 2 4" xfId="28706"/>
    <cellStyle name="汇总 2 2 4 2" xfId="28707"/>
    <cellStyle name="汇总 2 2 4 2 2" xfId="28708"/>
    <cellStyle name="汇总 2 2 4 2 2 2" xfId="28709"/>
    <cellStyle name="汇总 2 2 4 2 3" xfId="28710"/>
    <cellStyle name="汇总 2 2 4 2 4" xfId="28711"/>
    <cellStyle name="汇总 2 2 4 3" xfId="28712"/>
    <cellStyle name="汇总 2 2 4 3 2" xfId="28713"/>
    <cellStyle name="汇总 2 2 4 4" xfId="28714"/>
    <cellStyle name="汇总 2 2 4 4 2" xfId="28715"/>
    <cellStyle name="汇总 2 2 5" xfId="28716"/>
    <cellStyle name="汇总 2 2 5 2" xfId="28717"/>
    <cellStyle name="汇总 2 2 5 2 2" xfId="28718"/>
    <cellStyle name="汇总 2 2 5 2 2 2" xfId="28719"/>
    <cellStyle name="汇总 2 2 5 2 3" xfId="28720"/>
    <cellStyle name="汇总 2 2 5 2 4" xfId="28721"/>
    <cellStyle name="汇总 2 2 5 3" xfId="28722"/>
    <cellStyle name="汇总 2 2 5 3 2" xfId="28723"/>
    <cellStyle name="汇总 2 2 5 4 2" xfId="28724"/>
    <cellStyle name="汇总 2 2 5 5" xfId="28725"/>
    <cellStyle name="汇总 2 2 6" xfId="28726"/>
    <cellStyle name="汇总 2 2 6 2" xfId="28727"/>
    <cellStyle name="汇总 2 2 6 2 2" xfId="28728"/>
    <cellStyle name="汇总 2 2 6 3" xfId="28729"/>
    <cellStyle name="汇总 2 2 6 3 2" xfId="28730"/>
    <cellStyle name="汇总 2 2 7" xfId="28731"/>
    <cellStyle name="汇总 2 2 7 2" xfId="28732"/>
    <cellStyle name="注释 2 58 2 2 2" xfId="28733"/>
    <cellStyle name="注释 2 63 2 2 2" xfId="28734"/>
    <cellStyle name="汇总 2 3" xfId="28735"/>
    <cellStyle name="汇总 2 3 2" xfId="28736"/>
    <cellStyle name="汇总 2 3 2 2" xfId="28737"/>
    <cellStyle name="汇总 2 3 2 2 2" xfId="28738"/>
    <cellStyle name="汇总 2 3 2 2 2 2" xfId="28739"/>
    <cellStyle name="汇总 2 3 2 2 3 2" xfId="28740"/>
    <cellStyle name="汇总 2 3 2 2 4" xfId="28741"/>
    <cellStyle name="汇总 2 3 2 3" xfId="28742"/>
    <cellStyle name="汇总 2 3 2 3 2" xfId="28743"/>
    <cellStyle name="汇总 2 3 2 4" xfId="28744"/>
    <cellStyle name="汇总 2 3 2 4 2" xfId="28745"/>
    <cellStyle name="汇总 2 3 2 5" xfId="28746"/>
    <cellStyle name="汇总 2 3 3" xfId="28747"/>
    <cellStyle name="汇总 2 3 3 2" xfId="28748"/>
    <cellStyle name="汇总 2 3 3 2 2" xfId="28749"/>
    <cellStyle name="汇总 2 3 3 2 2 2" xfId="28750"/>
    <cellStyle name="汇总 2 3 3 2 3" xfId="28751"/>
    <cellStyle name="汇总 2 3 3 2 3 2" xfId="28752"/>
    <cellStyle name="汇总 2 3 3 2 4" xfId="28753"/>
    <cellStyle name="汇总 2 3 3 3" xfId="28754"/>
    <cellStyle name="汇总 2 3 3 3 2" xfId="28755"/>
    <cellStyle name="汇总 2 3 3 4" xfId="28756"/>
    <cellStyle name="汇总 2 3 3 4 2" xfId="28757"/>
    <cellStyle name="汇总 2 3 4" xfId="28758"/>
    <cellStyle name="汇总 2 3 4 2" xfId="28759"/>
    <cellStyle name="汇总 2 3 4 2 2" xfId="28760"/>
    <cellStyle name="汇总 2 3 4 2 2 2" xfId="28761"/>
    <cellStyle name="汇总 2 3 4 2 3" xfId="28762"/>
    <cellStyle name="汇总 2 3 4 2 3 2" xfId="28763"/>
    <cellStyle name="汇总 2 3 4 2 4" xfId="28764"/>
    <cellStyle name="汇总 2 3 4 3" xfId="28765"/>
    <cellStyle name="汇总 2 3 4 3 2" xfId="28766"/>
    <cellStyle name="汇总 2 3 4 4" xfId="28767"/>
    <cellStyle name="汇总 2 3 4 4 2" xfId="28768"/>
    <cellStyle name="汇总 2 3 5 2" xfId="28769"/>
    <cellStyle name="汇总 2 3 5 2 2" xfId="28770"/>
    <cellStyle name="汇总 2 3 5 3" xfId="28771"/>
    <cellStyle name="汇总 2 3 5 3 2" xfId="28772"/>
    <cellStyle name="汇总 2 3 5 4" xfId="28773"/>
    <cellStyle name="汇总 2 3 6" xfId="28774"/>
    <cellStyle name="汇总 2 3 6 2" xfId="28775"/>
    <cellStyle name="汇总 2 4" xfId="28776"/>
    <cellStyle name="汇总 2 4 2" xfId="28777"/>
    <cellStyle name="汇总 2 4 2 2" xfId="28778"/>
    <cellStyle name="汇总 2 4 2 2 2" xfId="28779"/>
    <cellStyle name="汇总 2 4 2 3" xfId="28780"/>
    <cellStyle name="汇总 2 4 2 3 2" xfId="28781"/>
    <cellStyle name="汇总 2 4 3" xfId="28782"/>
    <cellStyle name="汇总 2 4 3 2" xfId="28783"/>
    <cellStyle name="汇总 2 4 5" xfId="28784"/>
    <cellStyle name="汇总 2 5 2" xfId="28785"/>
    <cellStyle name="汇总 2 5 2 2" xfId="28786"/>
    <cellStyle name="汇总 2 5 2 2 2" xfId="28787"/>
    <cellStyle name="汇总 2 5 2 3" xfId="28788"/>
    <cellStyle name="汇总 2 5 2 3 2" xfId="28789"/>
    <cellStyle name="汇总 2 5 2 4" xfId="28790"/>
    <cellStyle name="汇总 2 5 3" xfId="28791"/>
    <cellStyle name="汇总 2 5 3 2" xfId="28792"/>
    <cellStyle name="汇总 2 5 4 2" xfId="28793"/>
    <cellStyle name="汇总 2 5 5" xfId="28794"/>
    <cellStyle name="汇总 2 6" xfId="28795"/>
    <cellStyle name="汇总 2 6 2" xfId="28796"/>
    <cellStyle name="汇总 2 6 3" xfId="28797"/>
    <cellStyle name="汇总 2 6 4" xfId="28798"/>
    <cellStyle name="汇总 2 6 5" xfId="28799"/>
    <cellStyle name="汇总 2 7" xfId="28800"/>
    <cellStyle name="汇总 2 7 2" xfId="28801"/>
    <cellStyle name="汇总 2 7 3" xfId="28802"/>
    <cellStyle name="汇总 2 7 4" xfId="28803"/>
    <cellStyle name="汇总 2 9 2" xfId="28804"/>
    <cellStyle name="汇总 3 2 2 2" xfId="28805"/>
    <cellStyle name="汇总 3 2 2 3" xfId="28806"/>
    <cellStyle name="汇总 3 2 2 5 4" xfId="28807"/>
    <cellStyle name="汇总 3 2 2 3 4 2" xfId="28808"/>
    <cellStyle name="汇总 3 2 2 3 2 2 2" xfId="28809"/>
    <cellStyle name="汇总 3 2 2 3 2 3 2" xfId="28810"/>
    <cellStyle name="汇总 3 2 2 3 2 4" xfId="28811"/>
    <cellStyle name="汇总 3 2 2 4 4" xfId="28812"/>
    <cellStyle name="汇总 3 2 2 3 3 2" xfId="28813"/>
    <cellStyle name="汇总 3 2 2 4" xfId="28814"/>
    <cellStyle name="汇总 3 2 2 4 2 3 2" xfId="28815"/>
    <cellStyle name="汇总 3 2 2 4 2 4" xfId="28816"/>
    <cellStyle name="汇总 3 2 2 4 3 2" xfId="28817"/>
    <cellStyle name="汇总 3 2 2 4 4 2" xfId="28818"/>
    <cellStyle name="输入 2 5 2 3 2" xfId="28819"/>
    <cellStyle name="汇总 3 2 2 5" xfId="28820"/>
    <cellStyle name="汇总 3 2 2 5 3 2" xfId="28821"/>
    <cellStyle name="汇总 3 2 2 6" xfId="28822"/>
    <cellStyle name="汇总 3 2 2 7" xfId="28823"/>
    <cellStyle name="汇总 3 2 2 8" xfId="28824"/>
    <cellStyle name="汇总 3 2 3" xfId="28825"/>
    <cellStyle name="汇总 3 2 3 2" xfId="28826"/>
    <cellStyle name="汇总 3 2 4" xfId="28827"/>
    <cellStyle name="汇总 3 2 4 2" xfId="28828"/>
    <cellStyle name="汇总 3 2 4 4" xfId="28829"/>
    <cellStyle name="汇总 3 2 5" xfId="28830"/>
    <cellStyle name="汇总 3 2 5 2" xfId="28831"/>
    <cellStyle name="汇总 3 2 5 4 2" xfId="28832"/>
    <cellStyle name="汇总 3 2 5 5" xfId="28833"/>
    <cellStyle name="汇总 3 2 6" xfId="28834"/>
    <cellStyle name="汇总 3 2 6 2" xfId="28835"/>
    <cellStyle name="汇总 3 2 6 3" xfId="28836"/>
    <cellStyle name="汇总 3 2 7" xfId="28837"/>
    <cellStyle name="汇总 3 2 7 2" xfId="28838"/>
    <cellStyle name="汇总 3 2 8" xfId="28839"/>
    <cellStyle name="汇总 3 2 8 2" xfId="28840"/>
    <cellStyle name="汇总 3 2 9" xfId="28841"/>
    <cellStyle name="注释 2 58 2 3 2" xfId="28842"/>
    <cellStyle name="注释 2 63 2 3 2" xfId="28843"/>
    <cellStyle name="汇总 3 3" xfId="28844"/>
    <cellStyle name="汇总 3 3 2" xfId="28845"/>
    <cellStyle name="汇总 3 3 2 2" xfId="28846"/>
    <cellStyle name="汇总 3 3 2 2 2" xfId="28847"/>
    <cellStyle name="汇总 3 3 2 2 2 2" xfId="28848"/>
    <cellStyle name="汇总 3 3 2 2 3 2" xfId="28849"/>
    <cellStyle name="汇总 3 3 2 3" xfId="28850"/>
    <cellStyle name="汇总 3 3 2 3 2" xfId="28851"/>
    <cellStyle name="汇总 3 3 2 4" xfId="28852"/>
    <cellStyle name="汇总 3 3 2 4 2" xfId="28853"/>
    <cellStyle name="汇总 3 3 3" xfId="28854"/>
    <cellStyle name="汇总 3 3 3 2" xfId="28855"/>
    <cellStyle name="汇总 3 3 3 2 2" xfId="28856"/>
    <cellStyle name="汇总 3 3 3 2 3" xfId="28857"/>
    <cellStyle name="汇总 3 3 3 2 3 2" xfId="28858"/>
    <cellStyle name="汇总 3 3 4" xfId="28859"/>
    <cellStyle name="汇总 3 3 4 2" xfId="28860"/>
    <cellStyle name="汇总 3 3 4 2 2" xfId="28861"/>
    <cellStyle name="汇总 3 3 4 2 3" xfId="28862"/>
    <cellStyle name="汇总 3 3 4 2 3 2" xfId="28863"/>
    <cellStyle name="汇总 3 3 4 3 2" xfId="28864"/>
    <cellStyle name="汇总 3 3 4 4" xfId="28865"/>
    <cellStyle name="汇总 3 3 4 4 2" xfId="28866"/>
    <cellStyle name="汇总 3 3 5" xfId="28867"/>
    <cellStyle name="汇总 3 3 5 2" xfId="28868"/>
    <cellStyle name="汇总 3 3 5 2 2" xfId="28869"/>
    <cellStyle name="强调文字颜色 1 2 2 4" xfId="28870"/>
    <cellStyle name="汇总 3 3 5 3 2" xfId="28871"/>
    <cellStyle name="汇总 3 3 5 4" xfId="28872"/>
    <cellStyle name="汇总 3 3 6" xfId="28873"/>
    <cellStyle name="汇总 3 3 6 2" xfId="28874"/>
    <cellStyle name="汇总 3 4 2 2" xfId="28875"/>
    <cellStyle name="汇总 3 4 2 2 2" xfId="28876"/>
    <cellStyle name="汇总 3 4 2 3" xfId="28877"/>
    <cellStyle name="汇总 3 4 2 3 2" xfId="28878"/>
    <cellStyle name="汇总 3 4 3" xfId="28879"/>
    <cellStyle name="汇总 3 4 3 2" xfId="28880"/>
    <cellStyle name="汇总 3 4 5" xfId="28881"/>
    <cellStyle name="警告文本 3 5 2 3 2" xfId="28882"/>
    <cellStyle name="汇总 3 5" xfId="28883"/>
    <cellStyle name="汇总 3 5 2" xfId="28884"/>
    <cellStyle name="汇总 3 5 2 2" xfId="28885"/>
    <cellStyle name="汇总 3 5 2 3" xfId="28886"/>
    <cellStyle name="汇总 3 5 2 4" xfId="28887"/>
    <cellStyle name="汇总 3 5 3" xfId="28888"/>
    <cellStyle name="汇总 3 5 3 2" xfId="28889"/>
    <cellStyle name="汇总 3 5 4 2" xfId="28890"/>
    <cellStyle name="汇总 3 6" xfId="28891"/>
    <cellStyle name="汇总 3 6 2" xfId="28892"/>
    <cellStyle name="汇总 3 6 2 2" xfId="28893"/>
    <cellStyle name="汇总 3 6 2 2 2" xfId="28894"/>
    <cellStyle name="汇总 3 6 2 3" xfId="28895"/>
    <cellStyle name="汇总 3 6 2 3 2" xfId="28896"/>
    <cellStyle name="汇总 3 6 2 4" xfId="28897"/>
    <cellStyle name="汇总 3 6 3" xfId="28898"/>
    <cellStyle name="汇总 3 6 3 2" xfId="28899"/>
    <cellStyle name="汇总 3 6 4" xfId="28900"/>
    <cellStyle name="汇总 3 6 4 2" xfId="28901"/>
    <cellStyle name="汇总 3 6 5" xfId="28902"/>
    <cellStyle name="汇总 3 7" xfId="28903"/>
    <cellStyle name="汇总 3 7 2" xfId="28904"/>
    <cellStyle name="汇总 3 7 3" xfId="28905"/>
    <cellStyle name="汇总 3 7 3 2" xfId="28906"/>
    <cellStyle name="汇总 3 7 4" xfId="28907"/>
    <cellStyle name="汇总 4 2" xfId="28908"/>
    <cellStyle name="计算 2 2" xfId="28909"/>
    <cellStyle name="计算 2 2 2" xfId="28910"/>
    <cellStyle name="计算 3 3 4 2 4" xfId="28911"/>
    <cellStyle name="计算 2 2 2 2" xfId="28912"/>
    <cellStyle name="计算 2 2 2 2 2" xfId="28913"/>
    <cellStyle name="计算 2 2 2 2 2 3 2" xfId="28914"/>
    <cellStyle name="计算 2 2 2 3" xfId="28915"/>
    <cellStyle name="计算 2 2 2 3 2" xfId="28916"/>
    <cellStyle name="计算 2 2 2 3 3 2" xfId="28917"/>
    <cellStyle name="计算 2 2 2 4" xfId="28918"/>
    <cellStyle name="计算 2 2 2 4 2" xfId="28919"/>
    <cellStyle name="计算 2 2 2 4 2 3 2" xfId="28920"/>
    <cellStyle name="计算 2 2 2 4 3" xfId="28921"/>
    <cellStyle name="计算 2 2 2 4 3 2" xfId="28922"/>
    <cellStyle name="计算 2 2 2 5" xfId="28923"/>
    <cellStyle name="计算 2 2 2 5 2" xfId="28924"/>
    <cellStyle name="计算 2 2 2 5 3" xfId="28925"/>
    <cellStyle name="计算 2 2 2 5 3 2" xfId="28926"/>
    <cellStyle name="输入 2 2 3 3 2" xfId="28927"/>
    <cellStyle name="计算 2 2 2 6" xfId="28928"/>
    <cellStyle name="计算 2 2 2 6 2" xfId="28929"/>
    <cellStyle name="计算 2 2 2 7" xfId="28930"/>
    <cellStyle name="计算 2 2 2 7 2" xfId="28931"/>
    <cellStyle name="计算 2 2 2 8" xfId="28932"/>
    <cellStyle name="计算 2 2 3" xfId="28933"/>
    <cellStyle name="计算 2 2 3 2" xfId="28934"/>
    <cellStyle name="计算 2 2 3 2 2" xfId="28935"/>
    <cellStyle name="强调文字颜色 2 2 3 3 3" xfId="28936"/>
    <cellStyle name="计算 2 2 3 2 3 2" xfId="28937"/>
    <cellStyle name="千位分隔[0] 3 2 4 2" xfId="28938"/>
    <cellStyle name="计算 2 2 3 2 4" xfId="28939"/>
    <cellStyle name="计算 2 2 3 3" xfId="28940"/>
    <cellStyle name="计算 2 2 3 3 2" xfId="28941"/>
    <cellStyle name="计算 2 2 3 4" xfId="28942"/>
    <cellStyle name="计算 2 2 3 4 2" xfId="28943"/>
    <cellStyle name="计算 2 2 4" xfId="28944"/>
    <cellStyle name="计算 2 2 4 2" xfId="28945"/>
    <cellStyle name="强调文字颜色 2 3 3 2 3" xfId="28946"/>
    <cellStyle name="计算 2 2 4 2 2 2" xfId="28947"/>
    <cellStyle name="强调文字颜色 2 3 3 3 3" xfId="28948"/>
    <cellStyle name="计算 2 2 4 2 3 2" xfId="28949"/>
    <cellStyle name="计算 2 2 4 3" xfId="28950"/>
    <cellStyle name="计算 2 2 4 4" xfId="28951"/>
    <cellStyle name="计算 2 2 5" xfId="28952"/>
    <cellStyle name="计算 2 2 5 2" xfId="28953"/>
    <cellStyle name="计算 2 2 5 3" xfId="28954"/>
    <cellStyle name="计算 2 2 5 4" xfId="28955"/>
    <cellStyle name="计算 2 2 6" xfId="28956"/>
    <cellStyle name="计算 2 2 7" xfId="28957"/>
    <cellStyle name="计算 2 2 7 2" xfId="28958"/>
    <cellStyle name="计算 2 3 2" xfId="28959"/>
    <cellStyle name="计算 2 3 2 2" xfId="28960"/>
    <cellStyle name="计算 2 3 2 2 2" xfId="28961"/>
    <cellStyle name="解释性文本 3 2 2 2 2 3" xfId="28962"/>
    <cellStyle name="计算 2 3 2 2 2 2" xfId="28963"/>
    <cellStyle name="计算 2 3 2 2 3 2" xfId="28964"/>
    <cellStyle name="计算 2 3 2 2 4" xfId="28965"/>
    <cellStyle name="强调文字颜色 1 2 2 5 2 3 2" xfId="28966"/>
    <cellStyle name="计算 2 3 2 3" xfId="28967"/>
    <cellStyle name="计算 2 3 2 4" xfId="28968"/>
    <cellStyle name="计算 2 3 2 4 2" xfId="28969"/>
    <cellStyle name="计算 2 3 3" xfId="28970"/>
    <cellStyle name="计算 2 3 3 2" xfId="28971"/>
    <cellStyle name="计算 2 3 3 2 2" xfId="28972"/>
    <cellStyle name="强调文字颜色 3 2 3 3 3" xfId="28973"/>
    <cellStyle name="计算 2 3 3 2 3 2" xfId="28974"/>
    <cellStyle name="计算 2 3 3 2 4" xfId="28975"/>
    <cellStyle name="计算 2 3 3 3" xfId="28976"/>
    <cellStyle name="计算 2 3 3 4" xfId="28977"/>
    <cellStyle name="计算 2 3 3 4 2" xfId="28978"/>
    <cellStyle name="计算 2 3 4" xfId="28979"/>
    <cellStyle name="计算 2 3 4 2" xfId="28980"/>
    <cellStyle name="计算 2 3 4 2 3" xfId="28981"/>
    <cellStyle name="计算 2 3 4 2 4" xfId="28982"/>
    <cellStyle name="计算 2 3 4 3" xfId="28983"/>
    <cellStyle name="计算 2 3 4 4" xfId="28984"/>
    <cellStyle name="计算 2 3 4 4 2" xfId="28985"/>
    <cellStyle name="计算 2 3 5" xfId="28986"/>
    <cellStyle name="计算 2 3 5 2" xfId="28987"/>
    <cellStyle name="计算 2 3 5 2 2" xfId="28988"/>
    <cellStyle name="计算 2 3 5 3" xfId="28989"/>
    <cellStyle name="计算 2 3 5 4" xfId="28990"/>
    <cellStyle name="计算 2 3 6" xfId="28991"/>
    <cellStyle name="计算 2 3 6 2" xfId="28992"/>
    <cellStyle name="计算 2 4" xfId="28993"/>
    <cellStyle name="计算 2 4 2" xfId="28994"/>
    <cellStyle name="输出 2 2 6 3" xfId="28995"/>
    <cellStyle name="计算 2 4 2 2" xfId="28996"/>
    <cellStyle name="输出 2 2 6 3 2" xfId="28997"/>
    <cellStyle name="计算 2 4 2 2 2" xfId="28998"/>
    <cellStyle name="输出 2 2 6 4" xfId="28999"/>
    <cellStyle name="计算 2 4 2 3" xfId="29000"/>
    <cellStyle name="计算 2 4 2 3 2" xfId="29001"/>
    <cellStyle name="计算 2 4 2 4" xfId="29002"/>
    <cellStyle name="计算 2 4 3" xfId="29003"/>
    <cellStyle name="计算 2 4 3 2" xfId="29004"/>
    <cellStyle name="计算 2 4 4" xfId="29005"/>
    <cellStyle name="计算 2 4 4 2" xfId="29006"/>
    <cellStyle name="计算 2 4 5" xfId="29007"/>
    <cellStyle name="计算 2 5 2" xfId="29008"/>
    <cellStyle name="计算 2 5 2 3 2" xfId="29009"/>
    <cellStyle name="计算 2 5 3" xfId="29010"/>
    <cellStyle name="计算 2 5 4" xfId="29011"/>
    <cellStyle name="计算 2 5 5" xfId="29012"/>
    <cellStyle name="计算 2 6" xfId="29013"/>
    <cellStyle name="计算 2 6 2" xfId="29014"/>
    <cellStyle name="计算 2 6 2 2 2" xfId="29015"/>
    <cellStyle name="计算 2 6 2 3 2" xfId="29016"/>
    <cellStyle name="计算 2 6 2 4" xfId="29017"/>
    <cellStyle name="计算 2 6 4" xfId="29018"/>
    <cellStyle name="强调文字颜色 1 2 3 2 2 3" xfId="29019"/>
    <cellStyle name="计算 2 6 4 2" xfId="29020"/>
    <cellStyle name="计算 2 6 5" xfId="29021"/>
    <cellStyle name="警告文本 3 2 2 2 3 2" xfId="29022"/>
    <cellStyle name="计算 2 7" xfId="29023"/>
    <cellStyle name="计算 2 7 2" xfId="29024"/>
    <cellStyle name="计算 2 7 3" xfId="29025"/>
    <cellStyle name="计算 2 7 4" xfId="29026"/>
    <cellStyle name="计算 2 8" xfId="29027"/>
    <cellStyle name="计算 2 8 2" xfId="29028"/>
    <cellStyle name="计算 2 9" xfId="29029"/>
    <cellStyle name="计算 3" xfId="29030"/>
    <cellStyle name="计算 3 2" xfId="29031"/>
    <cellStyle name="计算 3 2 2" xfId="29032"/>
    <cellStyle name="计算 3 2 2 2" xfId="29033"/>
    <cellStyle name="计算 3 2 2 2 2 2" xfId="29034"/>
    <cellStyle name="计算 3 2 2 2 2 2 2" xfId="29035"/>
    <cellStyle name="计算 3 2 2 2 2 3" xfId="29036"/>
    <cellStyle name="计算 3 2 2 2 2 3 2" xfId="29037"/>
    <cellStyle name="计算 3 2 2 3" xfId="29038"/>
    <cellStyle name="计算 3 2 2 3 2 2" xfId="29039"/>
    <cellStyle name="计算 3 2 2 3 2 2 2" xfId="29040"/>
    <cellStyle name="计算 3 2 2 3 2 3" xfId="29041"/>
    <cellStyle name="计算 3 2 2 3 2 3 2" xfId="29042"/>
    <cellStyle name="计算 3 2 2 3 3 2" xfId="29043"/>
    <cellStyle name="计算 3 2 2 4" xfId="29044"/>
    <cellStyle name="计算 3 2 2 4 2" xfId="29045"/>
    <cellStyle name="计算 3 2 2 4 2 2" xfId="29046"/>
    <cellStyle name="计算 3 2 2 4 2 2 2" xfId="29047"/>
    <cellStyle name="计算 3 2 2 4 2 3" xfId="29048"/>
    <cellStyle name="计算 3 2 2 4 2 3 2" xfId="29049"/>
    <cellStyle name="计算 3 2 2 4 2 4" xfId="29050"/>
    <cellStyle name="计算 3 2 2 4 3" xfId="29051"/>
    <cellStyle name="计算 3 2 2 4 3 2" xfId="29052"/>
    <cellStyle name="强调文字颜色 2 2 10" xfId="29053"/>
    <cellStyle name="计算 3 2 2 5 2" xfId="29054"/>
    <cellStyle name="计算 3 2 2 5 2 2" xfId="29055"/>
    <cellStyle name="计算 3 2 2 5 3" xfId="29056"/>
    <cellStyle name="计算 3 2 2 5 3 2" xfId="29057"/>
    <cellStyle name="计算 3 2 2 5 4" xfId="29058"/>
    <cellStyle name="输入 2 3 3 3 2" xfId="29059"/>
    <cellStyle name="计算 3 2 2 6" xfId="29060"/>
    <cellStyle name="计算 3 2 2 6 2" xfId="29061"/>
    <cellStyle name="解释性文本 2 2 6 3 2" xfId="29062"/>
    <cellStyle name="计算 3 2 2 7" xfId="29063"/>
    <cellStyle name="计算 3 2 2 7 2" xfId="29064"/>
    <cellStyle name="计算 3 2 2 8" xfId="29065"/>
    <cellStyle name="计算 3 2 3" xfId="29066"/>
    <cellStyle name="计算 3 2 3 2" xfId="29067"/>
    <cellStyle name="计算 3 2 3 3" xfId="29068"/>
    <cellStyle name="计算 3 2 3 4" xfId="29069"/>
    <cellStyle name="计算 3 2 4" xfId="29070"/>
    <cellStyle name="计算 3 2 4 2" xfId="29071"/>
    <cellStyle name="计算 3 2 4 2 2 2" xfId="29072"/>
    <cellStyle name="计算 3 2 4 3" xfId="29073"/>
    <cellStyle name="计算 3 2 4 4" xfId="29074"/>
    <cellStyle name="计算 3 2 4 4 2" xfId="29075"/>
    <cellStyle name="计算 3 2 5 2" xfId="29076"/>
    <cellStyle name="计算 3 2 5 2 2 2" xfId="29077"/>
    <cellStyle name="计算 3 2 5 3" xfId="29078"/>
    <cellStyle name="计算 3 2 5 4" xfId="29079"/>
    <cellStyle name="计算 3 2 5 4 2" xfId="29080"/>
    <cellStyle name="计算 3 2 6" xfId="29081"/>
    <cellStyle name="计算 3 2 6 2" xfId="29082"/>
    <cellStyle name="计算 3 2 6 3" xfId="29083"/>
    <cellStyle name="计算 3 2 6 4" xfId="29084"/>
    <cellStyle name="计算 3 2 7" xfId="29085"/>
    <cellStyle name="计算 3 2 7 2" xfId="29086"/>
    <cellStyle name="计算 3 2 8" xfId="29087"/>
    <cellStyle name="计算 3 3" xfId="29088"/>
    <cellStyle name="计算 3 3 2" xfId="29089"/>
    <cellStyle name="计算 3 3 2 2" xfId="29090"/>
    <cellStyle name="计算 3 3 2 2 2" xfId="29091"/>
    <cellStyle name="计算 3 3 2 2 4" xfId="29092"/>
    <cellStyle name="计算 3 9 2" xfId="29093"/>
    <cellStyle name="计算 3 3 2 3" xfId="29094"/>
    <cellStyle name="计算 3 3 2 4" xfId="29095"/>
    <cellStyle name="计算 3 3 3" xfId="29096"/>
    <cellStyle name="计算 3 3 3 2" xfId="29097"/>
    <cellStyle name="计算 3 3 3 2 2" xfId="29098"/>
    <cellStyle name="计算 3 3 3 2 4" xfId="29099"/>
    <cellStyle name="计算 3 3 3 3" xfId="29100"/>
    <cellStyle name="计算 3 3 3 4" xfId="29101"/>
    <cellStyle name="计算 3 3 4" xfId="29102"/>
    <cellStyle name="计算 3 3 4 2" xfId="29103"/>
    <cellStyle name="计算 3 3 4 2 2" xfId="29104"/>
    <cellStyle name="计算 3 3 4 2 2 2" xfId="29105"/>
    <cellStyle name="计算 3 3 4 2 3" xfId="29106"/>
    <cellStyle name="计算 3 3 4 2 3 2" xfId="29107"/>
    <cellStyle name="计算 3 3 4 3" xfId="29108"/>
    <cellStyle name="计算 3 3 4 3 2" xfId="29109"/>
    <cellStyle name="计算 3 3 4 4" xfId="29110"/>
    <cellStyle name="计算 3 3 5 2" xfId="29111"/>
    <cellStyle name="计算 3 3 5 2 2" xfId="29112"/>
    <cellStyle name="计算 3 3 5 3" xfId="29113"/>
    <cellStyle name="计算 3 3 5 3 2" xfId="29114"/>
    <cellStyle name="计算 3 3 5 4" xfId="29115"/>
    <cellStyle name="计算 3 3 6" xfId="29116"/>
    <cellStyle name="计算 3 3 6 2" xfId="29117"/>
    <cellStyle name="计算 3 3 8" xfId="29118"/>
    <cellStyle name="输出 3 2 6 3 2" xfId="29119"/>
    <cellStyle name="计算 3 4 2 2 2" xfId="29120"/>
    <cellStyle name="输出 3 2 6 4" xfId="29121"/>
    <cellStyle name="计算 3 4 2 3" xfId="29122"/>
    <cellStyle name="计算 3 4 2 3 2" xfId="29123"/>
    <cellStyle name="计算 3 4 2 4" xfId="29124"/>
    <cellStyle name="计算 3 4 3 2" xfId="29125"/>
    <cellStyle name="计算 3 4 4 2" xfId="29126"/>
    <cellStyle name="计算 3 6 4" xfId="29127"/>
    <cellStyle name="计算 3 6 5" xfId="29128"/>
    <cellStyle name="计算 3 7 2" xfId="29129"/>
    <cellStyle name="计算 3 7 3" xfId="29130"/>
    <cellStyle name="计算 3 7 4" xfId="29131"/>
    <cellStyle name="计算 3 8" xfId="29132"/>
    <cellStyle name="计算 3 8 2" xfId="29133"/>
    <cellStyle name="计算 3 9" xfId="29134"/>
    <cellStyle name="计算 4" xfId="29135"/>
    <cellStyle name="计算 4 2" xfId="29136"/>
    <cellStyle name="计算 5" xfId="29137"/>
    <cellStyle name="检查单元格 2 2" xfId="29138"/>
    <cellStyle name="检查单元格 2 2 2" xfId="29139"/>
    <cellStyle name="检查单元格 2 2 2 2" xfId="29140"/>
    <cellStyle name="检查单元格 2 2 2 2 2" xfId="29141"/>
    <cellStyle name="检查单元格 2 2 2 2 2 2" xfId="29142"/>
    <cellStyle name="检查单元格 2 2 2 2 2 3" xfId="29143"/>
    <cellStyle name="检查单元格 2 2 2 2 2 4" xfId="29144"/>
    <cellStyle name="检查单元格 2 2 2 2 3 2" xfId="29145"/>
    <cellStyle name="检查单元格 2 2 2 2 4" xfId="29146"/>
    <cellStyle name="检查单元格 2 2 2 2 4 2" xfId="29147"/>
    <cellStyle name="检查单元格 2 2 2 3" xfId="29148"/>
    <cellStyle name="检查单元格 2 2 2 3 2 4" xfId="29149"/>
    <cellStyle name="检查单元格 2 2 2 4 2 3" xfId="29150"/>
    <cellStyle name="检查单元格 2 2 2 4 2 4" xfId="29151"/>
    <cellStyle name="检查单元格 2 2 2 4 3" xfId="29152"/>
    <cellStyle name="检查单元格 2 2 2 4 3 2" xfId="29153"/>
    <cellStyle name="检查单元格 2 2 2 4 4" xfId="29154"/>
    <cellStyle name="检查单元格 2 2 2 4 4 2" xfId="29155"/>
    <cellStyle name="检查单元格 2 2 2 4 5" xfId="29156"/>
    <cellStyle name="检查单元格 2 2 2 5" xfId="29157"/>
    <cellStyle name="强调文字颜色 3 3 3 3 2 2 2" xfId="29158"/>
    <cellStyle name="检查单元格 2 2 2 5 3" xfId="29159"/>
    <cellStyle name="检查单元格 2 2 2 5 3 2" xfId="29160"/>
    <cellStyle name="警告文本 3 9 2" xfId="29161"/>
    <cellStyle name="检查单元格 2 2 2 6" xfId="29162"/>
    <cellStyle name="检查单元格 2 2 2 7" xfId="29163"/>
    <cellStyle name="检查单元格 2 2 2 7 2" xfId="29164"/>
    <cellStyle name="检查单元格 2 2 2 8" xfId="29165"/>
    <cellStyle name="适中 3 2 5 2 2 2" xfId="29166"/>
    <cellStyle name="检查单元格 2 2 3" xfId="29167"/>
    <cellStyle name="检查单元格 2 2 3 2" xfId="29168"/>
    <cellStyle name="检查单元格 2 2 3 2 2" xfId="29169"/>
    <cellStyle name="检查单元格 2 2 3 2 2 2" xfId="29170"/>
    <cellStyle name="检查单元格 2 2 3 2 3" xfId="29171"/>
    <cellStyle name="检查单元格 2 2 3 2 3 2" xfId="29172"/>
    <cellStyle name="检查单元格 2 2 3 2 4" xfId="29173"/>
    <cellStyle name="检查单元格 2 2 3 3" xfId="29174"/>
    <cellStyle name="检查单元格 2 2 3 4" xfId="29175"/>
    <cellStyle name="检查单元格 2 2 3 5" xfId="29176"/>
    <cellStyle name="检查单元格 2 2 4" xfId="29177"/>
    <cellStyle name="检查单元格 2 2 4 2" xfId="29178"/>
    <cellStyle name="检查单元格 2 2 4 2 2" xfId="29179"/>
    <cellStyle name="检查单元格 2 2 4 2 3" xfId="29180"/>
    <cellStyle name="检查单元格 2 2 4 2 3 2" xfId="29181"/>
    <cellStyle name="检查单元格 2 2 4 2 4" xfId="29182"/>
    <cellStyle name="检查单元格 2 2 4 3" xfId="29183"/>
    <cellStyle name="强调文字颜色 2 2 2 2 4 2 3" xfId="29184"/>
    <cellStyle name="检查单元格 2 2 4 3 2" xfId="29185"/>
    <cellStyle name="检查单元格 2 2 4 4" xfId="29186"/>
    <cellStyle name="检查单元格 2 2 4 4 2" xfId="29187"/>
    <cellStyle name="检查单元格 2 2 4 5" xfId="29188"/>
    <cellStyle name="检查单元格 2 2 5" xfId="29189"/>
    <cellStyle name="检查单元格 2 2 5 2" xfId="29190"/>
    <cellStyle name="检查单元格 2 2 5 2 2" xfId="29191"/>
    <cellStyle name="检查单元格 2 2 5 2 2 2" xfId="29192"/>
    <cellStyle name="检查单元格 2 2 5 2 3" xfId="29193"/>
    <cellStyle name="检查单元格 2 2 5 2 4" xfId="29194"/>
    <cellStyle name="检查单元格 2 2 5 4" xfId="29195"/>
    <cellStyle name="检查单元格 2 2 5 4 2" xfId="29196"/>
    <cellStyle name="检查单元格 2 2 5 5" xfId="29197"/>
    <cellStyle name="检查单元格 2 2 6" xfId="29198"/>
    <cellStyle name="检查单元格 2 2 6 2" xfId="29199"/>
    <cellStyle name="检查单元格 2 2 6 4" xfId="29200"/>
    <cellStyle name="检查单元格 2 2 7" xfId="29201"/>
    <cellStyle name="检查单元格 2 2 7 2" xfId="29202"/>
    <cellStyle name="检查单元格 2 2 8" xfId="29203"/>
    <cellStyle name="强调文字颜色 4 2 2 2 3 2 3" xfId="29204"/>
    <cellStyle name="检查单元格 2 2 8 2" xfId="29205"/>
    <cellStyle name="注释 3 2 2 4 2 3 2 2" xfId="29206"/>
    <cellStyle name="适中 3 2 3 2 3 2" xfId="29207"/>
    <cellStyle name="检查单元格 2 2 9" xfId="29208"/>
    <cellStyle name="检查单元格 2 3 2 2 2" xfId="29209"/>
    <cellStyle name="检查单元格 2 3 2 2 2 2" xfId="29210"/>
    <cellStyle name="检查单元格 2 3 2 2 3" xfId="29211"/>
    <cellStyle name="检查单元格 2 3 2 2 3 2" xfId="29212"/>
    <cellStyle name="检查单元格 2 3 2 2 4" xfId="29213"/>
    <cellStyle name="检查单元格 2 3 2 3" xfId="29214"/>
    <cellStyle name="检查单元格 2 3 2 3 2" xfId="29215"/>
    <cellStyle name="检查单元格 2 3 2 4" xfId="29216"/>
    <cellStyle name="检查单元格 2 3 2 4 2" xfId="29217"/>
    <cellStyle name="检查单元格 2 3 2 5" xfId="29218"/>
    <cellStyle name="检查单元格 2 3 3" xfId="29219"/>
    <cellStyle name="检查单元格 2 3 3 2" xfId="29220"/>
    <cellStyle name="检查单元格 2 3 3 2 2" xfId="29221"/>
    <cellStyle name="检查单元格 2 3 3 2 2 2" xfId="29222"/>
    <cellStyle name="检查单元格 2 3 3 2 3" xfId="29223"/>
    <cellStyle name="检查单元格 2 3 3 2 3 2" xfId="29224"/>
    <cellStyle name="检查单元格 2 3 3 2 4" xfId="29225"/>
    <cellStyle name="检查单元格 2 3 3 3" xfId="29226"/>
    <cellStyle name="检查单元格 2 3 3 3 2" xfId="29227"/>
    <cellStyle name="检查单元格 2 3 3 4" xfId="29228"/>
    <cellStyle name="检查单元格 2 3 3 4 2" xfId="29229"/>
    <cellStyle name="检查单元格 2 3 3 5" xfId="29230"/>
    <cellStyle name="检查单元格 2 3 4 2 2" xfId="29231"/>
    <cellStyle name="检查单元格 2 3 4 2 3" xfId="29232"/>
    <cellStyle name="检查单元格 2 3 4 2 4" xfId="29233"/>
    <cellStyle name="检查单元格 2 3 4 3" xfId="29234"/>
    <cellStyle name="检查单元格 2 3 4 3 2" xfId="29235"/>
    <cellStyle name="检查单元格 2 3 4 4" xfId="29236"/>
    <cellStyle name="检查单元格 2 3 4 4 2" xfId="29237"/>
    <cellStyle name="警告文本 3 2 5 2 2 2" xfId="29238"/>
    <cellStyle name="检查单元格 2 3 4 5" xfId="29239"/>
    <cellStyle name="检查单元格 2 3 5" xfId="29240"/>
    <cellStyle name="检查单元格 2 3 5 2" xfId="29241"/>
    <cellStyle name="检查单元格 2 3 5 2 2" xfId="29242"/>
    <cellStyle name="检查单元格 2 3 5 3 2" xfId="29243"/>
    <cellStyle name="检查单元格 2 3 5 4" xfId="29244"/>
    <cellStyle name="检查单元格 2 3 6" xfId="29245"/>
    <cellStyle name="检查单元格 2 3 6 2" xfId="29246"/>
    <cellStyle name="检查单元格 2 3 7" xfId="29247"/>
    <cellStyle name="检查单元格 2 3 7 2" xfId="29248"/>
    <cellStyle name="检查单元格 2 4 2 2" xfId="29249"/>
    <cellStyle name="检查单元格 2 4 2 2 2" xfId="29250"/>
    <cellStyle name="检查单元格 2 4 2 3" xfId="29251"/>
    <cellStyle name="检查单元格 2 4 2 3 2" xfId="29252"/>
    <cellStyle name="检查单元格 2 4 2 4" xfId="29253"/>
    <cellStyle name="检查单元格 2 4 3" xfId="29254"/>
    <cellStyle name="检查单元格 2 4 3 2" xfId="29255"/>
    <cellStyle name="检查单元格 2 4 4 2" xfId="29256"/>
    <cellStyle name="检查单元格 2 4 5" xfId="29257"/>
    <cellStyle name="检查单元格 2 5" xfId="29258"/>
    <cellStyle name="检查单元格 2 5 2" xfId="29259"/>
    <cellStyle name="检查单元格 2 5 2 2" xfId="29260"/>
    <cellStyle name="检查单元格 2 5 2 2 2" xfId="29261"/>
    <cellStyle name="检查单元格 2 5 2 3 2" xfId="29262"/>
    <cellStyle name="检查单元格 2 5 2 4" xfId="29263"/>
    <cellStyle name="检查单元格 2 6 2" xfId="29264"/>
    <cellStyle name="检查单元格 2 6 2 2" xfId="29265"/>
    <cellStyle name="检查单元格 2 6 2 2 2" xfId="29266"/>
    <cellStyle name="检查单元格 2 6 2 3" xfId="29267"/>
    <cellStyle name="检查单元格 2 6 2 3 2" xfId="29268"/>
    <cellStyle name="检查单元格 2 9 2" xfId="29269"/>
    <cellStyle name="强调文字颜色 5 3 2 3 2 2 2" xfId="29270"/>
    <cellStyle name="检查单元格 3 2 2" xfId="29271"/>
    <cellStyle name="检查单元格 3 2 2 2" xfId="29272"/>
    <cellStyle name="检查单元格 3 2 2 2 2" xfId="29273"/>
    <cellStyle name="检查单元格 3 2 2 2 2 2" xfId="29274"/>
    <cellStyle name="检查单元格 3 2 2 2 2 2 2" xfId="29275"/>
    <cellStyle name="检查单元格 3 2 2 2 2 3" xfId="29276"/>
    <cellStyle name="检查单元格 3 2 2 2 2 4" xfId="29277"/>
    <cellStyle name="强调文字颜色 1 3 2 3 2 3 2" xfId="29278"/>
    <cellStyle name="检查单元格 3 2 2 2 3" xfId="29279"/>
    <cellStyle name="检查单元格 3 2 2 2 3 2" xfId="29280"/>
    <cellStyle name="检查单元格 3 2 2 2 4 2" xfId="29281"/>
    <cellStyle name="检查单元格 3 2 2 2 5" xfId="29282"/>
    <cellStyle name="检查单元格 3 2 2 3" xfId="29283"/>
    <cellStyle name="检查单元格 3 2 2 3 2 4" xfId="29284"/>
    <cellStyle name="检查单元格 3 2 2 4 2 2 2" xfId="29285"/>
    <cellStyle name="检查单元格 3 2 2 4 2 3" xfId="29286"/>
    <cellStyle name="检查单元格 3 2 2 4 2 4" xfId="29287"/>
    <cellStyle name="检查单元格 3 2 2 4 3" xfId="29288"/>
    <cellStyle name="检查单元格 3 2 2 4 3 2" xfId="29289"/>
    <cellStyle name="检查单元格 3 2 2 4 4" xfId="29290"/>
    <cellStyle name="检查单元格 3 2 2 4 4 2" xfId="29291"/>
    <cellStyle name="检查单元格 3 2 2 4 5" xfId="29292"/>
    <cellStyle name="输入 2 2 2 3 2 2" xfId="29293"/>
    <cellStyle name="检查单元格 3 2 2 5" xfId="29294"/>
    <cellStyle name="检查单元格 3 2 2 5 3" xfId="29295"/>
    <cellStyle name="检查单元格 3 2 2 5 3 2" xfId="29296"/>
    <cellStyle name="检查单元格 3 2 2 6" xfId="29297"/>
    <cellStyle name="检查单元格 3 2 3" xfId="29298"/>
    <cellStyle name="检查单元格 3 2 3 2" xfId="29299"/>
    <cellStyle name="检查单元格 3 2 3 2 2" xfId="29300"/>
    <cellStyle name="检查单元格 3 2 3 2 2 2" xfId="29301"/>
    <cellStyle name="检查单元格 3 2 3 2 3" xfId="29302"/>
    <cellStyle name="检查单元格 3 2 3 2 3 2" xfId="29303"/>
    <cellStyle name="检查单元格 3 2 3 3" xfId="29304"/>
    <cellStyle name="检查单元格 3 2 3 4" xfId="29305"/>
    <cellStyle name="检查单元格 3 2 3 5" xfId="29306"/>
    <cellStyle name="检查单元格 3 2 4" xfId="29307"/>
    <cellStyle name="检查单元格 3 2 4 2" xfId="29308"/>
    <cellStyle name="检查单元格 3 2 4 2 3 2" xfId="29309"/>
    <cellStyle name="检查单元格 3 2 4 3" xfId="29310"/>
    <cellStyle name="检查单元格 3 2 4 4" xfId="29311"/>
    <cellStyle name="检查单元格 3 2 4 5" xfId="29312"/>
    <cellStyle name="检查单元格 3 2 5" xfId="29313"/>
    <cellStyle name="检查单元格 3 2 5 2" xfId="29314"/>
    <cellStyle name="检查单元格 3 2 5 2 2" xfId="29315"/>
    <cellStyle name="检查单元格 3 2 5 2 2 2" xfId="29316"/>
    <cellStyle name="检查单元格 3 2 5 2 3" xfId="29317"/>
    <cellStyle name="检查单元格 3 2 5 2 3 2" xfId="29318"/>
    <cellStyle name="检查单元格 3 2 5 2 4" xfId="29319"/>
    <cellStyle name="检查单元格 3 2 5 3 2" xfId="29320"/>
    <cellStyle name="检查单元格 3 2 5 4" xfId="29321"/>
    <cellStyle name="检查单元格 3 2 5 4 2" xfId="29322"/>
    <cellStyle name="检查单元格 3 2 5 5" xfId="29323"/>
    <cellStyle name="检查单元格 3 2 6" xfId="29324"/>
    <cellStyle name="检查单元格 3 2 6 2" xfId="29325"/>
    <cellStyle name="解释性文本 2 9" xfId="29326"/>
    <cellStyle name="检查单元格 3 2 6 3" xfId="29327"/>
    <cellStyle name="检查单元格 3 2 6 3 2" xfId="29328"/>
    <cellStyle name="检查单元格 3 2 6 4" xfId="29329"/>
    <cellStyle name="检查单元格 3 2 7" xfId="29330"/>
    <cellStyle name="检查单元格 3 2 7 2" xfId="29331"/>
    <cellStyle name="解释性文本 3 9" xfId="29332"/>
    <cellStyle name="检查单元格 3 2 8" xfId="29333"/>
    <cellStyle name="检查单元格 3 2 8 2" xfId="29334"/>
    <cellStyle name="检查单元格 3 2 9" xfId="29335"/>
    <cellStyle name="检查单元格 3 3 2 2" xfId="29336"/>
    <cellStyle name="检查单元格 3 3 2 2 2 2" xfId="29337"/>
    <cellStyle name="强调文字颜色 1 3 2 4 2 3 2" xfId="29338"/>
    <cellStyle name="检查单元格 3 3 2 2 3" xfId="29339"/>
    <cellStyle name="检查单元格 3 3 2 2 3 2" xfId="29340"/>
    <cellStyle name="检查单元格 3 3 2 2 4" xfId="29341"/>
    <cellStyle name="检查单元格 3 3 2 3" xfId="29342"/>
    <cellStyle name="检查单元格 3 3 2 3 2" xfId="29343"/>
    <cellStyle name="检查单元格 3 3 2 4" xfId="29344"/>
    <cellStyle name="检查单元格 3 3 2 4 2" xfId="29345"/>
    <cellStyle name="检查单元格 3 3 3" xfId="29346"/>
    <cellStyle name="检查单元格 3 3 3 2" xfId="29347"/>
    <cellStyle name="检查单元格 3 3 3 2 2 2" xfId="29348"/>
    <cellStyle name="检查单元格 3 3 3 2 3" xfId="29349"/>
    <cellStyle name="检查单元格 3 3 3 2 3 2" xfId="29350"/>
    <cellStyle name="检查单元格 3 3 3 2 4" xfId="29351"/>
    <cellStyle name="检查单元格 3 3 3 3" xfId="29352"/>
    <cellStyle name="检查单元格 3 3 3 3 2" xfId="29353"/>
    <cellStyle name="检查单元格 3 3 3 4" xfId="29354"/>
    <cellStyle name="检查单元格 3 3 3 4 2" xfId="29355"/>
    <cellStyle name="检查单元格 3 3 3 5" xfId="29356"/>
    <cellStyle name="检查单元格 3 3 4 2 2 2" xfId="29357"/>
    <cellStyle name="检查单元格 3 3 4 2 3" xfId="29358"/>
    <cellStyle name="检查单元格 3 3 4 2 3 2" xfId="29359"/>
    <cellStyle name="检查单元格 3 3 4 3" xfId="29360"/>
    <cellStyle name="检查单元格 3 3 4 3 2" xfId="29361"/>
    <cellStyle name="检查单元格 3 3 4 4" xfId="29362"/>
    <cellStyle name="检查单元格 3 3 4 5" xfId="29363"/>
    <cellStyle name="检查单元格 3 3 5" xfId="29364"/>
    <cellStyle name="检查单元格 3 3 5 2" xfId="29365"/>
    <cellStyle name="检查单元格 3 3 5 3" xfId="29366"/>
    <cellStyle name="检查单元格 3 3 5 3 2" xfId="29367"/>
    <cellStyle name="检查单元格 3 3 5 4" xfId="29368"/>
    <cellStyle name="警告文本 3 2 3 2 2 2" xfId="29369"/>
    <cellStyle name="检查单元格 3 3 6" xfId="29370"/>
    <cellStyle name="检查单元格 3 3 6 2" xfId="29371"/>
    <cellStyle name="检查单元格 3 3 7" xfId="29372"/>
    <cellStyle name="检查单元格 3 3 7 2" xfId="29373"/>
    <cellStyle name="强调文字颜色 5 3 2 3 2 4" xfId="29374"/>
    <cellStyle name="检查单元格 3 4" xfId="29375"/>
    <cellStyle name="检查单元格 3 4 2" xfId="29376"/>
    <cellStyle name="检查单元格 3 4 2 2" xfId="29377"/>
    <cellStyle name="检查单元格 3 4 2 2 2" xfId="29378"/>
    <cellStyle name="检查单元格 3 4 2 3" xfId="29379"/>
    <cellStyle name="检查单元格 3 4 2 3 2" xfId="29380"/>
    <cellStyle name="检查单元格 3 4 2 4" xfId="29381"/>
    <cellStyle name="检查单元格 3 4 3" xfId="29382"/>
    <cellStyle name="检查单元格 3 4 3 2" xfId="29383"/>
    <cellStyle name="检查单元格 3 4 4 2" xfId="29384"/>
    <cellStyle name="检查单元格 3 4 5" xfId="29385"/>
    <cellStyle name="检查单元格 3 5" xfId="29386"/>
    <cellStyle name="检查单元格 3 5 2" xfId="29387"/>
    <cellStyle name="检查单元格 3 5 2 3 2" xfId="29388"/>
    <cellStyle name="检查单元格 3 6 2 2" xfId="29389"/>
    <cellStyle name="检查单元格 3 6 2 2 2" xfId="29390"/>
    <cellStyle name="检查单元格 3 6 2 3" xfId="29391"/>
    <cellStyle name="检查单元格 3 6 2 3 2" xfId="29392"/>
    <cellStyle name="检查单元格 3 6 4 2" xfId="29393"/>
    <cellStyle name="检查单元格 3 6 5" xfId="29394"/>
    <cellStyle name="检查单元格 3 9 2" xfId="29395"/>
    <cellStyle name="强调文字颜色 2 3 2 2 4 4" xfId="29396"/>
    <cellStyle name="解释性文本 2 10" xfId="29397"/>
    <cellStyle name="解释性文本 2 2 2 2 2" xfId="29398"/>
    <cellStyle name="解释性文本 2 2 2 2 2 2" xfId="29399"/>
    <cellStyle name="解释性文本 2 2 2 2 2 2 2" xfId="29400"/>
    <cellStyle name="解释性文本 2 2 2 2 2 3" xfId="29401"/>
    <cellStyle name="解释性文本 2 2 2 2 2 3 2" xfId="29402"/>
    <cellStyle name="解释性文本 2 2 2 2 2 4" xfId="29403"/>
    <cellStyle name="解释性文本 2 2 2 2 4 2" xfId="29404"/>
    <cellStyle name="解释性文本 2 2 2 3" xfId="29405"/>
    <cellStyle name="解释性文本 2 2 2 3 2" xfId="29406"/>
    <cellStyle name="解释性文本 2 2 2 3 2 2" xfId="29407"/>
    <cellStyle name="解释性文本 2 2 2 3 2 2 2" xfId="29408"/>
    <cellStyle name="解释性文本 2 2 2 3 2 3" xfId="29409"/>
    <cellStyle name="解释性文本 2 2 2 3 2 3 2" xfId="29410"/>
    <cellStyle name="解释性文本 2 2 2 3 2 4" xfId="29411"/>
    <cellStyle name="解释性文本 2 2 2 3 4 2" xfId="29412"/>
    <cellStyle name="解释性文本 2 2 2 3 5" xfId="29413"/>
    <cellStyle name="解释性文本 2 2 2 4" xfId="29414"/>
    <cellStyle name="解释性文本 2 2 2 4 2" xfId="29415"/>
    <cellStyle name="解释性文本 2 2 2 4 2 2" xfId="29416"/>
    <cellStyle name="解释性文本 2 2 2 4 2 2 2" xfId="29417"/>
    <cellStyle name="解释性文本 2 2 2 4 2 3" xfId="29418"/>
    <cellStyle name="解释性文本 2 2 2 4 2 3 2" xfId="29419"/>
    <cellStyle name="解释性文本 2 2 2 4 4 2" xfId="29420"/>
    <cellStyle name="解释性文本 2 2 2 4 5" xfId="29421"/>
    <cellStyle name="解释性文本 2 2 2 5 2 2" xfId="29422"/>
    <cellStyle name="解释性文本 2 2 2 6 2" xfId="29423"/>
    <cellStyle name="解释性文本 2 2 2 7" xfId="29424"/>
    <cellStyle name="解释性文本 2 2 2 8" xfId="29425"/>
    <cellStyle name="解释性文本 2 2 3" xfId="29426"/>
    <cellStyle name="解释性文本 2 2 3 2" xfId="29427"/>
    <cellStyle name="解释性文本 2 2 3 2 3 2" xfId="29428"/>
    <cellStyle name="解释性文本 2 2 3 2 4" xfId="29429"/>
    <cellStyle name="解释性文本 2 2 3 3" xfId="29430"/>
    <cellStyle name="千位分隔 2 2 2 2" xfId="29431"/>
    <cellStyle name="解释性文本 2 2 3 4" xfId="29432"/>
    <cellStyle name="千位分隔 2 2 2 2 2" xfId="29433"/>
    <cellStyle name="解释性文本 2 2 3 4 2" xfId="29434"/>
    <cellStyle name="解释性文本 2 2 4" xfId="29435"/>
    <cellStyle name="解释性文本 2 2 4 2" xfId="29436"/>
    <cellStyle name="解释性文本 2 2 4 2 2" xfId="29437"/>
    <cellStyle name="解释性文本 2 2 4 2 2 2" xfId="29438"/>
    <cellStyle name="解释性文本 2 2 4 2 3" xfId="29439"/>
    <cellStyle name="解释性文本 2 2 4 2 3 2" xfId="29440"/>
    <cellStyle name="解释性文本 2 2 4 2 4" xfId="29441"/>
    <cellStyle name="解释性文本 2 2 4 3" xfId="29442"/>
    <cellStyle name="解释性文本 2 2 4 3 2" xfId="29443"/>
    <cellStyle name="千位分隔 2 2 3 2" xfId="29444"/>
    <cellStyle name="解释性文本 2 2 4 4" xfId="29445"/>
    <cellStyle name="千位分隔 2 2 3 2 2" xfId="29446"/>
    <cellStyle name="解释性文本 2 2 4 4 2" xfId="29447"/>
    <cellStyle name="解释性文本 2 2 5" xfId="29448"/>
    <cellStyle name="输入 2 3 2 2 3" xfId="29449"/>
    <cellStyle name="解释性文本 2 2 5 2 2" xfId="29450"/>
    <cellStyle name="强调文字颜色 1 2" xfId="29451"/>
    <cellStyle name="输入 2 3 2 2 3 2" xfId="29452"/>
    <cellStyle name="解释性文本 2 2 5 2 2 2" xfId="29453"/>
    <cellStyle name="强调文字颜色 1 2 2" xfId="29454"/>
    <cellStyle name="解释性文本 2 2 5 2 3 2" xfId="29455"/>
    <cellStyle name="强调文字颜色 1 3 2" xfId="29456"/>
    <cellStyle name="解释性文本 2 2 5 2 4" xfId="29457"/>
    <cellStyle name="强调文字颜色 1 4" xfId="29458"/>
    <cellStyle name="解释性文本 2 2 5 3 2" xfId="29459"/>
    <cellStyle name="强调文字颜色 2 2" xfId="29460"/>
    <cellStyle name="解释性文本 2 2 6" xfId="29461"/>
    <cellStyle name="解释性文本 2 2 6 2" xfId="29462"/>
    <cellStyle name="输入 2 3 3 2 3" xfId="29463"/>
    <cellStyle name="解释性文本 2 2 6 2 2" xfId="29464"/>
    <cellStyle name="解释性文本 2 2 6 3" xfId="29465"/>
    <cellStyle name="千位分隔 2 2 5 2" xfId="29466"/>
    <cellStyle name="解释性文本 2 2 6 4" xfId="29467"/>
    <cellStyle name="解释性文本 2 2 7" xfId="29468"/>
    <cellStyle name="解释性文本 2 2 7 2" xfId="29469"/>
    <cellStyle name="解释性文本 2 3 2 2" xfId="29470"/>
    <cellStyle name="千位分隔 2" xfId="29471"/>
    <cellStyle name="解释性文本 2 3 2 4 2" xfId="29472"/>
    <cellStyle name="解释性文本 2 3 2 5" xfId="29473"/>
    <cellStyle name="解释性文本 2 3 3" xfId="29474"/>
    <cellStyle name="解释性文本 2 3 3 2" xfId="29475"/>
    <cellStyle name="解释性文本 2 3 3 2 3" xfId="29476"/>
    <cellStyle name="解释性文本 2 3 3 2 3 2" xfId="29477"/>
    <cellStyle name="解释性文本 2 3 3 2 4" xfId="29478"/>
    <cellStyle name="解释性文本 2 3 3 3" xfId="29479"/>
    <cellStyle name="千位分隔 2 3 2 2" xfId="29480"/>
    <cellStyle name="解释性文本 2 3 3 4" xfId="29481"/>
    <cellStyle name="千位分隔 2 3 2 2 2" xfId="29482"/>
    <cellStyle name="解释性文本 2 3 3 4 2" xfId="29483"/>
    <cellStyle name="解释性文本 2 3 4" xfId="29484"/>
    <cellStyle name="解释性文本 2 3 4 2" xfId="29485"/>
    <cellStyle name="解释性文本 2 3 4 2 2" xfId="29486"/>
    <cellStyle name="解释性文本 2 3 4 2 2 2" xfId="29487"/>
    <cellStyle name="解释性文本 2 3 4 2 3" xfId="29488"/>
    <cellStyle name="注释 3 10 5" xfId="29489"/>
    <cellStyle name="解释性文本 2 3 4 2 3 2" xfId="29490"/>
    <cellStyle name="解释性文本 2 3 4 2 4" xfId="29491"/>
    <cellStyle name="解释性文本 2 3 4 3" xfId="29492"/>
    <cellStyle name="解释性文本 2 3 4 3 2" xfId="29493"/>
    <cellStyle name="千位分隔 2 3 3 2" xfId="29494"/>
    <cellStyle name="解释性文本 2 3 4 4" xfId="29495"/>
    <cellStyle name="解释性文本 2 3 4 4 2" xfId="29496"/>
    <cellStyle name="解释性文本 2 3 5 2" xfId="29497"/>
    <cellStyle name="解释性文本 2 3 5 2 2" xfId="29498"/>
    <cellStyle name="解释性文本 2 3 5 3" xfId="29499"/>
    <cellStyle name="解释性文本 2 3 5 4" xfId="29500"/>
    <cellStyle name="解释性文本 2 3 6" xfId="29501"/>
    <cellStyle name="解释性文本 2 3 6 2" xfId="29502"/>
    <cellStyle name="解释性文本 2 3 7" xfId="29503"/>
    <cellStyle name="解释性文本 2 3 7 2" xfId="29504"/>
    <cellStyle name="强调文字颜色 3 3 2 2 4 2 2 2" xfId="29505"/>
    <cellStyle name="解释性文本 2 4" xfId="29506"/>
    <cellStyle name="解释性文本 2 4 2" xfId="29507"/>
    <cellStyle name="强调文字颜色 4 3 2 2 2 3" xfId="29508"/>
    <cellStyle name="解释性文本 2 4 2 2" xfId="29509"/>
    <cellStyle name="强调文字颜色 4 3 2 2 2 4" xfId="29510"/>
    <cellStyle name="解释性文本 2 4 2 3" xfId="29511"/>
    <cellStyle name="强调文字颜色 4 3 2 2 2 5" xfId="29512"/>
    <cellStyle name="解释性文本 2 4 2 4" xfId="29513"/>
    <cellStyle name="解释性文本 2 4 3" xfId="29514"/>
    <cellStyle name="强调文字颜色 4 3 2 2 3 3" xfId="29515"/>
    <cellStyle name="解释性文本 2 4 3 2" xfId="29516"/>
    <cellStyle name="解释性文本 2 4 4" xfId="29517"/>
    <cellStyle name="强调文字颜色 4 3 2 2 4 3" xfId="29518"/>
    <cellStyle name="解释性文本 2 4 4 2" xfId="29519"/>
    <cellStyle name="解释性文本 2 4 5" xfId="29520"/>
    <cellStyle name="解释性文本 2 5" xfId="29521"/>
    <cellStyle name="解释性文本 2 5 2" xfId="29522"/>
    <cellStyle name="强调文字颜色 4 3 2 3 2 3" xfId="29523"/>
    <cellStyle name="解释性文本 2 5 2 2" xfId="29524"/>
    <cellStyle name="强调文字颜色 4 3 2 3 2 4" xfId="29525"/>
    <cellStyle name="解释性文本 2 5 2 3" xfId="29526"/>
    <cellStyle name="解释性文本 2 5 2 4" xfId="29527"/>
    <cellStyle name="解释性文本 2 5 3" xfId="29528"/>
    <cellStyle name="解释性文本 2 5 3 2" xfId="29529"/>
    <cellStyle name="解释性文本 2 5 4" xfId="29530"/>
    <cellStyle name="解释性文本 2 5 4 2" xfId="29531"/>
    <cellStyle name="解释性文本 2 5 5" xfId="29532"/>
    <cellStyle name="解释性文本 2 6" xfId="29533"/>
    <cellStyle name="解释性文本 2 6 2" xfId="29534"/>
    <cellStyle name="强调文字颜色 4 3 2 4 2 3" xfId="29535"/>
    <cellStyle name="解释性文本 2 6 2 2" xfId="29536"/>
    <cellStyle name="强调文字颜色 4 3 2 4 2 4" xfId="29537"/>
    <cellStyle name="解释性文本 2 6 2 3" xfId="29538"/>
    <cellStyle name="解释性文本 2 6 2 4" xfId="29539"/>
    <cellStyle name="解释性文本 2 6 3" xfId="29540"/>
    <cellStyle name="解释性文本 2 6 3 2" xfId="29541"/>
    <cellStyle name="解释性文本 2 6 4" xfId="29542"/>
    <cellStyle name="解释性文本 2 6 4 2" xfId="29543"/>
    <cellStyle name="解释性文本 2 6 5" xfId="29544"/>
    <cellStyle name="解释性文本 2 7" xfId="29545"/>
    <cellStyle name="解释性文本 2 7 4" xfId="29546"/>
    <cellStyle name="解释性文本 2 8" xfId="29547"/>
    <cellStyle name="解释性文本 2 8 2" xfId="29548"/>
    <cellStyle name="解释性文本 3 10" xfId="29549"/>
    <cellStyle name="解释性文本 3 2 2 2 2" xfId="29550"/>
    <cellStyle name="解释性文本 3 2 2 2 2 2" xfId="29551"/>
    <cellStyle name="解释性文本 3 2 2 2 2 2 2" xfId="29552"/>
    <cellStyle name="解释性文本 3 2 2 2 2 3 2" xfId="29553"/>
    <cellStyle name="解释性文本 3 2 2 2 2 4" xfId="29554"/>
    <cellStyle name="解释性文本 3 2 2 2 3" xfId="29555"/>
    <cellStyle name="解释性文本 3 2 2 2 3 2" xfId="29556"/>
    <cellStyle name="解释性文本 3 2 2 2 4" xfId="29557"/>
    <cellStyle name="解释性文本 3 2 2 2 4 2" xfId="29558"/>
    <cellStyle name="解释性文本 3 2 2 2 5" xfId="29559"/>
    <cellStyle name="解释性文本 3 2 2 3" xfId="29560"/>
    <cellStyle name="解释性文本 3 2 2 3 2" xfId="29561"/>
    <cellStyle name="解释性文本 3 2 2 3 2 2" xfId="29562"/>
    <cellStyle name="解释性文本 3 2 2 3 2 2 2" xfId="29563"/>
    <cellStyle name="解释性文本 3 2 2 3 2 3" xfId="29564"/>
    <cellStyle name="解释性文本 3 2 2 3 2 3 2" xfId="29565"/>
    <cellStyle name="解释性文本 3 2 2 3 2 4" xfId="29566"/>
    <cellStyle name="解释性文本 3 2 2 3 3" xfId="29567"/>
    <cellStyle name="解释性文本 3 2 2 3 3 2" xfId="29568"/>
    <cellStyle name="解释性文本 3 2 2 3 4" xfId="29569"/>
    <cellStyle name="解释性文本 3 2 2 3 4 2" xfId="29570"/>
    <cellStyle name="解释性文本 3 2 2 3 5" xfId="29571"/>
    <cellStyle name="解释性文本 3 2 2 4" xfId="29572"/>
    <cellStyle name="解释性文本 3 2 2 4 2" xfId="29573"/>
    <cellStyle name="解释性文本 3 2 2 4 2 2 2" xfId="29574"/>
    <cellStyle name="解释性文本 3 2 2 4 2 3" xfId="29575"/>
    <cellStyle name="解释性文本 3 2 2 4 2 3 2" xfId="29576"/>
    <cellStyle name="解释性文本 3 2 2 4 3" xfId="29577"/>
    <cellStyle name="解释性文本 3 2 2 4 3 2" xfId="29578"/>
    <cellStyle name="解释性文本 3 2 2 4 4" xfId="29579"/>
    <cellStyle name="解释性文本 3 2 2 4 4 2" xfId="29580"/>
    <cellStyle name="解释性文本 3 2 2 4 5" xfId="29581"/>
    <cellStyle name="解释性文本 3 2 2 5" xfId="29582"/>
    <cellStyle name="解释性文本 3 2 2 5 2" xfId="29583"/>
    <cellStyle name="解释性文本 3 2 2 5 3" xfId="29584"/>
    <cellStyle name="解释性文本 3 2 2 5 3 2" xfId="29585"/>
    <cellStyle name="解释性文本 3 2 2 5 4" xfId="29586"/>
    <cellStyle name="链接单元格 3 2 2 4" xfId="29587"/>
    <cellStyle name="解释性文本 3 2 2 6 2" xfId="29588"/>
    <cellStyle name="解释性文本 3 2 2 7" xfId="29589"/>
    <cellStyle name="链接单元格 3 2 3 4" xfId="29590"/>
    <cellStyle name="解释性文本 3 2 2 7 2" xfId="29591"/>
    <cellStyle name="解释性文本 3 2 2 8" xfId="29592"/>
    <cellStyle name="解释性文本 3 2 3" xfId="29593"/>
    <cellStyle name="强调文字颜色 3 2 3" xfId="29594"/>
    <cellStyle name="解释性文本 3 2 3 2" xfId="29595"/>
    <cellStyle name="强调文字颜色 3 2 4" xfId="29596"/>
    <cellStyle name="解释性文本 3 2 3 3" xfId="29597"/>
    <cellStyle name="强调文字颜色 3 2 4 2" xfId="29598"/>
    <cellStyle name="解释性文本 3 2 3 3 2" xfId="29599"/>
    <cellStyle name="千位分隔 3 2 2 2" xfId="29600"/>
    <cellStyle name="强调文字颜色 3 2 5" xfId="29601"/>
    <cellStyle name="解释性文本 3 2 3 4" xfId="29602"/>
    <cellStyle name="千位分隔 3 2 2 2 2" xfId="29603"/>
    <cellStyle name="强调文字颜色 3 2 5 2" xfId="29604"/>
    <cellStyle name="解释性文本 3 2 3 4 2" xfId="29605"/>
    <cellStyle name="解释性文本 3 2 4" xfId="29606"/>
    <cellStyle name="强调文字颜色 3 3 3" xfId="29607"/>
    <cellStyle name="解释性文本 3 2 4 2" xfId="29608"/>
    <cellStyle name="强调文字颜色 3 3 4" xfId="29609"/>
    <cellStyle name="解释性文本 3 2 4 3" xfId="29610"/>
    <cellStyle name="千位分隔 3 2 3 2" xfId="29611"/>
    <cellStyle name="强调文字颜色 3 3 5" xfId="29612"/>
    <cellStyle name="解释性文本 3 2 4 4" xfId="29613"/>
    <cellStyle name="解释性文本 3 2 5" xfId="29614"/>
    <cellStyle name="解释性文本 3 2 5 2" xfId="29615"/>
    <cellStyle name="输入 3 3 2 2 4" xfId="29616"/>
    <cellStyle name="解释性文本 3 2 5 2 3" xfId="29617"/>
    <cellStyle name="解释性文本 3 2 5 2 4" xfId="29618"/>
    <cellStyle name="解释性文本 3 2 5 3" xfId="29619"/>
    <cellStyle name="千位分隔 3 2 4 2" xfId="29620"/>
    <cellStyle name="解释性文本 3 2 5 4" xfId="29621"/>
    <cellStyle name="解释性文本 3 2 6" xfId="29622"/>
    <cellStyle name="解释性文本 3 2 6 2" xfId="29623"/>
    <cellStyle name="输入 3 3 3 2 3" xfId="29624"/>
    <cellStyle name="解释性文本 3 2 6 2 2" xfId="29625"/>
    <cellStyle name="解释性文本 3 2 6 3" xfId="29626"/>
    <cellStyle name="解释性文本 3 2 6 3 2" xfId="29627"/>
    <cellStyle name="千位分隔 3 2 5 2" xfId="29628"/>
    <cellStyle name="解释性文本 3 2 6 4" xfId="29629"/>
    <cellStyle name="解释性文本 3 2 7" xfId="29630"/>
    <cellStyle name="解释性文本 3 2 7 2" xfId="29631"/>
    <cellStyle name="输入 5" xfId="29632"/>
    <cellStyle name="解释性文本 3 3 2 2 2 2" xfId="29633"/>
    <cellStyle name="解释性文本 3 3 2 2 3" xfId="29634"/>
    <cellStyle name="解释性文本 3 3 2 2 3 2" xfId="29635"/>
    <cellStyle name="解释性文本 3 3 2 2 4" xfId="29636"/>
    <cellStyle name="解释性文本 3 3 2 3" xfId="29637"/>
    <cellStyle name="解释性文本 3 3 2 3 2" xfId="29638"/>
    <cellStyle name="解释性文本 3 3 2 4" xfId="29639"/>
    <cellStyle name="解释性文本 3 3 2 4 2" xfId="29640"/>
    <cellStyle name="解释性文本 3 3 2 5" xfId="29641"/>
    <cellStyle name="解释性文本 3 3 3" xfId="29642"/>
    <cellStyle name="强调文字颜色 4 2 3" xfId="29643"/>
    <cellStyle name="解释性文本 3 3 3 2" xfId="29644"/>
    <cellStyle name="强调文字颜色 4 2 3 2 2" xfId="29645"/>
    <cellStyle name="输入 2 2 2 6 2" xfId="29646"/>
    <cellStyle name="解释性文本 3 3 3 2 2 2" xfId="29647"/>
    <cellStyle name="强调文字颜色 4 2 3 3" xfId="29648"/>
    <cellStyle name="输入 2 2 2 7" xfId="29649"/>
    <cellStyle name="解释性文本 3 3 3 2 3" xfId="29650"/>
    <cellStyle name="强调文字颜色 4 2 4" xfId="29651"/>
    <cellStyle name="解释性文本 3 3 3 3" xfId="29652"/>
    <cellStyle name="强调文字颜色 4 2 4 2" xfId="29653"/>
    <cellStyle name="解释性文本 3 3 3 3 2" xfId="29654"/>
    <cellStyle name="千位分隔 3 3 2 2" xfId="29655"/>
    <cellStyle name="强调文字颜色 4 2 5" xfId="29656"/>
    <cellStyle name="解释性文本 3 3 3 4" xfId="29657"/>
    <cellStyle name="千位分隔 3 3 2 2 2" xfId="29658"/>
    <cellStyle name="强调文字颜色 4 2 5 2" xfId="29659"/>
    <cellStyle name="解释性文本 3 3 3 4 2" xfId="29660"/>
    <cellStyle name="解释性文本 3 3 4" xfId="29661"/>
    <cellStyle name="强调文字颜色 4 3 3" xfId="29662"/>
    <cellStyle name="解释性文本 3 3 4 2" xfId="29663"/>
    <cellStyle name="强调文字颜色 4 3 4" xfId="29664"/>
    <cellStyle name="解释性文本 3 3 4 3" xfId="29665"/>
    <cellStyle name="千位分隔 3 3 3 2" xfId="29666"/>
    <cellStyle name="强调文字颜色 4 3 5" xfId="29667"/>
    <cellStyle name="解释性文本 3 3 4 4" xfId="29668"/>
    <cellStyle name="解释性文本 3 3 5" xfId="29669"/>
    <cellStyle name="解释性文本 3 3 5 2" xfId="29670"/>
    <cellStyle name="解释性文本 3 3 5 3" xfId="29671"/>
    <cellStyle name="解释性文本 3 3 5 4" xfId="29672"/>
    <cellStyle name="强调文字颜色 3 2 2 5 2 2 2" xfId="29673"/>
    <cellStyle name="解释性文本 3 3 6" xfId="29674"/>
    <cellStyle name="解释性文本 3 3 6 2" xfId="29675"/>
    <cellStyle name="解释性文本 3 3 7" xfId="29676"/>
    <cellStyle name="强调文字颜色 3 3 2 2 4 2 3 2" xfId="29677"/>
    <cellStyle name="解释性文本 3 4" xfId="29678"/>
    <cellStyle name="解释性文本 3 4 2" xfId="29679"/>
    <cellStyle name="强调文字颜色 4 3 3 2 2 3 2" xfId="29680"/>
    <cellStyle name="解释性文本 3 4 2 2 2" xfId="29681"/>
    <cellStyle name="强调文字颜色 4 3 3 2 2 4" xfId="29682"/>
    <cellStyle name="解释性文本 3 4 2 3" xfId="29683"/>
    <cellStyle name="解释性文本 3 4 2 3 2" xfId="29684"/>
    <cellStyle name="解释性文本 3 4 2 4" xfId="29685"/>
    <cellStyle name="解释性文本 3 4 3" xfId="29686"/>
    <cellStyle name="强调文字颜色 5 2 3" xfId="29687"/>
    <cellStyle name="解释性文本 3 4 3 2" xfId="29688"/>
    <cellStyle name="解释性文本 3 4 4" xfId="29689"/>
    <cellStyle name="强调文字颜色 5 3 3" xfId="29690"/>
    <cellStyle name="解释性文本 3 4 4 2" xfId="29691"/>
    <cellStyle name="解释性文本 3 4 5" xfId="29692"/>
    <cellStyle name="解释性文本 3 5" xfId="29693"/>
    <cellStyle name="解释性文本 3 5 2" xfId="29694"/>
    <cellStyle name="强调文字颜色 4 3 3 3 2 3" xfId="29695"/>
    <cellStyle name="链接单元格 2 2 2 4 2 4" xfId="29696"/>
    <cellStyle name="解释性文本 3 5 2 2" xfId="29697"/>
    <cellStyle name="注释 2 18" xfId="29698"/>
    <cellStyle name="注释 2 23" xfId="29699"/>
    <cellStyle name="强调文字颜色 4 3 3 3 2 3 2" xfId="29700"/>
    <cellStyle name="解释性文本 3 5 2 2 2" xfId="29701"/>
    <cellStyle name="适中 2 2 3 2" xfId="29702"/>
    <cellStyle name="强调文字颜色 4 3 3 3 2 4" xfId="29703"/>
    <cellStyle name="解释性文本 3 5 2 3" xfId="29704"/>
    <cellStyle name="注释 2 68" xfId="29705"/>
    <cellStyle name="注释 2 73" xfId="29706"/>
    <cellStyle name="适中 2 2 3 2 2" xfId="29707"/>
    <cellStyle name="解释性文本 3 5 2 3 2" xfId="29708"/>
    <cellStyle name="适中 2 2 3 3" xfId="29709"/>
    <cellStyle name="解释性文本 3 5 2 4" xfId="29710"/>
    <cellStyle name="解释性文本 3 5 3" xfId="29711"/>
    <cellStyle name="强调文字颜色 6 2 3" xfId="29712"/>
    <cellStyle name="解释性文本 3 5 3 2" xfId="29713"/>
    <cellStyle name="解释性文本 3 5 4" xfId="29714"/>
    <cellStyle name="强调文字颜色 6 3 3" xfId="29715"/>
    <cellStyle name="解释性文本 3 5 4 2" xfId="29716"/>
    <cellStyle name="解释性文本 3 5 5" xfId="29717"/>
    <cellStyle name="适中 2 3 3 3" xfId="29718"/>
    <cellStyle name="解释性文本 3 6 2 4" xfId="29719"/>
    <cellStyle name="解释性文本 3 7 3 2" xfId="29720"/>
    <cellStyle name="注释 2 3 2" xfId="29721"/>
    <cellStyle name="解释性文本 3 7 4" xfId="29722"/>
    <cellStyle name="解释性文本 3 8" xfId="29723"/>
    <cellStyle name="警告文本 2" xfId="29724"/>
    <cellStyle name="警告文本 2 10" xfId="29725"/>
    <cellStyle name="警告文本 2 2 2 6 2" xfId="29726"/>
    <cellStyle name="警告文本 2 2 2 7" xfId="29727"/>
    <cellStyle name="警告文本 2 2 2 7 2" xfId="29728"/>
    <cellStyle name="警告文本 2 2 2 8" xfId="29729"/>
    <cellStyle name="警告文本 2 2 3 2 2 2" xfId="29730"/>
    <cellStyle name="警告文本 2 2 3 3 2" xfId="29731"/>
    <cellStyle name="警告文本 2 2 4 3 2" xfId="29732"/>
    <cellStyle name="警告文本 2 2 5 2 2 2" xfId="29733"/>
    <cellStyle name="警告文本 2 2 5 2 3" xfId="29734"/>
    <cellStyle name="警告文本 2 2 5 2 3 2" xfId="29735"/>
    <cellStyle name="警告文本 2 2 5 2 4" xfId="29736"/>
    <cellStyle name="警告文本 2 2 5 4" xfId="29737"/>
    <cellStyle name="警告文本 2 2 5 5" xfId="29738"/>
    <cellStyle name="警告文本 2 2 6 2 2" xfId="29739"/>
    <cellStyle name="警告文本 2 2 6 3" xfId="29740"/>
    <cellStyle name="警告文本 2 2 6 3 2" xfId="29741"/>
    <cellStyle name="警告文本 2 2 6 4" xfId="29742"/>
    <cellStyle name="警告文本 2 2 7 2" xfId="29743"/>
    <cellStyle name="强调文字颜色 2 3 2 3 2 3" xfId="29744"/>
    <cellStyle name="警告文本 2 2 8" xfId="29745"/>
    <cellStyle name="警告文本 2 2 8 2" xfId="29746"/>
    <cellStyle name="警告文本 2 2 9" xfId="29747"/>
    <cellStyle name="警告文本 2 3 2 2 2" xfId="29748"/>
    <cellStyle name="警告文本 2 3 2 2 2 2" xfId="29749"/>
    <cellStyle name="警告文本 2 3 2 2 3" xfId="29750"/>
    <cellStyle name="警告文本 2 3 2 2 3 2" xfId="29751"/>
    <cellStyle name="警告文本 2 3 2 3" xfId="29752"/>
    <cellStyle name="警告文本 2 3 2 3 2" xfId="29753"/>
    <cellStyle name="警告文本 2 3 2 4" xfId="29754"/>
    <cellStyle name="警告文本 2 3 2 4 2" xfId="29755"/>
    <cellStyle name="警告文本 2 3 2 5" xfId="29756"/>
    <cellStyle name="警告文本 2 3 3 2" xfId="29757"/>
    <cellStyle name="警告文本 2 3 3 2 2 2" xfId="29758"/>
    <cellStyle name="警告文本 2 3 4" xfId="29759"/>
    <cellStyle name="警告文本 2 3 4 2" xfId="29760"/>
    <cellStyle name="警告文本 2 3 4 2 2" xfId="29761"/>
    <cellStyle name="警告文本 2 3 4 2 2 2" xfId="29762"/>
    <cellStyle name="警告文本 2 3 4 2 3" xfId="29763"/>
    <cellStyle name="警告文本 2 3 4 2 3 2" xfId="29764"/>
    <cellStyle name="警告文本 2 3 6" xfId="29765"/>
    <cellStyle name="警告文本 2 3 6 2" xfId="29766"/>
    <cellStyle name="警告文本 2 3 7" xfId="29767"/>
    <cellStyle name="警告文本 2 3 8" xfId="29768"/>
    <cellStyle name="强调文字颜色 2 3 2 2 4" xfId="29769"/>
    <cellStyle name="警告文本 2 4 3 2" xfId="29770"/>
    <cellStyle name="警告文本 2 5 2 2 2" xfId="29771"/>
    <cellStyle name="警告文本 2 5 2 3 2" xfId="29772"/>
    <cellStyle name="警告文本 2 5 2 4" xfId="29773"/>
    <cellStyle name="强调文字颜色 2 3 3 2 4" xfId="29774"/>
    <cellStyle name="警告文本 2 5 3 2" xfId="29775"/>
    <cellStyle name="强调文字颜色 2 3 3 3 4" xfId="29776"/>
    <cellStyle name="警告文本 2 5 4 2" xfId="29777"/>
    <cellStyle name="警告文本 2 6 2 3" xfId="29778"/>
    <cellStyle name="警告文本 2 6 2 4" xfId="29779"/>
    <cellStyle name="强调文字颜色 2 3 4 2 4" xfId="29780"/>
    <cellStyle name="警告文本 2 6 3 2" xfId="29781"/>
    <cellStyle name="警告文本 2 6 4" xfId="29782"/>
    <cellStyle name="警告文本 2 6 4 2" xfId="29783"/>
    <cellStyle name="警告文本 2 6 5" xfId="29784"/>
    <cellStyle name="警告文本 2 7 2 2" xfId="29785"/>
    <cellStyle name="警告文本 2 7 3" xfId="29786"/>
    <cellStyle name="强调文字颜色 2 3 5 2 4" xfId="29787"/>
    <cellStyle name="警告文本 2 7 3 2" xfId="29788"/>
    <cellStyle name="警告文本 2 7 4" xfId="29789"/>
    <cellStyle name="警告文本 2 8" xfId="29790"/>
    <cellStyle name="警告文本 2 8 2" xfId="29791"/>
    <cellStyle name="警告文本 2 9" xfId="29792"/>
    <cellStyle name="警告文本 2 9 2" xfId="29793"/>
    <cellStyle name="警告文本 3" xfId="29794"/>
    <cellStyle name="警告文本 3 2" xfId="29795"/>
    <cellStyle name="警告文本 3 2 2" xfId="29796"/>
    <cellStyle name="警告文本 3 2 2 2 2 2" xfId="29797"/>
    <cellStyle name="警告文本 3 2 2 2 2 2 2" xfId="29798"/>
    <cellStyle name="警告文本 3 2 2 2 2 3" xfId="29799"/>
    <cellStyle name="警告文本 3 2 2 2 2 3 2" xfId="29800"/>
    <cellStyle name="警告文本 3 2 2 2 2 4" xfId="29801"/>
    <cellStyle name="警告文本 3 2 2 2 3" xfId="29802"/>
    <cellStyle name="警告文本 3 2 2 2 4" xfId="29803"/>
    <cellStyle name="警告文本 3 2 2 2 5" xfId="29804"/>
    <cellStyle name="警告文本 3 2 2 3 2" xfId="29805"/>
    <cellStyle name="警告文本 3 2 2 3 2 2" xfId="29806"/>
    <cellStyle name="警告文本 3 2 2 3 2 2 2" xfId="29807"/>
    <cellStyle name="警告文本 3 2 2 3 2 3" xfId="29808"/>
    <cellStyle name="输出 3 2 4 2 4" xfId="29809"/>
    <cellStyle name="警告文本 3 2 2 3 2 3 2" xfId="29810"/>
    <cellStyle name="警告文本 3 2 2 3 2 4" xfId="29811"/>
    <cellStyle name="警告文本 3 2 2 3 3" xfId="29812"/>
    <cellStyle name="警告文本 3 2 2 3 3 2" xfId="29813"/>
    <cellStyle name="警告文本 3 2 2 3 4" xfId="29814"/>
    <cellStyle name="警告文本 3 2 2 3 5" xfId="29815"/>
    <cellStyle name="警告文本 3 2 2 4" xfId="29816"/>
    <cellStyle name="警告文本 3 2 2 4 2" xfId="29817"/>
    <cellStyle name="警告文本 3 2 2 4 2 2" xfId="29818"/>
    <cellStyle name="警告文本 3 2 2 4 2 2 2" xfId="29819"/>
    <cellStyle name="警告文本 3 2 2 4 2 3" xfId="29820"/>
    <cellStyle name="警告文本 3 2 2 4 2 4" xfId="29821"/>
    <cellStyle name="警告文本 3 2 2 4 3" xfId="29822"/>
    <cellStyle name="警告文本 3 2 2 4 3 2" xfId="29823"/>
    <cellStyle name="警告文本 3 2 2 4 4" xfId="29824"/>
    <cellStyle name="警告文本 3 2 2 4 4 2" xfId="29825"/>
    <cellStyle name="警告文本 3 2 2 4 5" xfId="29826"/>
    <cellStyle name="警告文本 3 2 2 5" xfId="29827"/>
    <cellStyle name="警告文本 3 2 2 5 3 2" xfId="29828"/>
    <cellStyle name="警告文本 3 2 2 5 4" xfId="29829"/>
    <cellStyle name="警告文本 3 2 2 6" xfId="29830"/>
    <cellStyle name="输出 2 2 5 2" xfId="29831"/>
    <cellStyle name="警告文本 3 2 2 6 2" xfId="29832"/>
    <cellStyle name="输出 2 2 5 2 2" xfId="29833"/>
    <cellStyle name="警告文本 3 2 2 7" xfId="29834"/>
    <cellStyle name="输出 2 2 5 3" xfId="29835"/>
    <cellStyle name="警告文本 3 2 2 7 2" xfId="29836"/>
    <cellStyle name="输出 2 2 5 3 2" xfId="29837"/>
    <cellStyle name="警告文本 3 2 2 8" xfId="29838"/>
    <cellStyle name="输出 2 2 5 4" xfId="29839"/>
    <cellStyle name="警告文本 3 2 3" xfId="29840"/>
    <cellStyle name="警告文本 3 2 3 2" xfId="29841"/>
    <cellStyle name="警告文本 3 2 3 2 2" xfId="29842"/>
    <cellStyle name="警告文本 3 2 3 2 3" xfId="29843"/>
    <cellStyle name="警告文本 3 2 3 2 3 2" xfId="29844"/>
    <cellStyle name="警告文本 3 2 3 3" xfId="29845"/>
    <cellStyle name="警告文本 3 2 3 5" xfId="29846"/>
    <cellStyle name="警告文本 3 2 4" xfId="29847"/>
    <cellStyle name="警告文本 3 2 4 2" xfId="29848"/>
    <cellStyle name="警告文本 3 2 4 2 2" xfId="29849"/>
    <cellStyle name="警告文本 3 2 4 2 2 2" xfId="29850"/>
    <cellStyle name="警告文本 3 2 4 2 3" xfId="29851"/>
    <cellStyle name="警告文本 3 2 4 2 3 2" xfId="29852"/>
    <cellStyle name="警告文本 3 2 4 2 4" xfId="29853"/>
    <cellStyle name="警告文本 3 2 4 3" xfId="29854"/>
    <cellStyle name="警告文本 3 2 4 3 2" xfId="29855"/>
    <cellStyle name="警告文本 3 2 4 4" xfId="29856"/>
    <cellStyle name="警告文本 3 2 4 4 2" xfId="29857"/>
    <cellStyle name="警告文本 3 2 4 5" xfId="29858"/>
    <cellStyle name="警告文本 3 2 5 2 2" xfId="29859"/>
    <cellStyle name="警告文本 3 2 5 2 3 2" xfId="29860"/>
    <cellStyle name="警告文本 3 2 5 2 4" xfId="29861"/>
    <cellStyle name="警告文本 3 2 6 2 2" xfId="29862"/>
    <cellStyle name="警告文本 3 2 6 3 2" xfId="29863"/>
    <cellStyle name="警告文本 3 2 6 4" xfId="29864"/>
    <cellStyle name="警告文本 3 2 7 2" xfId="29865"/>
    <cellStyle name="强调文字颜色 2 3 3 3 2 3" xfId="29866"/>
    <cellStyle name="警告文本 3 2 8" xfId="29867"/>
    <cellStyle name="警告文本 3 2 8 2" xfId="29868"/>
    <cellStyle name="警告文本 3 2 9" xfId="29869"/>
    <cellStyle name="警告文本 3 3" xfId="29870"/>
    <cellStyle name="警告文本 3 3 2" xfId="29871"/>
    <cellStyle name="警告文本 3 3 2 2 3" xfId="29872"/>
    <cellStyle name="警告文本 3 3 2 2 3 2" xfId="29873"/>
    <cellStyle name="警告文本 3 3 2 2 4" xfId="29874"/>
    <cellStyle name="警告文本 3 3 2 4" xfId="29875"/>
    <cellStyle name="警告文本 3 3 2 5" xfId="29876"/>
    <cellStyle name="警告文本 3 3 3" xfId="29877"/>
    <cellStyle name="警告文本 3 3 3 2" xfId="29878"/>
    <cellStyle name="警告文本 3 3 3 2 2" xfId="29879"/>
    <cellStyle name="警告文本 3 3 3 2 2 2" xfId="29880"/>
    <cellStyle name="警告文本 3 3 3 2 3" xfId="29881"/>
    <cellStyle name="警告文本 3 3 3 2 3 2" xfId="29882"/>
    <cellStyle name="警告文本 3 3 3 3 2" xfId="29883"/>
    <cellStyle name="警告文本 3 3 3 4" xfId="29884"/>
    <cellStyle name="警告文本 3 3 3 4 2" xfId="29885"/>
    <cellStyle name="警告文本 3 3 3 5" xfId="29886"/>
    <cellStyle name="警告文本 3 3 4" xfId="29887"/>
    <cellStyle name="警告文本 3 3 4 2" xfId="29888"/>
    <cellStyle name="警告文本 3 3 4 2 2" xfId="29889"/>
    <cellStyle name="警告文本 3 3 4 2 2 2" xfId="29890"/>
    <cellStyle name="警告文本 3 3 4 2 3" xfId="29891"/>
    <cellStyle name="警告文本 3 3 4 2 3 2" xfId="29892"/>
    <cellStyle name="警告文本 3 3 4 2 4" xfId="29893"/>
    <cellStyle name="警告文本 3 3 4 3 2" xfId="29894"/>
    <cellStyle name="警告文本 3 3 4 4" xfId="29895"/>
    <cellStyle name="警告文本 3 3 4 5" xfId="29896"/>
    <cellStyle name="警告文本 3 3 5 2" xfId="29897"/>
    <cellStyle name="警告文本 3 3 5 2 2" xfId="29898"/>
    <cellStyle name="警告文本 3 4" xfId="29899"/>
    <cellStyle name="警告文本 3 4 2" xfId="29900"/>
    <cellStyle name="警告文本 3 4 2 4" xfId="29901"/>
    <cellStyle name="警告文本 3 4 3" xfId="29902"/>
    <cellStyle name="警告文本 3 4 3 2" xfId="29903"/>
    <cellStyle name="警告文本 3 4 4 2" xfId="29904"/>
    <cellStyle name="警告文本 3 5" xfId="29905"/>
    <cellStyle name="警告文本 3 5 2" xfId="29906"/>
    <cellStyle name="警告文本 3 5 2 4" xfId="29907"/>
    <cellStyle name="警告文本 3 5 3" xfId="29908"/>
    <cellStyle name="警告文本 3 5 3 2" xfId="29909"/>
    <cellStyle name="警告文本 3 5 4 2" xfId="29910"/>
    <cellStyle name="警告文本 3 5 5" xfId="29911"/>
    <cellStyle name="警告文本 3 6" xfId="29912"/>
    <cellStyle name="警告文本 3 6 2" xfId="29913"/>
    <cellStyle name="警告文本 3 6 2 4" xfId="29914"/>
    <cellStyle name="警告文本 3 6 3" xfId="29915"/>
    <cellStyle name="警告文本 3 6 3 2" xfId="29916"/>
    <cellStyle name="警告文本 3 6 4" xfId="29917"/>
    <cellStyle name="警告文本 3 6 4 2" xfId="29918"/>
    <cellStyle name="警告文本 3 6 5" xfId="29919"/>
    <cellStyle name="警告文本 3 7" xfId="29920"/>
    <cellStyle name="警告文本 3 7 2" xfId="29921"/>
    <cellStyle name="输入 3 2 2 4 2 4" xfId="29922"/>
    <cellStyle name="警告文本 3 7 2 2" xfId="29923"/>
    <cellStyle name="警告文本 3 7 3" xfId="29924"/>
    <cellStyle name="警告文本 3 7 3 2" xfId="29925"/>
    <cellStyle name="警告文本 3 7 4" xfId="29926"/>
    <cellStyle name="警告文本 3 8" xfId="29927"/>
    <cellStyle name="警告文本 3 8 2" xfId="29928"/>
    <cellStyle name="警告文本 3 9" xfId="29929"/>
    <cellStyle name="警告文本 4" xfId="29930"/>
    <cellStyle name="警告文本 4 2" xfId="29931"/>
    <cellStyle name="警告文本 5" xfId="29932"/>
    <cellStyle name="链接单元格 2" xfId="29933"/>
    <cellStyle name="链接单元格 2 10" xfId="29934"/>
    <cellStyle name="链接单元格 2 2 2" xfId="29935"/>
    <cellStyle name="链接单元格 2 2 2 2" xfId="29936"/>
    <cellStyle name="链接单元格 2 2 2 2 2" xfId="29937"/>
    <cellStyle name="链接单元格 2 2 2 2 2 2 2" xfId="29938"/>
    <cellStyle name="链接单元格 2 2 2 2 3" xfId="29939"/>
    <cellStyle name="链接单元格 2 2 2 2 3 2" xfId="29940"/>
    <cellStyle name="链接单元格 2 2 2 2 4 2" xfId="29941"/>
    <cellStyle name="链接单元格 2 2 2 3" xfId="29942"/>
    <cellStyle name="链接单元格 2 2 2 3 2" xfId="29943"/>
    <cellStyle name="链接单元格 2 2 2 3 2 2" xfId="29944"/>
    <cellStyle name="注释 2 18 2 3" xfId="29945"/>
    <cellStyle name="注释 2 23 2 3" xfId="29946"/>
    <cellStyle name="链接单元格 2 2 2 3 2 2 2" xfId="29947"/>
    <cellStyle name="链接单元格 2 2 2 3 3" xfId="29948"/>
    <cellStyle name="链接单元格 2 2 2 3 3 2" xfId="29949"/>
    <cellStyle name="链接单元格 2 2 2 3 4" xfId="29950"/>
    <cellStyle name="链接单元格 2 2 2 3 4 2" xfId="29951"/>
    <cellStyle name="链接单元格 2 2 2 3 5" xfId="29952"/>
    <cellStyle name="注释 2 68 2 3" xfId="29953"/>
    <cellStyle name="注释 2 73 2 3" xfId="29954"/>
    <cellStyle name="链接单元格 2 2 2 4 2 2 2" xfId="29955"/>
    <cellStyle name="强调文字颜色 4 3 3 3 2 2 2" xfId="29956"/>
    <cellStyle name="链接单元格 2 2 2 4 2 3 2" xfId="29957"/>
    <cellStyle name="链接单元格 2 2 2 4 4 2" xfId="29958"/>
    <cellStyle name="链接单元格 2 2 2 5 2 2" xfId="29959"/>
    <cellStyle name="链接单元格 2 2 2 5 3" xfId="29960"/>
    <cellStyle name="链接单元格 2 2 2 5 3 2" xfId="29961"/>
    <cellStyle name="链接单元格 2 2 2 5 4" xfId="29962"/>
    <cellStyle name="注释 2 3 2 2 3" xfId="29963"/>
    <cellStyle name="链接单元格 2 2 2 7 2" xfId="29964"/>
    <cellStyle name="链接单元格 2 2 4 2 2" xfId="29965"/>
    <cellStyle name="链接单元格 2 2 4 2 3" xfId="29966"/>
    <cellStyle name="链接单元格 2 2 4 2 3 2" xfId="29967"/>
    <cellStyle name="链接单元格 2 2 4 2 4" xfId="29968"/>
    <cellStyle name="链接单元格 2 2 4 3" xfId="29969"/>
    <cellStyle name="链接单元格 2 2 4 3 2" xfId="29970"/>
    <cellStyle name="链接单元格 2 3 2 2" xfId="29971"/>
    <cellStyle name="链接单元格 2 3 2 2 2" xfId="29972"/>
    <cellStyle name="链接单元格 2 3 2 2 2 2" xfId="29973"/>
    <cellStyle name="链接单元格 2 3 2 2 3" xfId="29974"/>
    <cellStyle name="链接单元格 2 3 2 2 3 2" xfId="29975"/>
    <cellStyle name="链接单元格 2 3 2 2 4" xfId="29976"/>
    <cellStyle name="链接单元格 2 3 3 2 3" xfId="29977"/>
    <cellStyle name="链接单元格 2 3 3 2 4" xfId="29978"/>
    <cellStyle name="链接单元格 2 3 3 4 2" xfId="29979"/>
    <cellStyle name="链接单元格 2 3 3 5" xfId="29980"/>
    <cellStyle name="链接单元格 2 3 4 3" xfId="29981"/>
    <cellStyle name="链接单元格 2 3 4 3 2" xfId="29982"/>
    <cellStyle name="强调文字颜色 2 2 9 2" xfId="29983"/>
    <cellStyle name="链接单元格 2 3 4 4" xfId="29984"/>
    <cellStyle name="链接单元格 2 3 4 4 2" xfId="29985"/>
    <cellStyle name="链接单元格 2 3 4 5" xfId="29986"/>
    <cellStyle name="链接单元格 2 4" xfId="29987"/>
    <cellStyle name="链接单元格 2 4 2" xfId="29988"/>
    <cellStyle name="链接单元格 2 4 2 2" xfId="29989"/>
    <cellStyle name="链接单元格 2 4 2 2 2" xfId="29990"/>
    <cellStyle name="链接单元格 2 5" xfId="29991"/>
    <cellStyle name="链接单元格 2 5 2" xfId="29992"/>
    <cellStyle name="链接单元格 2 5 2 2" xfId="29993"/>
    <cellStyle name="链接单元格 2 5 2 2 2" xfId="29994"/>
    <cellStyle name="强调文字颜色 5 2 3 2 2" xfId="29995"/>
    <cellStyle name="输入 3 2 2 6 2" xfId="29996"/>
    <cellStyle name="链接单元格 2 5 2 3" xfId="29997"/>
    <cellStyle name="强调文字颜色 5 2 3 2 2 2" xfId="29998"/>
    <cellStyle name="链接单元格 2 5 2 3 2" xfId="29999"/>
    <cellStyle name="链接单元格 2 6" xfId="30000"/>
    <cellStyle name="强调文字颜色 5 2 4 2 2 2" xfId="30001"/>
    <cellStyle name="链接单元格 2 6 2 3 2" xfId="30002"/>
    <cellStyle name="强调文字颜色 5 2 4 2 3" xfId="30003"/>
    <cellStyle name="链接单元格 2 6 2 4" xfId="30004"/>
    <cellStyle name="链接单元格 2 7" xfId="30005"/>
    <cellStyle name="链接单元格 2 8" xfId="30006"/>
    <cellStyle name="链接单元格 2 9 2" xfId="30007"/>
    <cellStyle name="链接单元格 3" xfId="30008"/>
    <cellStyle name="链接单元格 3 10" xfId="30009"/>
    <cellStyle name="链接单元格 3 2" xfId="30010"/>
    <cellStyle name="链接单元格 3 2 2" xfId="30011"/>
    <cellStyle name="链接单元格 3 2 2 2" xfId="30012"/>
    <cellStyle name="链接单元格 3 2 2 2 2 3 2" xfId="30013"/>
    <cellStyle name="链接单元格 3 2 2 2 2 4" xfId="30014"/>
    <cellStyle name="链接单元格 3 2 2 3" xfId="30015"/>
    <cellStyle name="链接单元格 3 2 2 3 2" xfId="30016"/>
    <cellStyle name="链接单元格 3 2 2 3 2 2 2" xfId="30017"/>
    <cellStyle name="强调文字颜色 5 3 3 2 2 2" xfId="30018"/>
    <cellStyle name="链接单元格 3 5 2 3 2" xfId="30019"/>
    <cellStyle name="链接单元格 3 2 2 3 2 3" xfId="30020"/>
    <cellStyle name="强调文字颜色 5 3 3 2 2 2 2" xfId="30021"/>
    <cellStyle name="链接单元格 3 2 2 3 2 3 2" xfId="30022"/>
    <cellStyle name="链接单元格 3 2 2 3 3" xfId="30023"/>
    <cellStyle name="链接单元格 3 2 2 3 4" xfId="30024"/>
    <cellStyle name="链接单元格 3 2 2 3 4 2" xfId="30025"/>
    <cellStyle name="链接单元格 3 2 2 3 5" xfId="30026"/>
    <cellStyle name="链接单元格 3 2 2 4 2" xfId="30027"/>
    <cellStyle name="链接单元格 3 2 2 4 2 2 2" xfId="30028"/>
    <cellStyle name="强调文字颜色 5 3 3 3 2 2" xfId="30029"/>
    <cellStyle name="链接单元格 3 2 2 4 2 3" xfId="30030"/>
    <cellStyle name="强调文字颜色 5 3 3 3 2 2 2" xfId="30031"/>
    <cellStyle name="链接单元格 3 2 2 4 2 3 2" xfId="30032"/>
    <cellStyle name="链接单元格 3 2 2 4 3" xfId="30033"/>
    <cellStyle name="链接单元格 3 2 2 4 4 2" xfId="30034"/>
    <cellStyle name="链接单元格 3 2 2 4 5" xfId="30035"/>
    <cellStyle name="链接单元格 3 2 2 5" xfId="30036"/>
    <cellStyle name="链接单元格 3 2 2 5 2" xfId="30037"/>
    <cellStyle name="链接单元格 3 2 2 5 3" xfId="30038"/>
    <cellStyle name="链接单元格 3 2 2 5 4" xfId="30039"/>
    <cellStyle name="链接单元格 3 2 2 6" xfId="30040"/>
    <cellStyle name="链接单元格 3 2 2 6 2" xfId="30041"/>
    <cellStyle name="链接单元格 3 2 2 7 2" xfId="30042"/>
    <cellStyle name="链接单元格 3 2 3" xfId="30043"/>
    <cellStyle name="链接单元格 3 2 3 2" xfId="30044"/>
    <cellStyle name="链接单元格 3 2 3 3" xfId="30045"/>
    <cellStyle name="链接单元格 3 2 3 3 2" xfId="30046"/>
    <cellStyle name="链接单元格 3 2 3 4 2" xfId="30047"/>
    <cellStyle name="链接单元格 3 2 3 5" xfId="30048"/>
    <cellStyle name="链接单元格 3 2 4" xfId="30049"/>
    <cellStyle name="链接单元格 3 2 4 2" xfId="30050"/>
    <cellStyle name="链接单元格 3 2 4 2 2" xfId="30051"/>
    <cellStyle name="链接单元格 3 2 4 2 3" xfId="30052"/>
    <cellStyle name="链接单元格 3 2 4 2 4" xfId="30053"/>
    <cellStyle name="链接单元格 3 2 4 3" xfId="30054"/>
    <cellStyle name="链接单元格 3 2 4 3 2" xfId="30055"/>
    <cellStyle name="链接单元格 3 2 4 4" xfId="30056"/>
    <cellStyle name="链接单元格 3 2 4 4 2" xfId="30057"/>
    <cellStyle name="链接单元格 3 2 4 5" xfId="30058"/>
    <cellStyle name="链接单元格 3 2 5 2 2 2" xfId="30059"/>
    <cellStyle name="链接单元格 3 2 5 2 3" xfId="30060"/>
    <cellStyle name="链接单元格 3 2 5 2 3 2" xfId="30061"/>
    <cellStyle name="链接单元格 3 2 5 2 4" xfId="30062"/>
    <cellStyle name="链接单元格 3 2 5 3 2" xfId="30063"/>
    <cellStyle name="链接单元格 3 2 5 4" xfId="30064"/>
    <cellStyle name="链接单元格 3 2 5 4 2" xfId="30065"/>
    <cellStyle name="链接单元格 3 2 6 3 2" xfId="30066"/>
    <cellStyle name="链接单元格 3 2 6 4" xfId="30067"/>
    <cellStyle name="链接单元格 3 3" xfId="30068"/>
    <cellStyle name="链接单元格 3 3 2 2" xfId="30069"/>
    <cellStyle name="链接单元格 3 3 2 2 2" xfId="30070"/>
    <cellStyle name="链接单元格 3 3 2 2 2 2" xfId="30071"/>
    <cellStyle name="链接单元格 3 3 2 2 3" xfId="30072"/>
    <cellStyle name="链接单元格 3 3 2 2 3 2" xfId="30073"/>
    <cellStyle name="链接单元格 3 3 2 2 4" xfId="30074"/>
    <cellStyle name="注释 2 25 2 3 2" xfId="30075"/>
    <cellStyle name="注释 2 30 2 3 2" xfId="30076"/>
    <cellStyle name="链接单元格 3 3 2 3" xfId="30077"/>
    <cellStyle name="链接单元格 3 3 2 3 2" xfId="30078"/>
    <cellStyle name="强调文字颜色 3 2 7 2 2" xfId="30079"/>
    <cellStyle name="链接单元格 3 3 2 4 2" xfId="30080"/>
    <cellStyle name="链接单元格 3 3 3" xfId="30081"/>
    <cellStyle name="链接单元格 3 3 3 2" xfId="30082"/>
    <cellStyle name="链接单元格 3 3 3 2 2" xfId="30083"/>
    <cellStyle name="链接单元格 3 3 3 2 2 2" xfId="30084"/>
    <cellStyle name="链接单元格 3 3 3 2 3" xfId="30085"/>
    <cellStyle name="链接单元格 3 3 3 2 3 2" xfId="30086"/>
    <cellStyle name="链接单元格 3 3 3 2 4" xfId="30087"/>
    <cellStyle name="链接单元格 3 3 3 3" xfId="30088"/>
    <cellStyle name="链接单元格 3 3 3 3 2" xfId="30089"/>
    <cellStyle name="强调文字颜色 3 2 8 2" xfId="30090"/>
    <cellStyle name="链接单元格 3 3 3 4" xfId="30091"/>
    <cellStyle name="链接单元格 3 3 3 4 2" xfId="30092"/>
    <cellStyle name="链接单元格 3 3 4" xfId="30093"/>
    <cellStyle name="链接单元格 3 3 4 2" xfId="30094"/>
    <cellStyle name="链接单元格 3 3 4 2 2" xfId="30095"/>
    <cellStyle name="链接单元格 3 3 4 2 2 2" xfId="30096"/>
    <cellStyle name="链接单元格 3 3 4 2 3" xfId="30097"/>
    <cellStyle name="链接单元格 3 3 4 2 4" xfId="30098"/>
    <cellStyle name="链接单元格 3 3 4 3" xfId="30099"/>
    <cellStyle name="链接单元格 3 3 4 3 2" xfId="30100"/>
    <cellStyle name="强调文字颜色 3 2 9 2" xfId="30101"/>
    <cellStyle name="链接单元格 3 3 4 4" xfId="30102"/>
    <cellStyle name="链接单元格 3 3 4 4 2" xfId="30103"/>
    <cellStyle name="链接单元格 3 3 5 3 2" xfId="30104"/>
    <cellStyle name="链接单元格 3 4" xfId="30105"/>
    <cellStyle name="链接单元格 3 5" xfId="30106"/>
    <cellStyle name="链接单元格 3 5 2 2 2" xfId="30107"/>
    <cellStyle name="强调文字颜色 5 3 3 2 2" xfId="30108"/>
    <cellStyle name="链接单元格 3 5 2 3" xfId="30109"/>
    <cellStyle name="链接单元格 3 5 3 2" xfId="30110"/>
    <cellStyle name="链接单元格 3 5 4 2" xfId="30111"/>
    <cellStyle name="链接单元格 3 6" xfId="30112"/>
    <cellStyle name="强调文字颜色 5 3 4 2 2 2" xfId="30113"/>
    <cellStyle name="链接单元格 3 6 2 3 2" xfId="30114"/>
    <cellStyle name="强调文字颜色 5 3 4 2 3" xfId="30115"/>
    <cellStyle name="链接单元格 3 6 2 4" xfId="30116"/>
    <cellStyle name="链接单元格 3 7" xfId="30117"/>
    <cellStyle name="链接单元格 3 9 2" xfId="30118"/>
    <cellStyle name="链接单元格 4" xfId="30119"/>
    <cellStyle name="链接单元格 4 2" xfId="30120"/>
    <cellStyle name="千位分隔 2 11" xfId="30121"/>
    <cellStyle name="千位分隔 2 2" xfId="30122"/>
    <cellStyle name="千位分隔 2 2 2" xfId="30123"/>
    <cellStyle name="千位分隔 2 2 2 2 2 2" xfId="30124"/>
    <cellStyle name="千位分隔 2 2 2 2 3" xfId="30125"/>
    <cellStyle name="千位分隔 2 2 2 2 4" xfId="30126"/>
    <cellStyle name="千位分隔 2 2 3" xfId="30127"/>
    <cellStyle name="千位分隔 2 2 3 4" xfId="30128"/>
    <cellStyle name="千位分隔 2 2 4" xfId="30129"/>
    <cellStyle name="千位分隔 2 2 5" xfId="30130"/>
    <cellStyle name="强调文字颜色 2 2 2 5 2 3 2" xfId="30131"/>
    <cellStyle name="千位分隔 2 2 5 3" xfId="30132"/>
    <cellStyle name="千位分隔 2 2 6" xfId="30133"/>
    <cellStyle name="千位分隔 2 2 6 2" xfId="30134"/>
    <cellStyle name="千位分隔 2 2 6 3" xfId="30135"/>
    <cellStyle name="千位分隔 2 2 9" xfId="30136"/>
    <cellStyle name="千位分隔 2 3" xfId="30137"/>
    <cellStyle name="千位分隔 2 3 2" xfId="30138"/>
    <cellStyle name="千位分隔 2 3 3" xfId="30139"/>
    <cellStyle name="千位分隔 2 3 4" xfId="30140"/>
    <cellStyle name="千位分隔 2 3 5" xfId="30141"/>
    <cellStyle name="千位分隔 2 4" xfId="30142"/>
    <cellStyle name="千位分隔 2 4 2" xfId="30143"/>
    <cellStyle name="强调文字颜色 4 3 2 2 3 5" xfId="30144"/>
    <cellStyle name="千位分隔 2 4 2 2" xfId="30145"/>
    <cellStyle name="千位分隔 2 4 3" xfId="30146"/>
    <cellStyle name="强调文字颜色 5 2 6 2 2 2" xfId="30147"/>
    <cellStyle name="千位分隔 2 4 4" xfId="30148"/>
    <cellStyle name="千位分隔 2 5" xfId="30149"/>
    <cellStyle name="千位分隔 2 5 2" xfId="30150"/>
    <cellStyle name="千位分隔 2 5 2 2" xfId="30151"/>
    <cellStyle name="千位分隔 2 5 3" xfId="30152"/>
    <cellStyle name="强调文字颜色 5 2 6 2 3 2" xfId="30153"/>
    <cellStyle name="千位分隔 2 5 4" xfId="30154"/>
    <cellStyle name="千位分隔 2 6" xfId="30155"/>
    <cellStyle name="千位分隔 2 6 2" xfId="30156"/>
    <cellStyle name="千位分隔 2 6 3" xfId="30157"/>
    <cellStyle name="千位分隔 2 7" xfId="30158"/>
    <cellStyle name="千位分隔 2 7 2" xfId="30159"/>
    <cellStyle name="千位分隔 2 7 3" xfId="30160"/>
    <cellStyle name="注释 2 9 2 2 2" xfId="30161"/>
    <cellStyle name="千位分隔 2 8 3" xfId="30162"/>
    <cellStyle name="千位分隔 3 2 2" xfId="30163"/>
    <cellStyle name="千位分隔 3 2 3" xfId="30164"/>
    <cellStyle name="千位分隔 3 2 4" xfId="30165"/>
    <cellStyle name="千位分隔 3 2 5" xfId="30166"/>
    <cellStyle name="千位分隔 3 2 6" xfId="30167"/>
    <cellStyle name="千位分隔 3 3 2" xfId="30168"/>
    <cellStyle name="千位分隔 3 3 3" xfId="30169"/>
    <cellStyle name="千位分隔 3 3 5" xfId="30170"/>
    <cellStyle name="千位分隔 3 4 2" xfId="30171"/>
    <cellStyle name="千位分隔 3 4 2 2" xfId="30172"/>
    <cellStyle name="强调文字颜色 5 2 5" xfId="30173"/>
    <cellStyle name="千位分隔 3 4 3" xfId="30174"/>
    <cellStyle name="千位分隔 3 5" xfId="30175"/>
    <cellStyle name="千位分隔 3 5 2" xfId="30176"/>
    <cellStyle name="适中 2 2 4 3" xfId="30177"/>
    <cellStyle name="千位分隔 3 5 2 2" xfId="30178"/>
    <cellStyle name="强调文字颜色 6 2 5" xfId="30179"/>
    <cellStyle name="千位分隔 3 5 3" xfId="30180"/>
    <cellStyle name="千位分隔 3 6 2" xfId="30181"/>
    <cellStyle name="千位分隔 3 7" xfId="30182"/>
    <cellStyle name="千位分隔 3 7 2" xfId="30183"/>
    <cellStyle name="千位分隔 3 9" xfId="30184"/>
    <cellStyle name="千位分隔 5 2 2" xfId="30185"/>
    <cellStyle name="千位分隔 5 3" xfId="30186"/>
    <cellStyle name="千位分隔 7 2" xfId="30187"/>
    <cellStyle name="千位分隔 8" xfId="30188"/>
    <cellStyle name="千位分隔 8 2" xfId="30189"/>
    <cellStyle name="千位分隔[0] 2" xfId="30190"/>
    <cellStyle name="千位分隔[0] 2 2" xfId="30191"/>
    <cellStyle name="千位分隔[0] 2 2 2" xfId="30192"/>
    <cellStyle name="千位分隔[0] 2 2 3" xfId="30193"/>
    <cellStyle name="千位分隔[0] 2 2 4" xfId="30194"/>
    <cellStyle name="千位分隔[0] 2 2 5" xfId="30195"/>
    <cellStyle name="千位分隔[0] 2 2 6" xfId="30196"/>
    <cellStyle name="千位分隔[0] 2 3" xfId="30197"/>
    <cellStyle name="千位分隔[0] 2 3 2" xfId="30198"/>
    <cellStyle name="千位分隔[0] 2 3 3" xfId="30199"/>
    <cellStyle name="千位分隔[0] 2 3 4" xfId="30200"/>
    <cellStyle name="千位分隔[0] 2 4 2" xfId="30201"/>
    <cellStyle name="千位分隔[0] 2 4 2 2" xfId="30202"/>
    <cellStyle name="千位分隔[0] 2 4 3" xfId="30203"/>
    <cellStyle name="千位分隔[0] 2 5" xfId="30204"/>
    <cellStyle name="千位分隔[0] 2 5 2" xfId="30205"/>
    <cellStyle name="千位分隔[0] 2 5 2 2" xfId="30206"/>
    <cellStyle name="千位分隔[0] 2 5 3" xfId="30207"/>
    <cellStyle name="千位分隔[0] 2 6" xfId="30208"/>
    <cellStyle name="千位分隔[0] 2 6 2" xfId="30209"/>
    <cellStyle name="千位分隔[0] 2 7" xfId="30210"/>
    <cellStyle name="千位分隔[0] 2 8" xfId="30211"/>
    <cellStyle name="千位分隔[0] 3" xfId="30212"/>
    <cellStyle name="千位分隔[0] 3 2" xfId="30213"/>
    <cellStyle name="千位分隔[0] 3 2 2 2 2" xfId="30214"/>
    <cellStyle name="千位分隔[0] 3 2 2 2 2 2" xfId="30215"/>
    <cellStyle name="千位分隔[0] 3 2 2 2 3" xfId="30216"/>
    <cellStyle name="千位分隔[0] 3 2 2 4" xfId="30217"/>
    <cellStyle name="强调文字颜色 2 2 2 4 3" xfId="30218"/>
    <cellStyle name="千位分隔[0] 3 2 3 2 2" xfId="30219"/>
    <cellStyle name="强调文字颜色 2 2 3 4 3" xfId="30220"/>
    <cellStyle name="千位分隔[0] 3 2 4 2 2" xfId="30221"/>
    <cellStyle name="千位分隔[0] 3 3" xfId="30222"/>
    <cellStyle name="千位分隔[0] 3 4" xfId="30223"/>
    <cellStyle name="千位分隔[0] 3 5" xfId="30224"/>
    <cellStyle name="注释 3 22 4" xfId="30225"/>
    <cellStyle name="注释 3 17 4" xfId="30226"/>
    <cellStyle name="千位分隔[0] 3 5 3" xfId="30227"/>
    <cellStyle name="千位分隔[0] 3 6" xfId="30228"/>
    <cellStyle name="千位分隔[0] 3 7" xfId="30229"/>
    <cellStyle name="强调文字颜色 1 2 10" xfId="30230"/>
    <cellStyle name="强调文字颜色 1 2 2 2" xfId="30231"/>
    <cellStyle name="强调文字颜色 1 2 2 2 2" xfId="30232"/>
    <cellStyle name="强调文字颜色 1 2 2 2 2 2" xfId="30233"/>
    <cellStyle name="强调文字颜色 1 2 2 2 2 2 2" xfId="30234"/>
    <cellStyle name="强调文字颜色 1 2 2 2 2 2 2 2" xfId="30235"/>
    <cellStyle name="强调文字颜色 1 2 2 2 2 2 3" xfId="30236"/>
    <cellStyle name="强调文字颜色 1 2 2 2 2 2 3 2" xfId="30237"/>
    <cellStyle name="强调文字颜色 1 2 2 2 2 2 4" xfId="30238"/>
    <cellStyle name="强调文字颜色 1 2 2 2 2 3" xfId="30239"/>
    <cellStyle name="强调文字颜色 1 2 2 2 2 3 2" xfId="30240"/>
    <cellStyle name="输出 3 2 2 4 2 2 2" xfId="30241"/>
    <cellStyle name="强调文字颜色 1 2 2 2 2 4" xfId="30242"/>
    <cellStyle name="强调文字颜色 1 2 2 2 2 4 2" xfId="30243"/>
    <cellStyle name="强调文字颜色 1 2 2 2 2 5" xfId="30244"/>
    <cellStyle name="强调文字颜色 1 2 2 2 3 2 2" xfId="30245"/>
    <cellStyle name="强调文字颜色 1 2 2 2 3 2 2 2" xfId="30246"/>
    <cellStyle name="强调文字颜色 1 2 2 2 3 2 3" xfId="30247"/>
    <cellStyle name="强调文字颜色 1 2 2 2 3 2 3 2" xfId="30248"/>
    <cellStyle name="强调文字颜色 1 2 2 2 3 2 4" xfId="30249"/>
    <cellStyle name="强调文字颜色 1 2 2 2 3 3" xfId="30250"/>
    <cellStyle name="适中 3 4 2 2" xfId="30251"/>
    <cellStyle name="强调文字颜色 1 2 2 2 3 3 2" xfId="30252"/>
    <cellStyle name="适中 3 4 2 2 2" xfId="30253"/>
    <cellStyle name="输出 3 2 2 4 2 3 2" xfId="30254"/>
    <cellStyle name="强调文字颜色 1 2 2 2 3 4" xfId="30255"/>
    <cellStyle name="适中 3 4 2 3" xfId="30256"/>
    <cellStyle name="强调文字颜色 1 2 2 2 3 4 2" xfId="30257"/>
    <cellStyle name="适中 3 4 2 3 2" xfId="30258"/>
    <cellStyle name="强调文字颜色 1 2 2 2 3 5" xfId="30259"/>
    <cellStyle name="适中 3 4 2 4" xfId="30260"/>
    <cellStyle name="强调文字颜色 1 2 2 2 4 2 2" xfId="30261"/>
    <cellStyle name="强调文字颜色 1 2 2 2 4 2 2 2" xfId="30262"/>
    <cellStyle name="强调文字颜色 1 2 2 2 4 2 3" xfId="30263"/>
    <cellStyle name="强调文字颜色 1 2 2 2 4 2 3 2" xfId="30264"/>
    <cellStyle name="强调文字颜色 1 2 2 2 4 2 4" xfId="30265"/>
    <cellStyle name="强调文字颜色 1 2 2 2 4 3" xfId="30266"/>
    <cellStyle name="适中 3 4 3 2" xfId="30267"/>
    <cellStyle name="强调文字颜色 1 2 2 2 4 4" xfId="30268"/>
    <cellStyle name="强调文字颜色 1 2 2 2 4 5" xfId="30269"/>
    <cellStyle name="强调文字颜色 1 2 2 2 5 2" xfId="30270"/>
    <cellStyle name="强调文字颜色 1 2 2 2 5 2 2" xfId="30271"/>
    <cellStyle name="强调文字颜色 1 2 2 2 5 3" xfId="30272"/>
    <cellStyle name="适中 3 4 4 2" xfId="30273"/>
    <cellStyle name="强调文字颜色 1 2 2 2 5 3 2" xfId="30274"/>
    <cellStyle name="强调文字颜色 1 2 2 2 5 4" xfId="30275"/>
    <cellStyle name="强调文字颜色 1 2 2 2 6" xfId="30276"/>
    <cellStyle name="强调文字颜色 1 2 2 2 6 2" xfId="30277"/>
    <cellStyle name="强调文字颜色 1 2 2 3" xfId="30278"/>
    <cellStyle name="强调文字颜色 1 2 2 4 2" xfId="30279"/>
    <cellStyle name="强调文字颜色 1 2 2 4 2 2" xfId="30280"/>
    <cellStyle name="强调文字颜色 1 2 2 4 2 2 2" xfId="30281"/>
    <cellStyle name="强调文字颜色 1 2 2 4 2 3" xfId="30282"/>
    <cellStyle name="强调文字颜色 1 2 2 4 2 3 2" xfId="30283"/>
    <cellStyle name="强调文字颜色 1 2 2 4 2 4" xfId="30284"/>
    <cellStyle name="强调文字颜色 1 2 2 4 4 2" xfId="30285"/>
    <cellStyle name="强调文字颜色 1 2 2 4 5" xfId="30286"/>
    <cellStyle name="强调文字颜色 1 2 2 5" xfId="30287"/>
    <cellStyle name="强调文字颜色 1 2 2 5 2" xfId="30288"/>
    <cellStyle name="强调文字颜色 1 2 2 5 2 2" xfId="30289"/>
    <cellStyle name="强调文字颜色 1 2 2 5 2 2 2" xfId="30290"/>
    <cellStyle name="强调文字颜色 1 2 2 5 2 3" xfId="30291"/>
    <cellStyle name="强调文字颜色 1 2 2 5 2 4" xfId="30292"/>
    <cellStyle name="强调文字颜色 1 2 2 5 3" xfId="30293"/>
    <cellStyle name="强调文字颜色 1 2 2 5 3 2" xfId="30294"/>
    <cellStyle name="强调文字颜色 1 2 2 5 4" xfId="30295"/>
    <cellStyle name="强调文字颜色 1 2 2 5 4 2" xfId="30296"/>
    <cellStyle name="强调文字颜色 1 2 2 5 5" xfId="30297"/>
    <cellStyle name="强调文字颜色 1 2 2 6" xfId="30298"/>
    <cellStyle name="强调文字颜色 1 2 2 6 2" xfId="30299"/>
    <cellStyle name="强调文字颜色 1 2 2 6 2 2" xfId="30300"/>
    <cellStyle name="强调文字颜色 1 2 2 6 3" xfId="30301"/>
    <cellStyle name="强调文字颜色 1 2 2 6 3 2" xfId="30302"/>
    <cellStyle name="强调文字颜色 1 2 2 6 4" xfId="30303"/>
    <cellStyle name="强调文字颜色 1 2 2 7" xfId="30304"/>
    <cellStyle name="强调文字颜色 1 2 2 7 2" xfId="30305"/>
    <cellStyle name="强调文字颜色 1 2 2 8" xfId="30306"/>
    <cellStyle name="强调文字颜色 1 2 2 8 2" xfId="30307"/>
    <cellStyle name="强调文字颜色 1 2 2 9" xfId="30308"/>
    <cellStyle name="强调文字颜色 1 2 3" xfId="30309"/>
    <cellStyle name="强调文字颜色 1 2 3 2" xfId="30310"/>
    <cellStyle name="强调文字颜色 1 2 3 2 2 4" xfId="30311"/>
    <cellStyle name="强调文字颜色 1 2 3 3" xfId="30312"/>
    <cellStyle name="强调文字颜色 1 2 3 3 2 3" xfId="30313"/>
    <cellStyle name="强调文字颜色 1 2 3 3 2 3 2" xfId="30314"/>
    <cellStyle name="强调文字颜色 1 2 3 3 2 4" xfId="30315"/>
    <cellStyle name="强调文字颜色 1 2 3 4" xfId="30316"/>
    <cellStyle name="强调文字颜色 1 2 3 4 2 2 2" xfId="30317"/>
    <cellStyle name="强调文字颜色 1 2 3 4 2 3" xfId="30318"/>
    <cellStyle name="强调文字颜色 1 2 3 4 2 3 2" xfId="30319"/>
    <cellStyle name="强调文字颜色 1 2 3 4 2 4" xfId="30320"/>
    <cellStyle name="强调文字颜色 1 2 3 4 4 2" xfId="30321"/>
    <cellStyle name="强调文字颜色 1 2 3 4 5" xfId="30322"/>
    <cellStyle name="强调文字颜色 1 2 3 5" xfId="30323"/>
    <cellStyle name="强调文字颜色 1 2 3 6" xfId="30324"/>
    <cellStyle name="强调文字颜色 1 2 3 7" xfId="30325"/>
    <cellStyle name="输入 2 6" xfId="30326"/>
    <cellStyle name="强调文字颜色 1 2 3 7 2" xfId="30327"/>
    <cellStyle name="强调文字颜色 1 2 4" xfId="30328"/>
    <cellStyle name="强调文字颜色 1 2 4 2" xfId="30329"/>
    <cellStyle name="强调文字颜色 5 2 2 3 2 2 2" xfId="30330"/>
    <cellStyle name="强调文字颜色 1 2 4 3" xfId="30331"/>
    <cellStyle name="强调文字颜色 1 2 5" xfId="30332"/>
    <cellStyle name="强调文字颜色 1 2 5 2" xfId="30333"/>
    <cellStyle name="强调文字颜色 1 2 6 3" xfId="30334"/>
    <cellStyle name="强调文字颜色 1 2 6 4 2" xfId="30335"/>
    <cellStyle name="强调文字颜色 1 2 7 3" xfId="30336"/>
    <cellStyle name="强调文字颜色 1 2 7 4" xfId="30337"/>
    <cellStyle name="强调文字颜色 1 2 8 2" xfId="30338"/>
    <cellStyle name="强调文字颜色 1 2 9" xfId="30339"/>
    <cellStyle name="强调文字颜色 1 2 9 2" xfId="30340"/>
    <cellStyle name="强调文字颜色 1 3 10" xfId="30341"/>
    <cellStyle name="强调文字颜色 1 3 2 2 2 2 2 2" xfId="30342"/>
    <cellStyle name="强调文字颜色 1 3 2 2 2 2 3 2" xfId="30343"/>
    <cellStyle name="强调文字颜色 1 3 2 2 2 2 4" xfId="30344"/>
    <cellStyle name="强调文字颜色 1 3 2 2 2 3 2" xfId="30345"/>
    <cellStyle name="强调文字颜色 1 3 2 2 2 4" xfId="30346"/>
    <cellStyle name="强调文字颜色 1 3 2 2 2 5" xfId="30347"/>
    <cellStyle name="强调文字颜色 1 3 2 2 3 2 2 2" xfId="30348"/>
    <cellStyle name="强调文字颜色 1 3 2 2 3 2 3 2" xfId="30349"/>
    <cellStyle name="强调文字颜色 1 3 2 2 3 3 2" xfId="30350"/>
    <cellStyle name="强调文字颜色 1 3 2 2 3 4" xfId="30351"/>
    <cellStyle name="强调文字颜色 1 3 2 2 3 4 2" xfId="30352"/>
    <cellStyle name="强调文字颜色 1 3 2 2 3 5" xfId="30353"/>
    <cellStyle name="强调文字颜色 1 3 2 2 4 2 2" xfId="30354"/>
    <cellStyle name="强调文字颜色 1 3 2 2 4 2 2 2" xfId="30355"/>
    <cellStyle name="强调文字颜色 1 3 2 2 4 2 3 2" xfId="30356"/>
    <cellStyle name="强调文字颜色 1 3 2 2 4 3" xfId="30357"/>
    <cellStyle name="强调文字颜色 1 3 2 2 4 3 2" xfId="30358"/>
    <cellStyle name="强调文字颜色 1 3 2 2 4 4" xfId="30359"/>
    <cellStyle name="强调文字颜色 1 3 2 2 4 4 2" xfId="30360"/>
    <cellStyle name="强调文字颜色 1 3 2 2 4 5" xfId="30361"/>
    <cellStyle name="强调文字颜色 1 3 2 2 5 2 2" xfId="30362"/>
    <cellStyle name="强调文字颜色 1 3 2 2 5 3" xfId="30363"/>
    <cellStyle name="强调文字颜色 1 3 2 2 5 3 2" xfId="30364"/>
    <cellStyle name="强调文字颜色 1 3 2 2 5 4" xfId="30365"/>
    <cellStyle name="强调文字颜色 1 3 2 2 6 2" xfId="30366"/>
    <cellStyle name="强调文字颜色 1 3 2 2 7 2" xfId="30367"/>
    <cellStyle name="强调文字颜色 1 3 2 2 8" xfId="30368"/>
    <cellStyle name="强调文字颜色 1 3 2 3" xfId="30369"/>
    <cellStyle name="强调文字颜色 1 3 2 3 2 4" xfId="30370"/>
    <cellStyle name="强调文字颜色 1 3 2 4" xfId="30371"/>
    <cellStyle name="强调文字颜色 1 3 2 4 2 2 2" xfId="30372"/>
    <cellStyle name="强调文字颜色 1 3 2 4 2 3" xfId="30373"/>
    <cellStyle name="强调文字颜色 1 3 2 4 2 4" xfId="30374"/>
    <cellStyle name="强调文字颜色 1 3 2 4 4 2" xfId="30375"/>
    <cellStyle name="强调文字颜色 1 3 2 4 5" xfId="30376"/>
    <cellStyle name="强调文字颜色 1 3 2 5" xfId="30377"/>
    <cellStyle name="强调文字颜色 1 3 2 5 2 2 2" xfId="30378"/>
    <cellStyle name="强调文字颜色 1 3 2 5 2 3" xfId="30379"/>
    <cellStyle name="强调文字颜色 1 3 2 5 2 3 2" xfId="30380"/>
    <cellStyle name="强调文字颜色 1 3 2 5 2 4" xfId="30381"/>
    <cellStyle name="强调文字颜色 1 3 2 5 3 2" xfId="30382"/>
    <cellStyle name="强调文字颜色 1 3 2 5 4" xfId="30383"/>
    <cellStyle name="强调文字颜色 1 3 2 5 4 2" xfId="30384"/>
    <cellStyle name="强调文字颜色 1 3 2 5 5" xfId="30385"/>
    <cellStyle name="强调文字颜色 1 3 2 6" xfId="30386"/>
    <cellStyle name="强调文字颜色 2 2 2 5 2 2 2" xfId="30387"/>
    <cellStyle name="强调文字颜色 1 3 2 6 3 2" xfId="30388"/>
    <cellStyle name="强调文字颜色 2 2 2 5 2 3" xfId="30389"/>
    <cellStyle name="强调文字颜色 1 3 2 6 4" xfId="30390"/>
    <cellStyle name="强调文字颜色 1 3 2 7" xfId="30391"/>
    <cellStyle name="强调文字颜色 1 3 2 7 2" xfId="30392"/>
    <cellStyle name="强调文字颜色 1 3 2 8" xfId="30393"/>
    <cellStyle name="强调文字颜色 1 3 2 8 2" xfId="30394"/>
    <cellStyle name="强调文字颜色 1 3 3" xfId="30395"/>
    <cellStyle name="强调文字颜色 1 3 3 2 2 3 2" xfId="30396"/>
    <cellStyle name="强调文字颜色 1 3 3 2 2 4" xfId="30397"/>
    <cellStyle name="强调文字颜色 1 3 3 3" xfId="30398"/>
    <cellStyle name="强调文字颜色 1 3 3 4" xfId="30399"/>
    <cellStyle name="强调文字颜色 1 3 3 4 2 2 2" xfId="30400"/>
    <cellStyle name="强调文字颜色 1 3 3 4 2 3" xfId="30401"/>
    <cellStyle name="强调文字颜色 1 3 3 4 2 3 2" xfId="30402"/>
    <cellStyle name="强调文字颜色 1 3 3 4 2 4" xfId="30403"/>
    <cellStyle name="强调文字颜色 1 3 3 4 4 2" xfId="30404"/>
    <cellStyle name="强调文字颜色 1 3 3 4 5" xfId="30405"/>
    <cellStyle name="强调文字颜色 1 3 3 5" xfId="30406"/>
    <cellStyle name="强调文字颜色 1 3 3 5 3 2" xfId="30407"/>
    <cellStyle name="强调文字颜色 1 3 3 5 4" xfId="30408"/>
    <cellStyle name="强调文字颜色 1 3 3 6" xfId="30409"/>
    <cellStyle name="强调文字颜色 1 3 3 7" xfId="30410"/>
    <cellStyle name="强调文字颜色 1 3 3 8" xfId="30411"/>
    <cellStyle name="强调文字颜色 1 3 4" xfId="30412"/>
    <cellStyle name="强调文字颜色 1 3 4 3" xfId="30413"/>
    <cellStyle name="强调文字颜色 1 3 4 4" xfId="30414"/>
    <cellStyle name="强调文字颜色 1 3 4 5" xfId="30415"/>
    <cellStyle name="强调文字颜色 1 3 5" xfId="30416"/>
    <cellStyle name="强调文字颜色 1 3 5 3" xfId="30417"/>
    <cellStyle name="强调文字颜色 1 3 5 4" xfId="30418"/>
    <cellStyle name="强调文字颜色 1 3 5 5" xfId="30419"/>
    <cellStyle name="强调文字颜色 1 3 6 3" xfId="30420"/>
    <cellStyle name="强调文字颜色 1 3 6 4" xfId="30421"/>
    <cellStyle name="强调文字颜色 1 3 6 5" xfId="30422"/>
    <cellStyle name="强调文字颜色 1 3 7 3" xfId="30423"/>
    <cellStyle name="强调文字颜色 1 3 7 4" xfId="30424"/>
    <cellStyle name="强调文字颜色 1 3 9" xfId="30425"/>
    <cellStyle name="强调文字颜色 1 4 2" xfId="30426"/>
    <cellStyle name="强调文字颜色 2 2 2" xfId="30427"/>
    <cellStyle name="强调文字颜色 2 2 2 2 3 2 4" xfId="30428"/>
    <cellStyle name="强调文字颜色 2 2 2 2 4 2 4" xfId="30429"/>
    <cellStyle name="强调文字颜色 2 2 2 2 4 4" xfId="30430"/>
    <cellStyle name="强调文字颜色 2 2 2 2 4 4 2" xfId="30431"/>
    <cellStyle name="强调文字颜色 2 2 2 3 2" xfId="30432"/>
    <cellStyle name="强调文字颜色 2 2 2 3 2 2" xfId="30433"/>
    <cellStyle name="强调文字颜色 2 2 2 3 2 2 2" xfId="30434"/>
    <cellStyle name="强调文字颜色 2 2 2 3 2 3" xfId="30435"/>
    <cellStyle name="强调文字颜色 2 2 2 3 2 3 2" xfId="30436"/>
    <cellStyle name="强调文字颜色 2 2 2 3 2 4" xfId="30437"/>
    <cellStyle name="强调文字颜色 2 2 2 3 3" xfId="30438"/>
    <cellStyle name="强调文字颜色 2 2 2 3 3 2" xfId="30439"/>
    <cellStyle name="强调文字颜色 2 2 2 3 4 2" xfId="30440"/>
    <cellStyle name="强调文字颜色 2 2 2 4 2 2" xfId="30441"/>
    <cellStyle name="强调文字颜色 2 2 2 4 2 2 2" xfId="30442"/>
    <cellStyle name="强调文字颜色 2 2 2 4 2 3" xfId="30443"/>
    <cellStyle name="强调文字颜色 2 2 2 4 2 3 2" xfId="30444"/>
    <cellStyle name="强调文字颜色 2 2 2 4 3 2" xfId="30445"/>
    <cellStyle name="强调文字颜色 2 2 2 4 4" xfId="30446"/>
    <cellStyle name="强调文字颜色 2 2 2 4 4 2" xfId="30447"/>
    <cellStyle name="强调文字颜色 2 2 2 5 2 4" xfId="30448"/>
    <cellStyle name="强调文字颜色 2 2 2 5 3" xfId="30449"/>
    <cellStyle name="强调文字颜色 2 2 2 5 3 2" xfId="30450"/>
    <cellStyle name="强调文字颜色 2 2 2 5 4" xfId="30451"/>
    <cellStyle name="强调文字颜色 2 2 2 5 4 2" xfId="30452"/>
    <cellStyle name="强调文字颜色 2 2 2 6 2" xfId="30453"/>
    <cellStyle name="强调文字颜色 2 2 2 6 3" xfId="30454"/>
    <cellStyle name="强调文字颜色 2 2 2 6 4" xfId="30455"/>
    <cellStyle name="强调文字颜色 2 2 2 7 2" xfId="30456"/>
    <cellStyle name="强调文字颜色 2 2 2 8" xfId="30457"/>
    <cellStyle name="强调文字颜色 2 2 2 8 2" xfId="30458"/>
    <cellStyle name="强调文字颜色 2 2 3" xfId="30459"/>
    <cellStyle name="强调文字颜色 2 2 3 3 2" xfId="30460"/>
    <cellStyle name="强调文字颜色 2 2 3 3 2 2 2" xfId="30461"/>
    <cellStyle name="强调文字颜色 2 2 3 3 2 3" xfId="30462"/>
    <cellStyle name="强调文字颜色 2 2 3 3 2 3 2" xfId="30463"/>
    <cellStyle name="强调文字颜色 2 2 3 3 2 4" xfId="30464"/>
    <cellStyle name="强调文字颜色 2 2 3 3 4" xfId="30465"/>
    <cellStyle name="强调文字颜色 2 2 3 4 2 2" xfId="30466"/>
    <cellStyle name="强调文字颜色 2 2 3 4 2 2 2" xfId="30467"/>
    <cellStyle name="强调文字颜色 2 2 3 4 2 3" xfId="30468"/>
    <cellStyle name="强调文字颜色 2 2 3 4 2 3 2" xfId="30469"/>
    <cellStyle name="强调文字颜色 2 2 3 4 3 2" xfId="30470"/>
    <cellStyle name="强调文字颜色 2 2 3 4 4" xfId="30471"/>
    <cellStyle name="强调文字颜色 2 2 3 4 4 2" xfId="30472"/>
    <cellStyle name="强调文字颜色 2 2 3 5 2 2" xfId="30473"/>
    <cellStyle name="强调文字颜色 2 2 3 6 2" xfId="30474"/>
    <cellStyle name="强调文字颜色 2 2 3 7 2" xfId="30475"/>
    <cellStyle name="强调文字颜色 2 2 3 8" xfId="30476"/>
    <cellStyle name="强调文字颜色 2 2 5 3 2" xfId="30477"/>
    <cellStyle name="强调文字颜色 2 2 6 3 2" xfId="30478"/>
    <cellStyle name="强调文字颜色 2 2 7 3 2" xfId="30479"/>
    <cellStyle name="强调文字颜色 2 2 9" xfId="30480"/>
    <cellStyle name="强调文字颜色 2 3" xfId="30481"/>
    <cellStyle name="强调文字颜色 2 3 10" xfId="30482"/>
    <cellStyle name="强调文字颜色 2 3 2" xfId="30483"/>
    <cellStyle name="强调文字颜色 2 3 2 2 2 2 2" xfId="30484"/>
    <cellStyle name="注释 2 37 4" xfId="30485"/>
    <cellStyle name="注释 2 42 4" xfId="30486"/>
    <cellStyle name="强调文字颜色 2 3 2 2 2 2 2 2" xfId="30487"/>
    <cellStyle name="强调文字颜色 2 3 2 2 2 2 3" xfId="30488"/>
    <cellStyle name="注释 2 38 4" xfId="30489"/>
    <cellStyle name="注释 2 43 4" xfId="30490"/>
    <cellStyle name="强调文字颜色 2 3 2 2 2 2 3 2" xfId="30491"/>
    <cellStyle name="强调文字颜色 2 3 2 2 2 2 4" xfId="30492"/>
    <cellStyle name="强调文字颜色 2 3 2 2 2 3" xfId="30493"/>
    <cellStyle name="强调文字颜色 2 3 2 2 2 3 2" xfId="30494"/>
    <cellStyle name="强调文字颜色 2 3 2 2 2 4" xfId="30495"/>
    <cellStyle name="强调文字颜色 2 3 2 2 2 4 2" xfId="30496"/>
    <cellStyle name="强调文字颜色 2 3 2 2 2 5" xfId="30497"/>
    <cellStyle name="强调文字颜色 2 3 2 2 3 2" xfId="30498"/>
    <cellStyle name="强调文字颜色 2 3 2 2 3 2 2" xfId="30499"/>
    <cellStyle name="强调文字颜色 2 3 2 2 3 2 2 2" xfId="30500"/>
    <cellStyle name="强调文字颜色 2 3 2 2 3 3" xfId="30501"/>
    <cellStyle name="强调文字颜色 2 3 2 2 3 3 2" xfId="30502"/>
    <cellStyle name="强调文字颜色 2 3 2 2 3 4" xfId="30503"/>
    <cellStyle name="强调文字颜色 2 3 2 2 3 4 2" xfId="30504"/>
    <cellStyle name="强调文字颜色 2 3 2 2 3 5" xfId="30505"/>
    <cellStyle name="强调文字颜色 2 3 2 2 4 2" xfId="30506"/>
    <cellStyle name="强调文字颜色 2 3 2 2 4 2 2" xfId="30507"/>
    <cellStyle name="强调文字颜色 2 3 2 2 4 2 2 2" xfId="30508"/>
    <cellStyle name="强调文字颜色 2 3 2 2 4 2 3" xfId="30509"/>
    <cellStyle name="强调文字颜色 2 3 2 2 4 2 3 2" xfId="30510"/>
    <cellStyle name="强调文字颜色 2 3 2 2 4 2 4" xfId="30511"/>
    <cellStyle name="强调文字颜色 2 3 2 2 4 3" xfId="30512"/>
    <cellStyle name="强调文字颜色 2 3 2 2 4 3 2" xfId="30513"/>
    <cellStyle name="强调文字颜色 2 3 2 2 4 4 2" xfId="30514"/>
    <cellStyle name="强调文字颜色 2 3 2 2 4 5" xfId="30515"/>
    <cellStyle name="强调文字颜色 2 3 2 2 5 3 2" xfId="30516"/>
    <cellStyle name="强调文字颜色 2 3 2 2 5 4" xfId="30517"/>
    <cellStyle name="强调文字颜色 2 3 2 3" xfId="30518"/>
    <cellStyle name="强调文字颜色 2 3 2 3 2 2 2" xfId="30519"/>
    <cellStyle name="强调文字颜色 2 3 2 3 2 3 2" xfId="30520"/>
    <cellStyle name="强调文字颜色 2 3 2 3 2 4" xfId="30521"/>
    <cellStyle name="强调文字颜色 2 3 2 4" xfId="30522"/>
    <cellStyle name="强调文字颜色 2 3 2 5" xfId="30523"/>
    <cellStyle name="强调文字颜色 2 3 2 5 4" xfId="30524"/>
    <cellStyle name="强调文字颜色 2 3 2 6" xfId="30525"/>
    <cellStyle name="强调文字颜色 2 3 2 7" xfId="30526"/>
    <cellStyle name="强调文字颜色 2 3 2 8" xfId="30527"/>
    <cellStyle name="强调文字颜色 2 3 3" xfId="30528"/>
    <cellStyle name="输出 2 2 2 4 2 4" xfId="30529"/>
    <cellStyle name="强调文字颜色 2 3 3 2 2" xfId="30530"/>
    <cellStyle name="强调文字颜色 2 3 3 2 2 2" xfId="30531"/>
    <cellStyle name="强调文字颜色 2 3 3 2 2 2 2" xfId="30532"/>
    <cellStyle name="强调文字颜色 2 3 3 2 2 3" xfId="30533"/>
    <cellStyle name="强调文字颜色 2 3 3 2 2 3 2" xfId="30534"/>
    <cellStyle name="强调文字颜色 2 3 3 2 3 2" xfId="30535"/>
    <cellStyle name="强调文字颜色 2 3 3 2 4 2" xfId="30536"/>
    <cellStyle name="强调文字颜色 2 3 3 3" xfId="30537"/>
    <cellStyle name="注释 3 21 2 4" xfId="30538"/>
    <cellStyle name="强调文字颜色 2 3 3 3 2" xfId="30539"/>
    <cellStyle name="注释 3 16 2 4" xfId="30540"/>
    <cellStyle name="强调文字颜色 2 3 3 3 2 2" xfId="30541"/>
    <cellStyle name="强调文字颜色 2 3 3 3 2 2 2" xfId="30542"/>
    <cellStyle name="强调文字颜色 2 3 3 3 2 3 2" xfId="30543"/>
    <cellStyle name="强调文字颜色 2 3 3 3 3 2" xfId="30544"/>
    <cellStyle name="强调文字颜色 2 3 3 3 4 2" xfId="30545"/>
    <cellStyle name="强调文字颜色 2 3 3 4" xfId="30546"/>
    <cellStyle name="强调文字颜色 2 3 3 4 2" xfId="30547"/>
    <cellStyle name="强调文字颜色 2 3 3 4 2 2" xfId="30548"/>
    <cellStyle name="输出 2 4" xfId="30549"/>
    <cellStyle name="强调文字颜色 2 3 3 4 2 2 2" xfId="30550"/>
    <cellStyle name="强调文字颜色 2 3 3 5" xfId="30551"/>
    <cellStyle name="强调文字颜色 2 3 3 5 2" xfId="30552"/>
    <cellStyle name="强调文字颜色 2 3 3 5 2 2" xfId="30553"/>
    <cellStyle name="强调文字颜色 2 3 3 6" xfId="30554"/>
    <cellStyle name="强调文字颜色 2 3 3 7" xfId="30555"/>
    <cellStyle name="强调文字颜色 2 3 3 8" xfId="30556"/>
    <cellStyle name="强调文字颜色 2 3 4 2 2 2" xfId="30557"/>
    <cellStyle name="强调文字颜色 2 3 4 2 3" xfId="30558"/>
    <cellStyle name="强调文字颜色 2 3 4 2 3 2" xfId="30559"/>
    <cellStyle name="强调文字颜色 2 3 4 3" xfId="30560"/>
    <cellStyle name="强调文字颜色 2 3 4 4" xfId="30561"/>
    <cellStyle name="注释 2 3 2 3 2 3 3" xfId="30562"/>
    <cellStyle name="强调文字颜色 2 3 4 4 2" xfId="30563"/>
    <cellStyle name="强调文字颜色 2 3 4 5" xfId="30564"/>
    <cellStyle name="强调文字颜色 2 3 5 2 3" xfId="30565"/>
    <cellStyle name="强调文字颜色 2 3 5 3" xfId="30566"/>
    <cellStyle name="注释 3 23 2 4" xfId="30567"/>
    <cellStyle name="强调文字颜色 2 3 5 3 2" xfId="30568"/>
    <cellStyle name="注释 3 18 2 4" xfId="30569"/>
    <cellStyle name="强调文字颜色 2 3 5 5" xfId="30570"/>
    <cellStyle name="强调文字颜色 2 3 6 2 2" xfId="30571"/>
    <cellStyle name="强调文字颜色 2 3 6 2 2 2" xfId="30572"/>
    <cellStyle name="强调文字颜色 2 3 6 2 3" xfId="30573"/>
    <cellStyle name="强调文字颜色 2 3 6 2 4" xfId="30574"/>
    <cellStyle name="强调文字颜色 2 3 6 3" xfId="30575"/>
    <cellStyle name="注释 3 24 2 4" xfId="30576"/>
    <cellStyle name="强调文字颜色 2 3 6 3 2" xfId="30577"/>
    <cellStyle name="注释 3 19 2 4" xfId="30578"/>
    <cellStyle name="强调文字颜色 2 3 6 4 2" xfId="30579"/>
    <cellStyle name="强调文字颜色 5 2 2 2 3 2" xfId="30580"/>
    <cellStyle name="强调文字颜色 2 3 7 2 2" xfId="30581"/>
    <cellStyle name="强调文字颜色 5 2 2 2 4" xfId="30582"/>
    <cellStyle name="强调文字颜色 2 3 7 3" xfId="30583"/>
    <cellStyle name="强调文字颜色 5 2 2 2 4 2" xfId="30584"/>
    <cellStyle name="注释 3 30 2 4" xfId="30585"/>
    <cellStyle name="注释 3 25 2 4" xfId="30586"/>
    <cellStyle name="强调文字颜色 2 3 7 3 2" xfId="30587"/>
    <cellStyle name="强调文字颜色 5 2 2 2 5" xfId="30588"/>
    <cellStyle name="强调文字颜色 2 3 7 4" xfId="30589"/>
    <cellStyle name="强调文字颜色 2 3 8" xfId="30590"/>
    <cellStyle name="强调文字颜色 2 3 9" xfId="30591"/>
    <cellStyle name="强调文字颜色 2 4" xfId="30592"/>
    <cellStyle name="强调文字颜色 2 4 2" xfId="30593"/>
    <cellStyle name="强调文字颜色 2 5" xfId="30594"/>
    <cellStyle name="强调文字颜色 3 2 10" xfId="30595"/>
    <cellStyle name="强调文字颜色 3 2 2 2" xfId="30596"/>
    <cellStyle name="强调文字颜色 3 2 2 2 2" xfId="30597"/>
    <cellStyle name="强调文字颜色 3 2 2 2 2 2" xfId="30598"/>
    <cellStyle name="强调文字颜色 3 2 2 2 2 2 2" xfId="30599"/>
    <cellStyle name="强调文字颜色 3 2 2 2 2 2 2 2" xfId="30600"/>
    <cellStyle name="强调文字颜色 3 2 2 2 2 2 3" xfId="30601"/>
    <cellStyle name="强调文字颜色 3 2 2 2 2 2 3 2" xfId="30602"/>
    <cellStyle name="强调文字颜色 3 2 2 2 2 2 4" xfId="30603"/>
    <cellStyle name="强调文字颜色 3 2 2 2 2 3" xfId="30604"/>
    <cellStyle name="强调文字颜色 3 2 2 2 2 3 2" xfId="30605"/>
    <cellStyle name="强调文字颜色 3 2 2 2 2 4" xfId="30606"/>
    <cellStyle name="强调文字颜色 3 2 2 2 2 5" xfId="30607"/>
    <cellStyle name="强调文字颜色 3 2 2 2 3 2" xfId="30608"/>
    <cellStyle name="强调文字颜色 3 2 2 2 3 2 2" xfId="30609"/>
    <cellStyle name="强调文字颜色 3 2 2 2 3 2 2 2" xfId="30610"/>
    <cellStyle name="强调文字颜色 3 2 2 2 3 2 3" xfId="30611"/>
    <cellStyle name="强调文字颜色 3 2 2 2 3 2 3 2" xfId="30612"/>
    <cellStyle name="强调文字颜色 3 2 2 2 3 2 4" xfId="30613"/>
    <cellStyle name="强调文字颜色 3 2 2 2 3 3 2" xfId="30614"/>
    <cellStyle name="强调文字颜色 3 2 2 2 3 4" xfId="30615"/>
    <cellStyle name="强调文字颜色 3 2 2 2 3 5" xfId="30616"/>
    <cellStyle name="强调文字颜色 3 2 2 2 4 2" xfId="30617"/>
    <cellStyle name="强调文字颜色 3 2 2 2 4 2 2" xfId="30618"/>
    <cellStyle name="强调文字颜色 3 2 2 2 4 2 3" xfId="30619"/>
    <cellStyle name="强调文字颜色 3 2 2 2 4 2 4" xfId="30620"/>
    <cellStyle name="强调文字颜色 3 2 2 2 4 3" xfId="30621"/>
    <cellStyle name="强调文字颜色 3 2 2 2 4 3 2" xfId="30622"/>
    <cellStyle name="强调文字颜色 3 2 2 2 4 4" xfId="30623"/>
    <cellStyle name="强调文字颜色 3 2 2 2 4 5" xfId="30624"/>
    <cellStyle name="强调文字颜色 3 2 2 2 5" xfId="30625"/>
    <cellStyle name="强调文字颜色 3 2 2 2 5 2" xfId="30626"/>
    <cellStyle name="强调文字颜色 3 2 2 2 5 3" xfId="30627"/>
    <cellStyle name="强调文字颜色 3 2 2 2 5 4" xfId="30628"/>
    <cellStyle name="强调文字颜色 3 2 2 2 7 2" xfId="30629"/>
    <cellStyle name="强调文字颜色 3 2 2 2 8" xfId="30630"/>
    <cellStyle name="强调文字颜色 3 2 2 3" xfId="30631"/>
    <cellStyle name="强调文字颜色 3 2 2 3 2" xfId="30632"/>
    <cellStyle name="强调文字颜色 3 2 2 3 2 3" xfId="30633"/>
    <cellStyle name="强调文字颜色 3 2 2 3 2 3 2" xfId="30634"/>
    <cellStyle name="强调文字颜色 3 2 2 3 2 4" xfId="30635"/>
    <cellStyle name="强调文字颜色 3 2 2 3 3" xfId="30636"/>
    <cellStyle name="强调文字颜色 3 2 2 3 4" xfId="30637"/>
    <cellStyle name="强调文字颜色 3 2 2 3 4 2" xfId="30638"/>
    <cellStyle name="强调文字颜色 3 2 2 3 5" xfId="30639"/>
    <cellStyle name="强调文字颜色 3 2 2 4" xfId="30640"/>
    <cellStyle name="强调文字颜色 3 2 2 4 2" xfId="30641"/>
    <cellStyle name="强调文字颜色 3 2 2 4 2 3" xfId="30642"/>
    <cellStyle name="强调文字颜色 3 2 2 4 2 3 2" xfId="30643"/>
    <cellStyle name="强调文字颜色 3 2 2 4 3" xfId="30644"/>
    <cellStyle name="强调文字颜色 3 2 2 4 3 2" xfId="30645"/>
    <cellStyle name="强调文字颜色 3 2 2 4 4" xfId="30646"/>
    <cellStyle name="强调文字颜色 3 2 2 4 4 2" xfId="30647"/>
    <cellStyle name="强调文字颜色 3 2 2 4 5" xfId="30648"/>
    <cellStyle name="强调文字颜色 3 2 2 5" xfId="30649"/>
    <cellStyle name="强调文字颜色 3 2 2 5 3 2" xfId="30650"/>
    <cellStyle name="强调文字颜色 3 2 2 5 4" xfId="30651"/>
    <cellStyle name="强调文字颜色 3 2 2 5 4 2" xfId="30652"/>
    <cellStyle name="强调文字颜色 3 2 2 5 5" xfId="30653"/>
    <cellStyle name="强调文字颜色 3 2 2 6" xfId="30654"/>
    <cellStyle name="强调文字颜色 3 2 2 6 2" xfId="30655"/>
    <cellStyle name="强调文字颜色 3 2 2 6 2 2" xfId="30656"/>
    <cellStyle name="强调文字颜色 3 2 2 6 3" xfId="30657"/>
    <cellStyle name="强调文字颜色 3 2 2 6 3 2" xfId="30658"/>
    <cellStyle name="强调文字颜色 3 2 2 6 4" xfId="30659"/>
    <cellStyle name="强调文字颜色 3 2 2 7" xfId="30660"/>
    <cellStyle name="强调文字颜色 3 2 2 8" xfId="30661"/>
    <cellStyle name="强调文字颜色 3 2 2 8 2" xfId="30662"/>
    <cellStyle name="强调文字颜色 3 2 3 2 2 2 2" xfId="30663"/>
    <cellStyle name="强调文字颜色 3 2 3 2 2 3" xfId="30664"/>
    <cellStyle name="强调文字颜色 3 2 3 2 2 3 2" xfId="30665"/>
    <cellStyle name="强调文字颜色 4 2 2 2 2 5" xfId="30666"/>
    <cellStyle name="强调文字颜色 3 2 3 2 2 4" xfId="30667"/>
    <cellStyle name="强调文字颜色 3 2 3 2 3 2" xfId="30668"/>
    <cellStyle name="强调文字颜色 3 2 3 2 4" xfId="30669"/>
    <cellStyle name="强调文字颜色 3 2 3 2 4 2" xfId="30670"/>
    <cellStyle name="强调文字颜色 3 2 3 2 5" xfId="30671"/>
    <cellStyle name="强调文字颜色 3 2 3 3 2 2" xfId="30672"/>
    <cellStyle name="强调文字颜色 3 2 3 3 2 2 2" xfId="30673"/>
    <cellStyle name="强调文字颜色 3 2 3 3 2 3" xfId="30674"/>
    <cellStyle name="强调文字颜色 3 2 3 3 2 3 2" xfId="30675"/>
    <cellStyle name="强调文字颜色 3 2 3 3 2 4" xfId="30676"/>
    <cellStyle name="强调文字颜色 3 2 3 3 3 2" xfId="30677"/>
    <cellStyle name="强调文字颜色 3 2 3 3 4" xfId="30678"/>
    <cellStyle name="强调文字颜色 3 2 3 3 4 2" xfId="30679"/>
    <cellStyle name="强调文字颜色 3 2 3 3 5" xfId="30680"/>
    <cellStyle name="强调文字颜色 3 2 3 4 2" xfId="30681"/>
    <cellStyle name="强调文字颜色 3 2 3 4 2 2 2" xfId="30682"/>
    <cellStyle name="强调文字颜色 3 2 3 4 2 3 2" xfId="30683"/>
    <cellStyle name="强调文字颜色 3 2 3 4 2 4" xfId="30684"/>
    <cellStyle name="强调文字颜色 3 2 3 4 3" xfId="30685"/>
    <cellStyle name="强调文字颜色 3 2 3 4 4" xfId="30686"/>
    <cellStyle name="强调文字颜色 3 2 3 4 5" xfId="30687"/>
    <cellStyle name="强调文字颜色 3 2 3 5" xfId="30688"/>
    <cellStyle name="强调文字颜色 3 2 3 5 4" xfId="30689"/>
    <cellStyle name="强调文字颜色 3 2 3 6" xfId="30690"/>
    <cellStyle name="强调文字颜色 3 2 3 6 2" xfId="30691"/>
    <cellStyle name="强调文字颜色 3 2 3 7" xfId="30692"/>
    <cellStyle name="强调文字颜色 3 2 3 8" xfId="30693"/>
    <cellStyle name="强调文字颜色 3 2 4 2 2 2" xfId="30694"/>
    <cellStyle name="强调文字颜色 3 2 4 2 3" xfId="30695"/>
    <cellStyle name="强调文字颜色 3 2 4 2 3 2" xfId="30696"/>
    <cellStyle name="强调文字颜色 3 2 4 2 4" xfId="30697"/>
    <cellStyle name="强调文字颜色 5 2 2 5 2 2 2" xfId="30698"/>
    <cellStyle name="强调文字颜色 3 2 4 3" xfId="30699"/>
    <cellStyle name="强调文字颜色 3 2 4 4" xfId="30700"/>
    <cellStyle name="强调文字颜色 3 2 4 4 2" xfId="30701"/>
    <cellStyle name="强调文字颜色 3 2 4 5" xfId="30702"/>
    <cellStyle name="强调文字颜色 3 2 5 2 2 2" xfId="30703"/>
    <cellStyle name="强调文字颜色 3 2 5 2 3" xfId="30704"/>
    <cellStyle name="强调文字颜色 3 2 5 2 3 2" xfId="30705"/>
    <cellStyle name="强调文字颜色 3 2 5 2 4" xfId="30706"/>
    <cellStyle name="强调文字颜色 3 2 5 3 2" xfId="30707"/>
    <cellStyle name="强调文字颜色 3 2 5 4 2" xfId="30708"/>
    <cellStyle name="强调文字颜色 3 2 6 2 2 2" xfId="30709"/>
    <cellStyle name="强调文字颜色 3 2 6 2 3" xfId="30710"/>
    <cellStyle name="强调文字颜色 3 2 6 2 3 2" xfId="30711"/>
    <cellStyle name="注释 2 10 2 2" xfId="30712"/>
    <cellStyle name="强调文字颜色 3 2 6 3 2" xfId="30713"/>
    <cellStyle name="注释 2 10 3" xfId="30714"/>
    <cellStyle name="强调文字颜色 3 2 6 4" xfId="30715"/>
    <cellStyle name="注释 2 10 3 2" xfId="30716"/>
    <cellStyle name="强调文字颜色 3 2 6 4 2" xfId="30717"/>
    <cellStyle name="强调文字颜色 3 2 9" xfId="30718"/>
    <cellStyle name="强调文字颜色 3 3 10" xfId="30719"/>
    <cellStyle name="强调文字颜色 3 3 2" xfId="30720"/>
    <cellStyle name="强调文字颜色 3 3 2 2 2" xfId="30721"/>
    <cellStyle name="强调文字颜色 3 3 2 2 2 2" xfId="30722"/>
    <cellStyle name="强调文字颜色 3 3 2 2 2 2 2" xfId="30723"/>
    <cellStyle name="强调文字颜色 3 3 2 2 2 2 2 2" xfId="30724"/>
    <cellStyle name="强调文字颜色 3 3 2 2 2 2 3" xfId="30725"/>
    <cellStyle name="强调文字颜色 3 3 2 2 2 2 3 2" xfId="30726"/>
    <cellStyle name="强调文字颜色 3 3 2 2 2 2 4" xfId="30727"/>
    <cellStyle name="强调文字颜色 3 3 2 2 2 3 2" xfId="30728"/>
    <cellStyle name="强调文字颜色 3 3 2 2 2 5" xfId="30729"/>
    <cellStyle name="强调文字颜色 3 3 2 2 3 2" xfId="30730"/>
    <cellStyle name="强调文字颜色 3 3 2 2 3 2 2" xfId="30731"/>
    <cellStyle name="强调文字颜色 3 3 2 2 3 2 2 2" xfId="30732"/>
    <cellStyle name="输出 3 5 2 2 2" xfId="30733"/>
    <cellStyle name="强调文字颜色 3 3 2 2 3 3 2" xfId="30734"/>
    <cellStyle name="输出 3 5 2 3" xfId="30735"/>
    <cellStyle name="强调文字颜色 3 3 2 2 3 4" xfId="30736"/>
    <cellStyle name="输出 3 5 2 4" xfId="30737"/>
    <cellStyle name="强调文字颜色 3 3 2 2 3 5" xfId="30738"/>
    <cellStyle name="强调文字颜色 3 3 2 2 4 2 2" xfId="30739"/>
    <cellStyle name="强调文字颜色 3 3 2 2 4 2 3" xfId="30740"/>
    <cellStyle name="强调文字颜色 3 3 2 2 4 2 4" xfId="30741"/>
    <cellStyle name="输出 3 5 3 2" xfId="30742"/>
    <cellStyle name="强调文字颜色 3 3 2 2 4 3" xfId="30743"/>
    <cellStyle name="强调文字颜色 3 3 2 2 4 3 2" xfId="30744"/>
    <cellStyle name="强调文字颜色 3 3 2 2 4 4" xfId="30745"/>
    <cellStyle name="强调文字颜色 3 3 2 2 4 5" xfId="30746"/>
    <cellStyle name="强调文字颜色 3 3 2 2 5 2" xfId="30747"/>
    <cellStyle name="强调文字颜色 3 3 2 2 5 2 2" xfId="30748"/>
    <cellStyle name="强调文字颜色 3 3 2 2 6" xfId="30749"/>
    <cellStyle name="强调文字颜色 3 3 2 2 7" xfId="30750"/>
    <cellStyle name="注释 2 46 2" xfId="30751"/>
    <cellStyle name="注释 2 51 2" xfId="30752"/>
    <cellStyle name="强调文字颜色 3 3 2 3" xfId="30753"/>
    <cellStyle name="注释 2 46 2 2" xfId="30754"/>
    <cellStyle name="注释 2 51 2 2" xfId="30755"/>
    <cellStyle name="强调文字颜色 3 3 2 3 2" xfId="30756"/>
    <cellStyle name="强调文字颜色 3 3 2 3 2 3 2" xfId="30757"/>
    <cellStyle name="注释 2 46 2 3" xfId="30758"/>
    <cellStyle name="注释 2 51 2 3" xfId="30759"/>
    <cellStyle name="强调文字颜色 3 3 2 3 3" xfId="30760"/>
    <cellStyle name="强调文字颜色 3 3 2 3 4 2" xfId="30761"/>
    <cellStyle name="强调文字颜色 3 3 2 3 5" xfId="30762"/>
    <cellStyle name="注释 2 46 3" xfId="30763"/>
    <cellStyle name="注释 2 51 3" xfId="30764"/>
    <cellStyle name="强调文字颜色 3 3 2 4" xfId="30765"/>
    <cellStyle name="注释 2 46 3 2" xfId="30766"/>
    <cellStyle name="注释 2 51 3 2" xfId="30767"/>
    <cellStyle name="强调文字颜色 3 3 2 4 2" xfId="30768"/>
    <cellStyle name="强调文字颜色 3 3 2 4 2 3 2" xfId="30769"/>
    <cellStyle name="强调文字颜色 3 3 2 4 2 4" xfId="30770"/>
    <cellStyle name="强调文字颜色 3 3 2 4 3" xfId="30771"/>
    <cellStyle name="强调文字颜色 3 3 2 4 3 2" xfId="30772"/>
    <cellStyle name="强调文字颜色 3 3 2 4 4 2" xfId="30773"/>
    <cellStyle name="强调文字颜色 3 3 2 4 5" xfId="30774"/>
    <cellStyle name="注释 2 46 4" xfId="30775"/>
    <cellStyle name="注释 2 51 4" xfId="30776"/>
    <cellStyle name="强调文字颜色 3 3 2 5" xfId="30777"/>
    <cellStyle name="注释 2 46 4 2" xfId="30778"/>
    <cellStyle name="注释 2 51 4 2" xfId="30779"/>
    <cellStyle name="强调文字颜色 3 3 2 5 2" xfId="30780"/>
    <cellStyle name="强调文字颜色 3 3 2 5 2 2" xfId="30781"/>
    <cellStyle name="强调文字颜色 3 3 2 5 2 2 2" xfId="30782"/>
    <cellStyle name="强调文字颜色 3 3 2 5 3" xfId="30783"/>
    <cellStyle name="强调文字颜色 3 3 2 5 3 2" xfId="30784"/>
    <cellStyle name="强调文字颜色 3 3 2 5 4" xfId="30785"/>
    <cellStyle name="强调文字颜色 3 3 2 5 5" xfId="30786"/>
    <cellStyle name="注释 2 46 5" xfId="30787"/>
    <cellStyle name="注释 2 51 5" xfId="30788"/>
    <cellStyle name="强调文字颜色 3 3 2 6" xfId="30789"/>
    <cellStyle name="强调文字颜色 3 3 2 6 2" xfId="30790"/>
    <cellStyle name="强调文字颜色 3 3 2 6 2 2" xfId="30791"/>
    <cellStyle name="强调文字颜色 3 3 2 6 3" xfId="30792"/>
    <cellStyle name="强调文字颜色 3 3 2 6 3 2" xfId="30793"/>
    <cellStyle name="强调文字颜色 3 3 2 6 4" xfId="30794"/>
    <cellStyle name="强调文字颜色 3 3 2 7" xfId="30795"/>
    <cellStyle name="强调文字颜色 3 3 2 7 2" xfId="30796"/>
    <cellStyle name="强调文字颜色 3 3 2 8" xfId="30797"/>
    <cellStyle name="强调文字颜色 3 3 2 8 2" xfId="30798"/>
    <cellStyle name="强调文字颜色 3 3 2 9" xfId="30799"/>
    <cellStyle name="强调文字颜色 3 3 3 2 2 3 2" xfId="30800"/>
    <cellStyle name="强调文字颜色 5 2 2 2 2 5" xfId="30801"/>
    <cellStyle name="强调文字颜色 3 3 3 2 4 2" xfId="30802"/>
    <cellStyle name="强调文字颜色 3 3 3 2 5" xfId="30803"/>
    <cellStyle name="强调文字颜色 3 3 3 3 2 3" xfId="30804"/>
    <cellStyle name="强调文字颜色 3 3 3 3 2 3 2" xfId="30805"/>
    <cellStyle name="注释 2 47 2 3 2" xfId="30806"/>
    <cellStyle name="注释 2 52 2 3 2" xfId="30807"/>
    <cellStyle name="强调文字颜色 3 3 3 3 3 2" xfId="30808"/>
    <cellStyle name="强调文字颜色 3 3 3 3 4 2" xfId="30809"/>
    <cellStyle name="强调文字颜色 3 3 3 3 5" xfId="30810"/>
    <cellStyle name="强调文字颜色 3 3 3 4 2 2" xfId="30811"/>
    <cellStyle name="强调文字颜色 3 3 3 4 2 2 2" xfId="30812"/>
    <cellStyle name="强调文字颜色 3 3 3 4 2 3" xfId="30813"/>
    <cellStyle name="强调文字颜色 3 3 3 4 2 3 2" xfId="30814"/>
    <cellStyle name="强调文字颜色 3 3 3 4 2 4" xfId="30815"/>
    <cellStyle name="强调文字颜色 3 3 3 4 3" xfId="30816"/>
    <cellStyle name="强调文字颜色 3 3 3 4 3 2" xfId="30817"/>
    <cellStyle name="强调文字颜色 3 3 3 4 4" xfId="30818"/>
    <cellStyle name="强调文字颜色 3 3 3 4 4 2" xfId="30819"/>
    <cellStyle name="强调文字颜色 3 3 3 4 5" xfId="30820"/>
    <cellStyle name="注释 2 47 4" xfId="30821"/>
    <cellStyle name="注释 2 52 4" xfId="30822"/>
    <cellStyle name="强调文字颜色 3 3 3 5" xfId="30823"/>
    <cellStyle name="注释 2 47 4 2" xfId="30824"/>
    <cellStyle name="注释 2 52 4 2" xfId="30825"/>
    <cellStyle name="强调文字颜色 3 3 3 5 2" xfId="30826"/>
    <cellStyle name="强调文字颜色 3 3 3 5 3" xfId="30827"/>
    <cellStyle name="强调文字颜色 3 3 3 5 3 2" xfId="30828"/>
    <cellStyle name="强调文字颜色 3 3 3 5 4" xfId="30829"/>
    <cellStyle name="注释 2 47 5" xfId="30830"/>
    <cellStyle name="注释 2 52 5" xfId="30831"/>
    <cellStyle name="强调文字颜色 3 3 3 6" xfId="30832"/>
    <cellStyle name="强调文字颜色 3 3 3 6 2" xfId="30833"/>
    <cellStyle name="强调文字颜色 3 3 3 7" xfId="30834"/>
    <cellStyle name="强调文字颜色 3 3 3 7 2" xfId="30835"/>
    <cellStyle name="强调文字颜色 3 3 3 8" xfId="30836"/>
    <cellStyle name="强调文字颜色 3 3 4 2 2 2" xfId="30837"/>
    <cellStyle name="强调文字颜色 3 3 4 2 3" xfId="30838"/>
    <cellStyle name="强调文字颜色 3 3 4 2 3 2" xfId="30839"/>
    <cellStyle name="注释 2 48 2" xfId="30840"/>
    <cellStyle name="注释 2 53 2" xfId="30841"/>
    <cellStyle name="强调文字颜色 3 3 4 3" xfId="30842"/>
    <cellStyle name="注释 2 48 3" xfId="30843"/>
    <cellStyle name="注释 2 53 3" xfId="30844"/>
    <cellStyle name="强调文字颜色 3 3 4 4" xfId="30845"/>
    <cellStyle name="注释 2 48 3 2" xfId="30846"/>
    <cellStyle name="注释 2 53 3 2" xfId="30847"/>
    <cellStyle name="强调文字颜色 3 3 4 4 2" xfId="30848"/>
    <cellStyle name="注释 2 48 4" xfId="30849"/>
    <cellStyle name="注释 2 53 4" xfId="30850"/>
    <cellStyle name="强调文字颜色 3 3 4 5" xfId="30851"/>
    <cellStyle name="强调文字颜色 3 3 5 2 2 2" xfId="30852"/>
    <cellStyle name="强调文字颜色 3 3 5 2 3" xfId="30853"/>
    <cellStyle name="强调文字颜色 3 3 5 2 3 2" xfId="30854"/>
    <cellStyle name="注释 2 49 2" xfId="30855"/>
    <cellStyle name="注释 2 54 2" xfId="30856"/>
    <cellStyle name="强调文字颜色 3 3 5 3" xfId="30857"/>
    <cellStyle name="注释 2 49 2 2" xfId="30858"/>
    <cellStyle name="注释 2 54 2 2" xfId="30859"/>
    <cellStyle name="强调文字颜色 3 3 5 3 2" xfId="30860"/>
    <cellStyle name="注释 2 49 3" xfId="30861"/>
    <cellStyle name="注释 2 54 3" xfId="30862"/>
    <cellStyle name="强调文字颜色 3 3 5 4" xfId="30863"/>
    <cellStyle name="注释 2 49 3 2" xfId="30864"/>
    <cellStyle name="注释 2 54 3 2" xfId="30865"/>
    <cellStyle name="强调文字颜色 3 3 5 4 2" xfId="30866"/>
    <cellStyle name="注释 2 49 4" xfId="30867"/>
    <cellStyle name="注释 2 54 4" xfId="30868"/>
    <cellStyle name="强调文字颜色 3 3 5 5" xfId="30869"/>
    <cellStyle name="强调文字颜色 3 3 6 2 2 2" xfId="30870"/>
    <cellStyle name="强调文字颜色 3 3 6 2 3" xfId="30871"/>
    <cellStyle name="强调文字颜色 3 3 6 2 3 2" xfId="30872"/>
    <cellStyle name="强调文字颜色 3 3 6 2 4" xfId="30873"/>
    <cellStyle name="注释 2 55 2" xfId="30874"/>
    <cellStyle name="注释 2 60 2" xfId="30875"/>
    <cellStyle name="强调文字颜色 3 3 6 3" xfId="30876"/>
    <cellStyle name="注释 2 55 2 2" xfId="30877"/>
    <cellStyle name="注释 2 60 2 2" xfId="30878"/>
    <cellStyle name="强调文字颜色 3 3 6 3 2" xfId="30879"/>
    <cellStyle name="注释 2 55 3" xfId="30880"/>
    <cellStyle name="注释 2 60 3" xfId="30881"/>
    <cellStyle name="强调文字颜色 3 3 6 4" xfId="30882"/>
    <cellStyle name="注释 2 55 3 2" xfId="30883"/>
    <cellStyle name="注释 2 60 3 2" xfId="30884"/>
    <cellStyle name="强调文字颜色 3 3 6 4 2" xfId="30885"/>
    <cellStyle name="注释 2 55 4" xfId="30886"/>
    <cellStyle name="注释 2 60 4" xfId="30887"/>
    <cellStyle name="强调文字颜色 3 3 6 5" xfId="30888"/>
    <cellStyle name="注释 2 56 3" xfId="30889"/>
    <cellStyle name="注释 2 61 3" xfId="30890"/>
    <cellStyle name="强调文字颜色 5 3 2 2 5" xfId="30891"/>
    <cellStyle name="强调文字颜色 3 3 7 4" xfId="30892"/>
    <cellStyle name="强调文字颜色 3 3 8" xfId="30893"/>
    <cellStyle name="强调文字颜色 3 3 9" xfId="30894"/>
    <cellStyle name="强调文字颜色 3 4" xfId="30895"/>
    <cellStyle name="强调文字颜色 3 4 2" xfId="30896"/>
    <cellStyle name="强调文字颜色 3 5" xfId="30897"/>
    <cellStyle name="强调文字颜色 4 2 10" xfId="30898"/>
    <cellStyle name="强调文字颜色 4 2 2 2" xfId="30899"/>
    <cellStyle name="强调文字颜色 4 2 2 2 2" xfId="30900"/>
    <cellStyle name="强调文字颜色 4 2 2 2 2 2" xfId="30901"/>
    <cellStyle name="强调文字颜色 4 2 2 2 2 2 2" xfId="30902"/>
    <cellStyle name="强调文字颜色 4 2 2 2 2 2 2 2" xfId="30903"/>
    <cellStyle name="强调文字颜色 4 2 2 2 2 2 3" xfId="30904"/>
    <cellStyle name="强调文字颜色 4 2 2 2 2 2 3 2" xfId="30905"/>
    <cellStyle name="强调文字颜色 4 2 2 2 2 3" xfId="30906"/>
    <cellStyle name="强调文字颜色 4 2 2 2 2 3 2" xfId="30907"/>
    <cellStyle name="强调文字颜色 4 2 2 2 2 4" xfId="30908"/>
    <cellStyle name="强调文字颜色 4 2 2 2 2 4 2" xfId="30909"/>
    <cellStyle name="强调文字颜色 4 2 2 2 3" xfId="30910"/>
    <cellStyle name="强调文字颜色 4 2 2 2 3 2" xfId="30911"/>
    <cellStyle name="强调文字颜色 4 2 2 2 3 2 2" xfId="30912"/>
    <cellStyle name="强调文字颜色 4 2 2 2 3 3" xfId="30913"/>
    <cellStyle name="强调文字颜色 4 2 2 2 3 3 2" xfId="30914"/>
    <cellStyle name="强调文字颜色 4 2 2 2 3 4" xfId="30915"/>
    <cellStyle name="强调文字颜色 4 2 2 2 3 4 2" xfId="30916"/>
    <cellStyle name="强调文字颜色 4 2 2 2 3 5" xfId="30917"/>
    <cellStyle name="强调文字颜色 4 2 2 2 4 2" xfId="30918"/>
    <cellStyle name="强调文字颜色 4 2 2 2 4 2 2" xfId="30919"/>
    <cellStyle name="强调文字颜色 4 2 2 2 4 2 2 2" xfId="30920"/>
    <cellStyle name="强调文字颜色 4 2 2 2 4 2 3 2" xfId="30921"/>
    <cellStyle name="强调文字颜色 4 2 2 2 4 2 4" xfId="30922"/>
    <cellStyle name="强调文字颜色 4 2 2 2 4 3" xfId="30923"/>
    <cellStyle name="强调文字颜色 4 2 2 2 4 3 2" xfId="30924"/>
    <cellStyle name="强调文字颜色 4 2 2 2 4 4" xfId="30925"/>
    <cellStyle name="强调文字颜色 4 2 2 2 4 4 2" xfId="30926"/>
    <cellStyle name="强调文字颜色 4 2 2 2 4 5" xfId="30927"/>
    <cellStyle name="强调文字颜色 4 2 2 3" xfId="30928"/>
    <cellStyle name="强调文字颜色 4 2 2 3 2 4" xfId="30929"/>
    <cellStyle name="强调文字颜色 4 2 2 5 2 2" xfId="30930"/>
    <cellStyle name="强调文字颜色 4 2 2 5 2 2 2" xfId="30931"/>
    <cellStyle name="强调文字颜色 4 2 2 5 2 3" xfId="30932"/>
    <cellStyle name="强调文字颜色 4 2 2 5 2 3 2" xfId="30933"/>
    <cellStyle name="强调文字颜色 4 2 2 5 2 4" xfId="30934"/>
    <cellStyle name="强调文字颜色 4 2 2 5 3" xfId="30935"/>
    <cellStyle name="强调文字颜色 4 2 2 5 3 2" xfId="30936"/>
    <cellStyle name="强调文字颜色 4 2 2 5 4" xfId="30937"/>
    <cellStyle name="强调文字颜色 4 2 2 5 4 2" xfId="30938"/>
    <cellStyle name="强调文字颜色 4 2 2 6 3 2" xfId="30939"/>
    <cellStyle name="强调文字颜色 4 2 2 6 4" xfId="30940"/>
    <cellStyle name="强调文字颜色 4 2 2 7 2" xfId="30941"/>
    <cellStyle name="强调文字颜色 4 2 2 8" xfId="30942"/>
    <cellStyle name="强调文字颜色 4 2 2 8 2" xfId="30943"/>
    <cellStyle name="强调文字颜色 4 2 2 9" xfId="30944"/>
    <cellStyle name="强调文字颜色 4 2 3 2 2 2" xfId="30945"/>
    <cellStyle name="强调文字颜色 4 2 3 2 2 3" xfId="30946"/>
    <cellStyle name="强调文字颜色 4 2 3 2 2 4" xfId="30947"/>
    <cellStyle name="强调文字颜色 4 2 3 2 3" xfId="30948"/>
    <cellStyle name="强调文字颜色 4 2 3 2 3 2" xfId="30949"/>
    <cellStyle name="强调文字颜色 4 2 3 2 4" xfId="30950"/>
    <cellStyle name="强调文字颜色 4 2 3 2 4 2" xfId="30951"/>
    <cellStyle name="强调文字颜色 4 2 3 3 2 4" xfId="30952"/>
    <cellStyle name="注释 2 7 5" xfId="30953"/>
    <cellStyle name="强调文字颜色 4 2 3 4 2 4" xfId="30954"/>
    <cellStyle name="强调文字颜色 4 2 3 7 2" xfId="30955"/>
    <cellStyle name="强调文字颜色 4 2 3 8" xfId="30956"/>
    <cellStyle name="强调文字颜色 4 2 4 2 3" xfId="30957"/>
    <cellStyle name="强调文字颜色 4 2 4 2 4" xfId="30958"/>
    <cellStyle name="强调文字颜色 4 2 4 3" xfId="30959"/>
    <cellStyle name="强调文字颜色 4 2 5 2 3" xfId="30960"/>
    <cellStyle name="强调文字颜色 4 2 6 2 2" xfId="30961"/>
    <cellStyle name="强调文字颜色 4 2 6 2 3" xfId="30962"/>
    <cellStyle name="强调文字颜色 4 2 6 2 4" xfId="30963"/>
    <cellStyle name="强调文字颜色 4 2 7 2 2" xfId="30964"/>
    <cellStyle name="强调文字颜色 4 2 8 2" xfId="30965"/>
    <cellStyle name="强调文字颜色 4 2 9" xfId="30966"/>
    <cellStyle name="强调文字颜色 4 2 9 2" xfId="30967"/>
    <cellStyle name="强调文字颜色 4 3 10" xfId="30968"/>
    <cellStyle name="强调文字颜色 4 3 2" xfId="30969"/>
    <cellStyle name="强调文字颜色 4 3 2 2" xfId="30970"/>
    <cellStyle name="强调文字颜色 4 3 2 2 2" xfId="30971"/>
    <cellStyle name="强调文字颜色 4 3 2 2 2 2" xfId="30972"/>
    <cellStyle name="强调文字颜色 4 3 2 2 3" xfId="30973"/>
    <cellStyle name="强调文字颜色 4 3 2 2 3 2" xfId="30974"/>
    <cellStyle name="强调文字颜色 4 3 2 2 3 2 3" xfId="30975"/>
    <cellStyle name="强调文字颜色 4 3 2 2 3 2 3 2" xfId="30976"/>
    <cellStyle name="强调文字颜色 4 3 2 2 3 4" xfId="30977"/>
    <cellStyle name="强调文字颜色 4 3 2 2 4 2" xfId="30978"/>
    <cellStyle name="强调文字颜色 4 3 2 2 4 2 2" xfId="30979"/>
    <cellStyle name="强调文字颜色 4 3 2 2 4 2 3" xfId="30980"/>
    <cellStyle name="强调文字颜色 4 3 2 2 4 3 2" xfId="30981"/>
    <cellStyle name="强调文字颜色 4 3 2 2 4 4" xfId="30982"/>
    <cellStyle name="强调文字颜色 4 3 2 2 4 4 2" xfId="30983"/>
    <cellStyle name="强调文字颜色 4 3 2 2 4 5" xfId="30984"/>
    <cellStyle name="强调文字颜色 4 3 2 2 5 2" xfId="30985"/>
    <cellStyle name="强调文字颜色 4 3 2 2 5 2 2" xfId="30986"/>
    <cellStyle name="强调文字颜色 4 3 2 2 5 3" xfId="30987"/>
    <cellStyle name="强调文字颜色 4 3 2 2 5 3 2" xfId="30988"/>
    <cellStyle name="强调文字颜色 4 3 2 2 5 4" xfId="30989"/>
    <cellStyle name="强调文字颜色 4 3 2 2 6" xfId="30990"/>
    <cellStyle name="强调文字颜色 4 3 2 2 6 2" xfId="30991"/>
    <cellStyle name="强调文字颜色 4 3 2 2 7" xfId="30992"/>
    <cellStyle name="强调文字颜色 4 3 2 2 7 2" xfId="30993"/>
    <cellStyle name="强调文字颜色 4 3 2 2 8" xfId="30994"/>
    <cellStyle name="强调文字颜色 4 3 2 3" xfId="30995"/>
    <cellStyle name="强调文字颜色 4 3 2 3 2" xfId="30996"/>
    <cellStyle name="强调文字颜色 4 3 2 3 3" xfId="30997"/>
    <cellStyle name="强调文字颜色 4 3 2 3 5" xfId="30998"/>
    <cellStyle name="强调文字颜色 6 2 2 2 2 2 3 2" xfId="30999"/>
    <cellStyle name="强调文字颜色 4 3 2 4" xfId="31000"/>
    <cellStyle name="强调文字颜色 4 3 2 4 2" xfId="31001"/>
    <cellStyle name="强调文字颜色 4 3 2 4 2 2" xfId="31002"/>
    <cellStyle name="强调文字颜色 4 3 2 4 3" xfId="31003"/>
    <cellStyle name="强调文字颜色 4 3 2 4 3 2" xfId="31004"/>
    <cellStyle name="强调文字颜色 4 3 2 4 4" xfId="31005"/>
    <cellStyle name="强调文字颜色 4 3 2 4 4 2" xfId="31006"/>
    <cellStyle name="强调文字颜色 4 3 2 4 5" xfId="31007"/>
    <cellStyle name="强调文字颜色 4 3 2 5" xfId="31008"/>
    <cellStyle name="强调文字颜色 4 3 2 5 2" xfId="31009"/>
    <cellStyle name="强调文字颜色 4 3 2 5 2 4" xfId="31010"/>
    <cellStyle name="强调文字颜色 4 3 2 5 3" xfId="31011"/>
    <cellStyle name="强调文字颜色 4 3 2 5 4" xfId="31012"/>
    <cellStyle name="强调文字颜色 4 3 2 5 5" xfId="31013"/>
    <cellStyle name="强调文字颜色 4 3 2 6" xfId="31014"/>
    <cellStyle name="强调文字颜色 4 3 2 6 2" xfId="31015"/>
    <cellStyle name="强调文字颜色 4 3 2 6 2 2" xfId="31016"/>
    <cellStyle name="强调文字颜色 4 3 2 6 3" xfId="31017"/>
    <cellStyle name="强调文字颜色 4 3 2 6 3 2" xfId="31018"/>
    <cellStyle name="强调文字颜色 4 3 2 6 4" xfId="31019"/>
    <cellStyle name="强调文字颜色 4 3 2 7" xfId="31020"/>
    <cellStyle name="强调文字颜色 4 3 2 7 2" xfId="31021"/>
    <cellStyle name="强调文字颜色 4 3 2 8" xfId="31022"/>
    <cellStyle name="强调文字颜色 4 3 2 8 2" xfId="31023"/>
    <cellStyle name="强调文字颜色 4 3 2 9" xfId="31024"/>
    <cellStyle name="强调文字颜色 5 3 2" xfId="31025"/>
    <cellStyle name="强调文字颜色 4 3 3 2 4 2" xfId="31026"/>
    <cellStyle name="强调文字颜色 5 4" xfId="31027"/>
    <cellStyle name="强调文字颜色 4 3 3 2 5" xfId="31028"/>
    <cellStyle name="强调文字颜色 6 2 2" xfId="31029"/>
    <cellStyle name="强调文字颜色 4 3 3 3 3 2" xfId="31030"/>
    <cellStyle name="强调文字颜色 6 3" xfId="31031"/>
    <cellStyle name="强调文字颜色 4 3 3 3 4" xfId="31032"/>
    <cellStyle name="强调文字颜色 6 3 2" xfId="31033"/>
    <cellStyle name="强调文字颜色 4 3 3 3 4 2" xfId="31034"/>
    <cellStyle name="强调文字颜色 6 4" xfId="31035"/>
    <cellStyle name="强调文字颜色 4 3 3 3 5" xfId="31036"/>
    <cellStyle name="强调文字颜色 4 3 3 4 2 2" xfId="31037"/>
    <cellStyle name="强调文字颜色 4 3 3 4 2 2 2" xfId="31038"/>
    <cellStyle name="强调文字颜色 4 3 3 4 3" xfId="31039"/>
    <cellStyle name="强调文字颜色 4 3 3 4 4" xfId="31040"/>
    <cellStyle name="强调文字颜色 4 3 3 4 4 2" xfId="31041"/>
    <cellStyle name="强调文字颜色 4 3 3 4 5" xfId="31042"/>
    <cellStyle name="强调文字颜色 4 3 3 5 2" xfId="31043"/>
    <cellStyle name="强调文字颜色 4 3 3 5 2 2" xfId="31044"/>
    <cellStyle name="强调文字颜色 4 3 3 5 3" xfId="31045"/>
    <cellStyle name="强调文字颜色 4 3 3 5 3 2" xfId="31046"/>
    <cellStyle name="强调文字颜色 4 3 3 6" xfId="31047"/>
    <cellStyle name="强调文字颜色 4 3 3 6 2" xfId="31048"/>
    <cellStyle name="强调文字颜色 4 3 3 7" xfId="31049"/>
    <cellStyle name="强调文字颜色 4 3 3 7 2" xfId="31050"/>
    <cellStyle name="强调文字颜色 4 3 3 8" xfId="31051"/>
    <cellStyle name="强调文字颜色 4 3 4 2 2 2" xfId="31052"/>
    <cellStyle name="强调文字颜色 4 3 4 2 3" xfId="31053"/>
    <cellStyle name="强调文字颜色 4 3 4 2 3 2" xfId="31054"/>
    <cellStyle name="强调文字颜色 4 3 4 2 4" xfId="31055"/>
    <cellStyle name="强调文字颜色 4 3 4 3" xfId="31056"/>
    <cellStyle name="强调文字颜色 4 3 4 4" xfId="31057"/>
    <cellStyle name="强调文字颜色 4 3 4 4 2" xfId="31058"/>
    <cellStyle name="强调文字颜色 4 3 4 5" xfId="31059"/>
    <cellStyle name="强调文字颜色 4 3 5 2 2 2" xfId="31060"/>
    <cellStyle name="强调文字颜色 4 3 5 2 3" xfId="31061"/>
    <cellStyle name="强调文字颜色 4 3 5 2 3 2" xfId="31062"/>
    <cellStyle name="强调文字颜色 4 3 5 3" xfId="31063"/>
    <cellStyle name="强调文字颜色 4 3 5 3 2" xfId="31064"/>
    <cellStyle name="强调文字颜色 4 3 5 4" xfId="31065"/>
    <cellStyle name="强调文字颜色 4 3 5 4 2" xfId="31066"/>
    <cellStyle name="强调文字颜色 4 3 6 2 2" xfId="31067"/>
    <cellStyle name="强调文字颜色 4 3 6 2 2 2" xfId="31068"/>
    <cellStyle name="强调文字颜色 4 3 6 2 3" xfId="31069"/>
    <cellStyle name="强调文字颜色 4 3 6 2 3 2" xfId="31070"/>
    <cellStyle name="强调文字颜色 4 3 6 2 4" xfId="31071"/>
    <cellStyle name="强调文字颜色 4 3 6 3" xfId="31072"/>
    <cellStyle name="强调文字颜色 4 3 6 3 2" xfId="31073"/>
    <cellStyle name="强调文字颜色 4 3 6 4" xfId="31074"/>
    <cellStyle name="强调文字颜色 4 3 6 4 2" xfId="31075"/>
    <cellStyle name="强调文字颜色 4 3 7 2" xfId="31076"/>
    <cellStyle name="强调文字颜色 4 3 7 2 2" xfId="31077"/>
    <cellStyle name="强调文字颜色 4 3 7 3" xfId="31078"/>
    <cellStyle name="强调文字颜色 4 3 7 3 2" xfId="31079"/>
    <cellStyle name="强调文字颜色 4 3 7 4" xfId="31080"/>
    <cellStyle name="强调文字颜色 4 3 8" xfId="31081"/>
    <cellStyle name="强调文字颜色 4 3 8 2" xfId="31082"/>
    <cellStyle name="强调文字颜色 4 3 9" xfId="31083"/>
    <cellStyle name="强调文字颜色 4 3 9 2" xfId="31084"/>
    <cellStyle name="强调文字颜色 4 4" xfId="31085"/>
    <cellStyle name="强调文字颜色 4 4 2" xfId="31086"/>
    <cellStyle name="强调文字颜色 4 5" xfId="31087"/>
    <cellStyle name="强调文字颜色 5 2 2 2 2 2 2 2" xfId="31088"/>
    <cellStyle name="强调文字颜色 5 2 2 2 2 2 3" xfId="31089"/>
    <cellStyle name="强调文字颜色 5 2 2 2 2 2 3 2" xfId="31090"/>
    <cellStyle name="强调文字颜色 5 2 2 2 2 2 4" xfId="31091"/>
    <cellStyle name="强调文字颜色 5 2 2 2 3 4" xfId="31092"/>
    <cellStyle name="强调文字颜色 5 2 2 2 3 5" xfId="31093"/>
    <cellStyle name="强调文字颜色 5 2 2 2 4 4" xfId="31094"/>
    <cellStyle name="强调文字颜色 5 2 2 2 4 5" xfId="31095"/>
    <cellStyle name="强调文字颜色 5 2 2 2 5 2" xfId="31096"/>
    <cellStyle name="强调文字颜色 5 2 2 2 5 3" xfId="31097"/>
    <cellStyle name="强调文字颜色 5 2 2 2 5 4" xfId="31098"/>
    <cellStyle name="强调文字颜色 5 2 2 2 6" xfId="31099"/>
    <cellStyle name="注释 2 5 2 2 3" xfId="31100"/>
    <cellStyle name="强调文字颜色 5 2 2 2 6 2" xfId="31101"/>
    <cellStyle name="强调文字颜色 5 2 2 2 7" xfId="31102"/>
    <cellStyle name="强调文字颜色 5 2 2 2 7 2" xfId="31103"/>
    <cellStyle name="强调文字颜色 5 2 2 3 2 4" xfId="31104"/>
    <cellStyle name="强调文字颜色 5 2 2 3 3 2" xfId="31105"/>
    <cellStyle name="强调文字颜色 5 2 2 3 4" xfId="31106"/>
    <cellStyle name="强调文字颜色 5 2 2 3 4 2" xfId="31107"/>
    <cellStyle name="强调文字颜色 5 2 2 3 5" xfId="31108"/>
    <cellStyle name="强调文字颜色 5 2 2 4 2 4" xfId="31109"/>
    <cellStyle name="强调文字颜色 5 2 2 4 3 2" xfId="31110"/>
    <cellStyle name="强调文字颜色 5 2 2 4 4" xfId="31111"/>
    <cellStyle name="强调文字颜色 5 2 2 4 5" xfId="31112"/>
    <cellStyle name="强调文字颜色 5 2 2 5 4 2" xfId="31113"/>
    <cellStyle name="强调文字颜色 5 2 2 5 5" xfId="31114"/>
    <cellStyle name="强调文字颜色 5 2 2 6 3 2" xfId="31115"/>
    <cellStyle name="强调文字颜色 5 2 2 6 4" xfId="31116"/>
    <cellStyle name="强调文字颜色 5 2 3 2" xfId="31117"/>
    <cellStyle name="输入 3 2 2 6" xfId="31118"/>
    <cellStyle name="强调文字颜色 5 2 3 2 2 2 2" xfId="31119"/>
    <cellStyle name="强调文字颜色 5 2 3 2 3 2" xfId="31120"/>
    <cellStyle name="强调文字颜色 5 2 3 2 4" xfId="31121"/>
    <cellStyle name="强调文字颜色 5 2 3 2 4 2" xfId="31122"/>
    <cellStyle name="强调文字颜色 5 2 3 2 5" xfId="31123"/>
    <cellStyle name="强调文字颜色 5 2 3 3" xfId="31124"/>
    <cellStyle name="输入 3 2 2 7" xfId="31125"/>
    <cellStyle name="强调文字颜色 5 2 3 3 2 4" xfId="31126"/>
    <cellStyle name="强调文字颜色 5 2 3 3 3 2" xfId="31127"/>
    <cellStyle name="强调文字颜色 5 2 3 3 4" xfId="31128"/>
    <cellStyle name="强调文字颜色 5 2 3 3 4 2" xfId="31129"/>
    <cellStyle name="强调文字颜色 5 2 3 3 5" xfId="31130"/>
    <cellStyle name="强调文字颜色 5 2 3 4" xfId="31131"/>
    <cellStyle name="输入 3 2 2 8" xfId="31132"/>
    <cellStyle name="强调文字颜色 5 2 3 4 2" xfId="31133"/>
    <cellStyle name="强调文字颜色 5 2 3 4 2 2" xfId="31134"/>
    <cellStyle name="强调文字颜色 5 2 3 4 2 2 2" xfId="31135"/>
    <cellStyle name="强调文字颜色 5 2 3 4 2 3" xfId="31136"/>
    <cellStyle name="强调文字颜色 5 2 3 4 2 3 2" xfId="31137"/>
    <cellStyle name="强调文字颜色 5 2 3 4 2 4" xfId="31138"/>
    <cellStyle name="强调文字颜色 5 2 3 4 3" xfId="31139"/>
    <cellStyle name="强调文字颜色 5 2 3 4 3 2" xfId="31140"/>
    <cellStyle name="强调文字颜色 5 2 3 4 4" xfId="31141"/>
    <cellStyle name="强调文字颜色 5 2 3 4 4 2" xfId="31142"/>
    <cellStyle name="强调文字颜色 5 2 3 4 5" xfId="31143"/>
    <cellStyle name="强调文字颜色 5 2 4 2 3 2" xfId="31144"/>
    <cellStyle name="强调文字颜色 5 2 4 2 4" xfId="31145"/>
    <cellStyle name="强调文字颜色 5 2 4 3" xfId="31146"/>
    <cellStyle name="强调文字颜色 5 2 4 4" xfId="31147"/>
    <cellStyle name="强调文字颜色 5 2 4 4 2" xfId="31148"/>
    <cellStyle name="强调文字颜色 5 2 5 2" xfId="31149"/>
    <cellStyle name="强调文字颜色 5 2 5 2 2 2" xfId="31150"/>
    <cellStyle name="强调文字颜色 5 2 5 2 3" xfId="31151"/>
    <cellStyle name="强调文字颜色 5 2 5 2 3 2" xfId="31152"/>
    <cellStyle name="强调文字颜色 5 2 5 2 4" xfId="31153"/>
    <cellStyle name="强调文字颜色 5 2 5 4 2" xfId="31154"/>
    <cellStyle name="强调文字颜色 6 3 5 2 3 2" xfId="31155"/>
    <cellStyle name="强调文字颜色 5 2 6" xfId="31156"/>
    <cellStyle name="强调文字颜色 5 2 6 2" xfId="31157"/>
    <cellStyle name="强调文字颜色 5 2 6 2 2" xfId="31158"/>
    <cellStyle name="强调文字颜色 5 2 6 2 3" xfId="31159"/>
    <cellStyle name="强调文字颜色 5 2 6 2 4" xfId="31160"/>
    <cellStyle name="强调文字颜色 5 2 7 2" xfId="31161"/>
    <cellStyle name="强调文字颜色 5 2 7 2 2" xfId="31162"/>
    <cellStyle name="强调文字颜色 5 2 8" xfId="31163"/>
    <cellStyle name="强调文字颜色 5 2 8 2" xfId="31164"/>
    <cellStyle name="强调文字颜色 5 2 9" xfId="31165"/>
    <cellStyle name="强调文字颜色 5 2 9 2" xfId="31166"/>
    <cellStyle name="强调文字颜色 5 3 10" xfId="31167"/>
    <cellStyle name="强调文字颜色 5 3 2 2 2 2 2" xfId="31168"/>
    <cellStyle name="强调文字颜色 5 3 2 2 2 2 2 2" xfId="31169"/>
    <cellStyle name="强调文字颜色 5 3 2 2 2 2 3" xfId="31170"/>
    <cellStyle name="强调文字颜色 5 3 2 2 2 2 3 2" xfId="31171"/>
    <cellStyle name="强调文字颜色 5 3 2 2 2 5" xfId="31172"/>
    <cellStyle name="强调文字颜色 5 3 2 2 3 2 2" xfId="31173"/>
    <cellStyle name="强调文字颜色 5 3 2 2 3 2 3" xfId="31174"/>
    <cellStyle name="强调文字颜色 5 3 2 2 3 4" xfId="31175"/>
    <cellStyle name="强调文字颜色 5 3 2 2 3 4 2" xfId="31176"/>
    <cellStyle name="强调文字颜色 5 3 2 2 3 5" xfId="31177"/>
    <cellStyle name="注释 2 56 2 4" xfId="31178"/>
    <cellStyle name="注释 2 61 2 4" xfId="31179"/>
    <cellStyle name="强调文字颜色 5 3 2 2 4 4" xfId="31180"/>
    <cellStyle name="强调文字颜色 5 3 2 2 4 5" xfId="31181"/>
    <cellStyle name="强调文字颜色 5 3 2 2 5 2 2" xfId="31182"/>
    <cellStyle name="强调文字颜色 5 3 2 2 5 3" xfId="31183"/>
    <cellStyle name="强调文字颜色 5 3 2 2 5 3 2" xfId="31184"/>
    <cellStyle name="强调文字颜色 5 3 2 2 5 4" xfId="31185"/>
    <cellStyle name="注释 2 56 4" xfId="31186"/>
    <cellStyle name="注释 2 61 4" xfId="31187"/>
    <cellStyle name="强调文字颜色 5 3 2 2 6" xfId="31188"/>
    <cellStyle name="注释 2 56 5" xfId="31189"/>
    <cellStyle name="注释 2 61 5" xfId="31190"/>
    <cellStyle name="强调文字颜色 5 3 2 2 7" xfId="31191"/>
    <cellStyle name="强调文字颜色 5 3 2 2 8" xfId="31192"/>
    <cellStyle name="注释 2 57 2 2" xfId="31193"/>
    <cellStyle name="注释 2 62 2 2" xfId="31194"/>
    <cellStyle name="强调文字颜色 5 3 2 3 4 2" xfId="31195"/>
    <cellStyle name="注释 2 57 3" xfId="31196"/>
    <cellStyle name="注释 2 62 3" xfId="31197"/>
    <cellStyle name="强调文字颜色 5 3 2 3 5" xfId="31198"/>
    <cellStyle name="强调文字颜色 5 3 2 4 2 2 2" xfId="31199"/>
    <cellStyle name="强调文字颜色 5 3 2 4 2 3" xfId="31200"/>
    <cellStyle name="强调文字颜色 5 3 2 4 2 3 2" xfId="31201"/>
    <cellStyle name="强调文字颜色 5 3 2 4 2 4" xfId="31202"/>
    <cellStyle name="强调文字颜色 5 3 2 4 3 2" xfId="31203"/>
    <cellStyle name="注释 2 58 2" xfId="31204"/>
    <cellStyle name="注释 2 63 2" xfId="31205"/>
    <cellStyle name="强调文字颜色 5 3 2 4 4" xfId="31206"/>
    <cellStyle name="注释 2 58 2 2" xfId="31207"/>
    <cellStyle name="注释 2 63 2 2" xfId="31208"/>
    <cellStyle name="强调文字颜色 5 3 2 4 4 2" xfId="31209"/>
    <cellStyle name="注释 2 58 3" xfId="31210"/>
    <cellStyle name="注释 2 63 3" xfId="31211"/>
    <cellStyle name="强调文字颜色 5 3 2 4 5" xfId="31212"/>
    <cellStyle name="强调文字颜色 5 3 2 5 2 2 2" xfId="31213"/>
    <cellStyle name="强调文字颜色 5 3 2 5 2 3" xfId="31214"/>
    <cellStyle name="强调文字颜色 5 3 2 5 2 3 2" xfId="31215"/>
    <cellStyle name="强调文字颜色 5 3 2 5 2 4" xfId="31216"/>
    <cellStyle name="强调文字颜色 5 3 2 5 3 2" xfId="31217"/>
    <cellStyle name="注释 2 59 2 2" xfId="31218"/>
    <cellStyle name="注释 2 64 2 2" xfId="31219"/>
    <cellStyle name="强调文字颜色 5 3 2 5 4 2" xfId="31220"/>
    <cellStyle name="注释 2 59 3" xfId="31221"/>
    <cellStyle name="注释 2 64 3" xfId="31222"/>
    <cellStyle name="强调文字颜色 5 3 2 5 5" xfId="31223"/>
    <cellStyle name="强调文字颜色 5 3 2 6 3 2" xfId="31224"/>
    <cellStyle name="注释 2 65 2" xfId="31225"/>
    <cellStyle name="注释 2 70 2" xfId="31226"/>
    <cellStyle name="强调文字颜色 5 3 2 6 4" xfId="31227"/>
    <cellStyle name="强调文字颜色 5 3 3 2" xfId="31228"/>
    <cellStyle name="强调文字颜色 5 3 3 2 3 2" xfId="31229"/>
    <cellStyle name="强调文字颜色 5 3 3 2 4 2" xfId="31230"/>
    <cellStyle name="强调文字颜色 5 3 3 2 5" xfId="31231"/>
    <cellStyle name="强调文字颜色 5 3 3 3" xfId="31232"/>
    <cellStyle name="强调文字颜色 5 3 3 3 2" xfId="31233"/>
    <cellStyle name="强调文字颜色 5 3 3 3 2 4" xfId="31234"/>
    <cellStyle name="强调文字颜色 5 3 3 3 3" xfId="31235"/>
    <cellStyle name="强调文字颜色 5 3 3 3 3 2" xfId="31236"/>
    <cellStyle name="强调文字颜色 5 3 3 3 4" xfId="31237"/>
    <cellStyle name="强调文字颜色 5 3 3 3 4 2" xfId="31238"/>
    <cellStyle name="强调文字颜色 5 3 3 3 5" xfId="31239"/>
    <cellStyle name="强调文字颜色 5 3 3 4" xfId="31240"/>
    <cellStyle name="强调文字颜色 5 3 3 4 2" xfId="31241"/>
    <cellStyle name="强调文字颜色 5 3 3 4 2 2" xfId="31242"/>
    <cellStyle name="强调文字颜色 5 3 3 4 2 2 2" xfId="31243"/>
    <cellStyle name="强调文字颜色 5 3 3 4 3" xfId="31244"/>
    <cellStyle name="强调文字颜色 5 3 3 4 3 2" xfId="31245"/>
    <cellStyle name="强调文字颜色 5 3 3 4 4" xfId="31246"/>
    <cellStyle name="强调文字颜色 5 3 3 4 4 2" xfId="31247"/>
    <cellStyle name="强调文字颜色 5 3 3 4 5" xfId="31248"/>
    <cellStyle name="强调文字颜色 5 3 3 5" xfId="31249"/>
    <cellStyle name="强调文字颜色 5 3 3 5 2" xfId="31250"/>
    <cellStyle name="强调文字颜色 5 3 3 5 2 2" xfId="31251"/>
    <cellStyle name="强调文字颜色 5 3 3 5 3" xfId="31252"/>
    <cellStyle name="强调文字颜色 5 3 3 5 3 2" xfId="31253"/>
    <cellStyle name="强调文字颜色 5 3 3 5 4" xfId="31254"/>
    <cellStyle name="强调文字颜色 5 3 3 6" xfId="31255"/>
    <cellStyle name="强调文字颜色 5 3 3 6 2" xfId="31256"/>
    <cellStyle name="强调文字颜色 5 3 3 7" xfId="31257"/>
    <cellStyle name="强调文字颜色 5 3 3 7 2" xfId="31258"/>
    <cellStyle name="强调文字颜色 5 3 3 8" xfId="31259"/>
    <cellStyle name="强调文字颜色 5 3 4 2" xfId="31260"/>
    <cellStyle name="强调文字颜色 5 3 4 2 3 2" xfId="31261"/>
    <cellStyle name="强调文字颜色 5 3 4 2 4" xfId="31262"/>
    <cellStyle name="强调文字颜色 5 3 4 3" xfId="31263"/>
    <cellStyle name="强调文字颜色 5 3 4 4" xfId="31264"/>
    <cellStyle name="强调文字颜色 5 3 4 4 2" xfId="31265"/>
    <cellStyle name="强调文字颜色 5 3 4 5" xfId="31266"/>
    <cellStyle name="强调文字颜色 5 3 5" xfId="31267"/>
    <cellStyle name="强调文字颜色 5 3 5 2" xfId="31268"/>
    <cellStyle name="强调文字颜色 5 3 5 2 2 2" xfId="31269"/>
    <cellStyle name="强调文字颜色 5 3 5 2 3" xfId="31270"/>
    <cellStyle name="强调文字颜色 5 3 5 2 3 2" xfId="31271"/>
    <cellStyle name="强调文字颜色 5 3 5 2 4" xfId="31272"/>
    <cellStyle name="强调文字颜色 5 3 5 3" xfId="31273"/>
    <cellStyle name="强调文字颜色 5 3 5 4" xfId="31274"/>
    <cellStyle name="强调文字颜色 5 3 5 4 2" xfId="31275"/>
    <cellStyle name="强调文字颜色 5 3 5 5" xfId="31276"/>
    <cellStyle name="强调文字颜色 5 3 6" xfId="31277"/>
    <cellStyle name="强调文字颜色 5 3 6 2" xfId="31278"/>
    <cellStyle name="强调文字颜色 5 3 6 2 2" xfId="31279"/>
    <cellStyle name="强调文字颜色 5 3 6 2 2 2" xfId="31280"/>
    <cellStyle name="强调文字颜色 5 3 6 2 3" xfId="31281"/>
    <cellStyle name="强调文字颜色 5 3 6 2 3 2" xfId="31282"/>
    <cellStyle name="注释 3 11 2" xfId="31283"/>
    <cellStyle name="强调文字颜色 5 3 6 2 4" xfId="31284"/>
    <cellStyle name="强调文字颜色 5 3 6 3" xfId="31285"/>
    <cellStyle name="强调文字颜色 5 3 6 3 2" xfId="31286"/>
    <cellStyle name="强调文字颜色 5 3 7" xfId="31287"/>
    <cellStyle name="强调文字颜色 5 3 8" xfId="31288"/>
    <cellStyle name="强调文字颜色 5 3 8 2" xfId="31289"/>
    <cellStyle name="强调文字颜色 5 3 9" xfId="31290"/>
    <cellStyle name="强调文字颜色 5 3 9 2" xfId="31291"/>
    <cellStyle name="强调文字颜色 5 4 2" xfId="31292"/>
    <cellStyle name="强调文字颜色 5 5" xfId="31293"/>
    <cellStyle name="强调文字颜色 6 2 10" xfId="31294"/>
    <cellStyle name="强调文字颜色 6 2 2 2" xfId="31295"/>
    <cellStyle name="强调文字颜色 6 2 2 2 2" xfId="31296"/>
    <cellStyle name="强调文字颜色 6 2 2 2 2 2" xfId="31297"/>
    <cellStyle name="强调文字颜色 6 2 2 2 2 2 2" xfId="31298"/>
    <cellStyle name="强调文字颜色 6 2 2 2 2 2 2 2" xfId="31299"/>
    <cellStyle name="强调文字颜色 6 2 2 2 2 2 3" xfId="31300"/>
    <cellStyle name="强调文字颜色 6 2 2 2 2 2 4" xfId="31301"/>
    <cellStyle name="强调文字颜色 6 2 2 2 2 3" xfId="31302"/>
    <cellStyle name="强调文字颜色 6 2 2 2 2 3 2" xfId="31303"/>
    <cellStyle name="强调文字颜色 6 2 2 2 2 4" xfId="31304"/>
    <cellStyle name="强调文字颜色 6 2 2 2 2 4 2" xfId="31305"/>
    <cellStyle name="强调文字颜色 6 2 2 2 3 2 2 2" xfId="31306"/>
    <cellStyle name="强调文字颜色 6 2 2 2 4 2 2" xfId="31307"/>
    <cellStyle name="强调文字颜色 6 2 2 2 4 2 2 2" xfId="31308"/>
    <cellStyle name="强调文字颜色 6 2 2 2 4 2 3" xfId="31309"/>
    <cellStyle name="强调文字颜色 6 3 2 4" xfId="31310"/>
    <cellStyle name="强调文字颜色 6 2 2 2 4 2 3 2" xfId="31311"/>
    <cellStyle name="强调文字颜色 6 2 2 2 4 2 4" xfId="31312"/>
    <cellStyle name="强调文字颜色 6 2 2 2 4 3" xfId="31313"/>
    <cellStyle name="强调文字颜色 6 2 2 2 4 3 2" xfId="31314"/>
    <cellStyle name="注释 3 2 2 2 2 2 2" xfId="31315"/>
    <cellStyle name="强调文字颜色 6 2 2 2 4 4" xfId="31316"/>
    <cellStyle name="强调文字颜色 6 2 2 2 4 4 2" xfId="31317"/>
    <cellStyle name="输入 2 10" xfId="31318"/>
    <cellStyle name="强调文字颜色 6 2 2 2 5 3 2" xfId="31319"/>
    <cellStyle name="注释 3 2 2 2 2 3 2" xfId="31320"/>
    <cellStyle name="强调文字颜色 6 2 2 2 5 4" xfId="31321"/>
    <cellStyle name="强调文字颜色 6 2 2 2 6 2" xfId="31322"/>
    <cellStyle name="强调文字颜色 6 2 2 2 7 2" xfId="31323"/>
    <cellStyle name="强调文字颜色 6 2 2 2 8" xfId="31324"/>
    <cellStyle name="强调文字颜色 6 2 2 3" xfId="31325"/>
    <cellStyle name="强调文字颜色 6 2 2 3 2" xfId="31326"/>
    <cellStyle name="强调文字颜色 6 2 2 3 2 2" xfId="31327"/>
    <cellStyle name="强调文字颜色 6 2 2 3 2 3" xfId="31328"/>
    <cellStyle name="强调文字颜色 6 2 2 3 2 4" xfId="31329"/>
    <cellStyle name="强调文字颜色 6 2 2 4" xfId="31330"/>
    <cellStyle name="强调文字颜色 6 2 2 4 2" xfId="31331"/>
    <cellStyle name="注释 3 24" xfId="31332"/>
    <cellStyle name="注释 3 19" xfId="31333"/>
    <cellStyle name="强调文字颜色 6 2 2 4 2 2" xfId="31334"/>
    <cellStyle name="强调文字颜色 6 2 2 4 2 3" xfId="31335"/>
    <cellStyle name="强调文字颜色 6 2 2 4 2 4" xfId="31336"/>
    <cellStyle name="强调文字颜色 6 2 2 5" xfId="31337"/>
    <cellStyle name="强调文字颜色 6 2 2 5 2" xfId="31338"/>
    <cellStyle name="强调文字颜色 6 2 2 5 2 2" xfId="31339"/>
    <cellStyle name="强调文字颜色 6 2 2 5 2 2 2" xfId="31340"/>
    <cellStyle name="强调文字颜色 6 2 2 5 2 3" xfId="31341"/>
    <cellStyle name="强调文字颜色 6 2 2 5 2 3 2" xfId="31342"/>
    <cellStyle name="强调文字颜色 6 2 2 5 2 4" xfId="31343"/>
    <cellStyle name="强调文字颜色 6 2 2 6" xfId="31344"/>
    <cellStyle name="强调文字颜色 6 2 2 6 2" xfId="31345"/>
    <cellStyle name="强调文字颜色 6 2 2 6 2 2" xfId="31346"/>
    <cellStyle name="强调文字颜色 6 2 2 9" xfId="31347"/>
    <cellStyle name="强调文字颜色 6 2 3 2" xfId="31348"/>
    <cellStyle name="强调文字颜色 6 2 3 2 2" xfId="31349"/>
    <cellStyle name="强调文字颜色 6 2 3 2 2 2" xfId="31350"/>
    <cellStyle name="强调文字颜色 6 2 3 2 2 2 2" xfId="31351"/>
    <cellStyle name="强调文字颜色 6 2 3 2 2 3" xfId="31352"/>
    <cellStyle name="强调文字颜色 6 2 3 2 2 3 2" xfId="31353"/>
    <cellStyle name="强调文字颜色 6 2 3 2 2 4" xfId="31354"/>
    <cellStyle name="强调文字颜色 6 2 3 2 3" xfId="31355"/>
    <cellStyle name="强调文字颜色 6 2 3 2 3 2" xfId="31356"/>
    <cellStyle name="强调文字颜色 6 2 3 2 4" xfId="31357"/>
    <cellStyle name="强调文字颜色 6 2 3 2 4 2" xfId="31358"/>
    <cellStyle name="强调文字颜色 6 2 3 2 5" xfId="31359"/>
    <cellStyle name="强调文字颜色 6 2 3 3" xfId="31360"/>
    <cellStyle name="强调文字颜色 6 2 3 3 2" xfId="31361"/>
    <cellStyle name="强调文字颜色 6 2 3 3 2 2 2" xfId="31362"/>
    <cellStyle name="强调文字颜色 6 2 3 3 2 3" xfId="31363"/>
    <cellStyle name="强调文字颜色 6 2 3 3 2 3 2" xfId="31364"/>
    <cellStyle name="强调文字颜色 6 2 3 3 3" xfId="31365"/>
    <cellStyle name="强调文字颜色 6 2 3 3 4" xfId="31366"/>
    <cellStyle name="强调文字颜色 6 2 3 3 5" xfId="31367"/>
    <cellStyle name="强调文字颜色 6 2 3 4" xfId="31368"/>
    <cellStyle name="强调文字颜色 6 2 3 4 2" xfId="31369"/>
    <cellStyle name="强调文字颜色 6 2 3 4 2 2" xfId="31370"/>
    <cellStyle name="强调文字颜色 6 2 3 4 2 2 2" xfId="31371"/>
    <cellStyle name="强调文字颜色 6 2 3 4 2 3" xfId="31372"/>
    <cellStyle name="强调文字颜色 6 2 3 4 2 3 2" xfId="31373"/>
    <cellStyle name="强调文字颜色 6 2 3 4 2 4" xfId="31374"/>
    <cellStyle name="强调文字颜色 6 2 3 4 3" xfId="31375"/>
    <cellStyle name="强调文字颜色 6 2 3 4 3 2" xfId="31376"/>
    <cellStyle name="强调文字颜色 6 2 3 4 4" xfId="31377"/>
    <cellStyle name="强调文字颜色 6 2 3 4 4 2" xfId="31378"/>
    <cellStyle name="强调文字颜色 6 2 3 4 5" xfId="31379"/>
    <cellStyle name="强调文字颜色 6 2 3 5" xfId="31380"/>
    <cellStyle name="强调文字颜色 6 2 3 5 2" xfId="31381"/>
    <cellStyle name="强调文字颜色 6 2 3 5 3" xfId="31382"/>
    <cellStyle name="强调文字颜色 6 2 3 5 3 2" xfId="31383"/>
    <cellStyle name="强调文字颜色 6 2 3 5 4" xfId="31384"/>
    <cellStyle name="强调文字颜色 6 2 4 2 2 2" xfId="31385"/>
    <cellStyle name="强调文字颜色 6 2 4 2 3" xfId="31386"/>
    <cellStyle name="强调文字颜色 6 2 4 2 3 2" xfId="31387"/>
    <cellStyle name="适中 2 2 4 2 3" xfId="31388"/>
    <cellStyle name="强调文字颜色 6 2 4 3" xfId="31389"/>
    <cellStyle name="适中 2 2 4 2 4" xfId="31390"/>
    <cellStyle name="强调文字颜色 6 2 4 4" xfId="31391"/>
    <cellStyle name="强调文字颜色 6 2 4 4 2" xfId="31392"/>
    <cellStyle name="强调文字颜色 6 2 4 5" xfId="31393"/>
    <cellStyle name="适中 2 2 4 3 2" xfId="31394"/>
    <cellStyle name="强调文字颜色 6 2 5 2" xfId="31395"/>
    <cellStyle name="强调文字颜色 6 2 5 2 2 2" xfId="31396"/>
    <cellStyle name="强调文字颜色 6 2 5 2 3" xfId="31397"/>
    <cellStyle name="强调文字颜色 6 2 5 2 3 2" xfId="31398"/>
    <cellStyle name="强调文字颜色 6 2 5 2 4" xfId="31399"/>
    <cellStyle name="强调文字颜色 6 2 5 3 2" xfId="31400"/>
    <cellStyle name="适中 2 2 4 4" xfId="31401"/>
    <cellStyle name="强调文字颜色 6 2 6" xfId="31402"/>
    <cellStyle name="适中 2 2 4 4 2" xfId="31403"/>
    <cellStyle name="强调文字颜色 6 2 6 2" xfId="31404"/>
    <cellStyle name="强调文字颜色 6 2 6 2 2" xfId="31405"/>
    <cellStyle name="强调文字颜色 6 2 6 2 2 2" xfId="31406"/>
    <cellStyle name="强调文字颜色 6 2 6 2 3" xfId="31407"/>
    <cellStyle name="强调文字颜色 6 2 6 2 3 2" xfId="31408"/>
    <cellStyle name="强调文字颜色 6 2 6 3 2" xfId="31409"/>
    <cellStyle name="强调文字颜色 6 2 6 4 2" xfId="31410"/>
    <cellStyle name="强调文字颜色 6 2 6 5" xfId="31411"/>
    <cellStyle name="适中 2 2 4 5" xfId="31412"/>
    <cellStyle name="强调文字颜色 6 2 7" xfId="31413"/>
    <cellStyle name="强调文字颜色 6 2 7 2" xfId="31414"/>
    <cellStyle name="强调文字颜色 6 2 7 2 2" xfId="31415"/>
    <cellStyle name="强调文字颜色 6 2 8" xfId="31416"/>
    <cellStyle name="强调文字颜色 6 2 8 2" xfId="31417"/>
    <cellStyle name="强调文字颜色 6 2 9" xfId="31418"/>
    <cellStyle name="强调文字颜色 6 2 9 2" xfId="31419"/>
    <cellStyle name="强调文字颜色 6 3 10" xfId="31420"/>
    <cellStyle name="强调文字颜色 6 3 2 2" xfId="31421"/>
    <cellStyle name="强调文字颜色 6 3 2 2 2" xfId="31422"/>
    <cellStyle name="强调文字颜色 6 3 2 2 2 2" xfId="31423"/>
    <cellStyle name="强调文字颜色 6 3 2 2 2 2 2" xfId="31424"/>
    <cellStyle name="强调文字颜色 6 3 2 2 2 2 2 2" xfId="31425"/>
    <cellStyle name="强调文字颜色 6 3 2 2 2 2 3" xfId="31426"/>
    <cellStyle name="强调文字颜色 6 3 2 2 2 2 3 2" xfId="31427"/>
    <cellStyle name="强调文字颜色 6 3 2 2 2 2 4" xfId="31428"/>
    <cellStyle name="强调文字颜色 6 3 2 2 3" xfId="31429"/>
    <cellStyle name="强调文字颜色 6 3 2 2 3 2" xfId="31430"/>
    <cellStyle name="强调文字颜色 6 3 2 2 3 2 2" xfId="31431"/>
    <cellStyle name="强调文字颜色 6 3 2 2 3 2 2 2" xfId="31432"/>
    <cellStyle name="强调文字颜色 6 3 2 2 3 2 3" xfId="31433"/>
    <cellStyle name="强调文字颜色 6 3 2 2 3 2 3 2" xfId="31434"/>
    <cellStyle name="强调文字颜色 6 3 2 2 3 2 4" xfId="31435"/>
    <cellStyle name="强调文字颜色 6 3 2 2 4" xfId="31436"/>
    <cellStyle name="强调文字颜色 6 3 2 2 4 2" xfId="31437"/>
    <cellStyle name="强调文字颜色 6 3 2 2 4 2 2" xfId="31438"/>
    <cellStyle name="强调文字颜色 6 3 2 2 4 2 2 2" xfId="31439"/>
    <cellStyle name="强调文字颜色 6 3 2 2 4 2 3" xfId="31440"/>
    <cellStyle name="强调文字颜色 6 3 2 2 4 2 3 2" xfId="31441"/>
    <cellStyle name="强调文字颜色 6 3 2 2 4 2 4" xfId="31442"/>
    <cellStyle name="强调文字颜色 6 3 2 2 5" xfId="31443"/>
    <cellStyle name="强调文字颜色 6 3 2 2 5 2" xfId="31444"/>
    <cellStyle name="强调文字颜色 6 3 2 2 5 2 2" xfId="31445"/>
    <cellStyle name="强调文字颜色 6 3 2 2 6" xfId="31446"/>
    <cellStyle name="强调文字颜色 6 3 2 2 6 2" xfId="31447"/>
    <cellStyle name="强调文字颜色 6 3 2 2 7" xfId="31448"/>
    <cellStyle name="强调文字颜色 6 3 2 2 7 2" xfId="31449"/>
    <cellStyle name="强调文字颜色 6 3 2 2 8" xfId="31450"/>
    <cellStyle name="强调文字颜色 6 3 2 3" xfId="31451"/>
    <cellStyle name="强调文字颜色 6 3 2 3 2" xfId="31452"/>
    <cellStyle name="强调文字颜色 6 3 2 3 2 2" xfId="31453"/>
    <cellStyle name="强调文字颜色 6 3 2 3 2 2 2" xfId="31454"/>
    <cellStyle name="强调文字颜色 6 3 2 3 2 3" xfId="31455"/>
    <cellStyle name="强调文字颜色 6 3 2 3 2 3 2" xfId="31456"/>
    <cellStyle name="强调文字颜色 6 3 2 3 2 4" xfId="31457"/>
    <cellStyle name="强调文字颜色 6 3 2 3 3" xfId="31458"/>
    <cellStyle name="强调文字颜色 6 3 2 3 3 2" xfId="31459"/>
    <cellStyle name="强调文字颜色 6 3 2 3 4" xfId="31460"/>
    <cellStyle name="强调文字颜色 6 3 2 3 4 2" xfId="31461"/>
    <cellStyle name="强调文字颜色 6 3 2 3 5" xfId="31462"/>
    <cellStyle name="强调文字颜色 6 3 2 4 2" xfId="31463"/>
    <cellStyle name="强调文字颜色 6 3 2 4 2 2" xfId="31464"/>
    <cellStyle name="强调文字颜色 6 3 2 4 2 3" xfId="31465"/>
    <cellStyle name="强调文字颜色 6 3 2 4 2 4" xfId="31466"/>
    <cellStyle name="强调文字颜色 6 3 2 4 3" xfId="31467"/>
    <cellStyle name="强调文字颜色 6 3 2 4 3 2" xfId="31468"/>
    <cellStyle name="强调文字颜色 6 3 2 4 4" xfId="31469"/>
    <cellStyle name="强调文字颜色 6 3 2 4 4 2" xfId="31470"/>
    <cellStyle name="强调文字颜色 6 3 2 4 5" xfId="31471"/>
    <cellStyle name="强调文字颜色 6 3 2 5" xfId="31472"/>
    <cellStyle name="强调文字颜色 6 3 2 5 2 4" xfId="31473"/>
    <cellStyle name="强调文字颜色 6 3 2 6" xfId="31474"/>
    <cellStyle name="强调文字颜色 6 3 2 6 2" xfId="31475"/>
    <cellStyle name="强调文字颜色 6 3 2 6 2 2" xfId="31476"/>
    <cellStyle name="强调文字颜色 6 3 2 6 3" xfId="31477"/>
    <cellStyle name="强调文字颜色 6 3 2 6 3 2" xfId="31478"/>
    <cellStyle name="强调文字颜色 6 3 2 6 4" xfId="31479"/>
    <cellStyle name="强调文字颜色 6 3 2 9" xfId="31480"/>
    <cellStyle name="强调文字颜色 6 3 3 2" xfId="31481"/>
    <cellStyle name="强调文字颜色 6 3 3 2 2" xfId="31482"/>
    <cellStyle name="强调文字颜色 6 3 3 2 2 4" xfId="31483"/>
    <cellStyle name="强调文字颜色 6 3 3 2 3" xfId="31484"/>
    <cellStyle name="强调文字颜色 6 3 3 2 3 2" xfId="31485"/>
    <cellStyle name="强调文字颜色 6 3 3 3" xfId="31486"/>
    <cellStyle name="强调文字颜色 6 3 3 3 2" xfId="31487"/>
    <cellStyle name="强调文字颜色 6 3 3 3 2 3 2" xfId="31488"/>
    <cellStyle name="强调文字颜色 6 3 3 3 2 4" xfId="31489"/>
    <cellStyle name="强调文字颜色 6 3 3 3 3" xfId="31490"/>
    <cellStyle name="强调文字颜色 6 3 3 3 3 2" xfId="31491"/>
    <cellStyle name="强调文字颜色 6 3 3 4" xfId="31492"/>
    <cellStyle name="强调文字颜色 6 3 3 4 2" xfId="31493"/>
    <cellStyle name="强调文字颜色 6 3 3 4 2 3 2" xfId="31494"/>
    <cellStyle name="强调文字颜色 6 3 3 4 2 4" xfId="31495"/>
    <cellStyle name="强调文字颜色 6 3 3 4 3" xfId="31496"/>
    <cellStyle name="强调文字颜色 6 3 3 4 3 2" xfId="31497"/>
    <cellStyle name="强调文字颜色 6 3 3 4 4 2" xfId="31498"/>
    <cellStyle name="强调文字颜色 6 3 3 4 5" xfId="31499"/>
    <cellStyle name="强调文字颜色 6 3 3 5" xfId="31500"/>
    <cellStyle name="强调文字颜色 6 3 3 8" xfId="31501"/>
    <cellStyle name="适中 2 2 5 2 2" xfId="31502"/>
    <cellStyle name="强调文字颜色 6 3 4 2" xfId="31503"/>
    <cellStyle name="强调文字颜色 6 3 4 2 2 2" xfId="31504"/>
    <cellStyle name="强调文字颜色 6 3 4 2 3" xfId="31505"/>
    <cellStyle name="强调文字颜色 6 3 4 2 3 2" xfId="31506"/>
    <cellStyle name="适中 2 2 5 2 3" xfId="31507"/>
    <cellStyle name="强调文字颜色 6 3 4 3" xfId="31508"/>
    <cellStyle name="适中 2 2 5 2 4" xfId="31509"/>
    <cellStyle name="强调文字颜色 6 3 4 4" xfId="31510"/>
    <cellStyle name="强调文字颜色 6 3 4 4 2" xfId="31511"/>
    <cellStyle name="强调文字颜色 6 3 4 5" xfId="31512"/>
    <cellStyle name="适中 2 2 5 3" xfId="31513"/>
    <cellStyle name="强调文字颜色 6 3 5" xfId="31514"/>
    <cellStyle name="适中 2 2 5 3 2" xfId="31515"/>
    <cellStyle name="强调文字颜色 6 3 5 2" xfId="31516"/>
    <cellStyle name="强调文字颜色 6 3 5 2 2 2" xfId="31517"/>
    <cellStyle name="强调文字颜色 6 3 5 2 3" xfId="31518"/>
    <cellStyle name="强调文字颜色 6 3 5 2 4" xfId="31519"/>
    <cellStyle name="强调文字颜色 6 3 5 3" xfId="31520"/>
    <cellStyle name="强调文字颜色 6 3 5 3 2" xfId="31521"/>
    <cellStyle name="适中 2 2 5 4" xfId="31522"/>
    <cellStyle name="强调文字颜色 6 3 6" xfId="31523"/>
    <cellStyle name="适中 2 2 5 4 2" xfId="31524"/>
    <cellStyle name="强调文字颜色 6 3 6 2" xfId="31525"/>
    <cellStyle name="强调文字颜色 6 3 6 2 2" xfId="31526"/>
    <cellStyle name="强调文字颜色 6 3 6 2 2 2" xfId="31527"/>
    <cellStyle name="强调文字颜色 6 3 6 2 3" xfId="31528"/>
    <cellStyle name="强调文字颜色 6 3 6 2 3 2" xfId="31529"/>
    <cellStyle name="强调文字颜色 6 3 6 3" xfId="31530"/>
    <cellStyle name="强调文字颜色 6 3 6 3 2" xfId="31531"/>
    <cellStyle name="强调文字颜色 6 3 6 4 2" xfId="31532"/>
    <cellStyle name="强调文字颜色 6 3 6 5" xfId="31533"/>
    <cellStyle name="适中 2 2 5 5" xfId="31534"/>
    <cellStyle name="强调文字颜色 6 3 7" xfId="31535"/>
    <cellStyle name="强调文字颜色 6 3 8 2" xfId="31536"/>
    <cellStyle name="强调文字颜色 6 3 9" xfId="31537"/>
    <cellStyle name="强调文字颜色 6 3 9 2" xfId="31538"/>
    <cellStyle name="强调文字颜色 6 4 2" xfId="31539"/>
    <cellStyle name="强调文字颜色 6 5" xfId="31540"/>
    <cellStyle name="适中 2" xfId="31541"/>
    <cellStyle name="适中 2 10" xfId="31542"/>
    <cellStyle name="适中 2 2" xfId="31543"/>
    <cellStyle name="适中 2 2 2" xfId="31544"/>
    <cellStyle name="适中 2 2 2 2" xfId="31545"/>
    <cellStyle name="适中 2 2 2 2 2" xfId="31546"/>
    <cellStyle name="适中 2 2 2 2 3" xfId="31547"/>
    <cellStyle name="适中 2 2 2 2 4 2" xfId="31548"/>
    <cellStyle name="适中 2 2 2 2 5" xfId="31549"/>
    <cellStyle name="适中 2 2 2 3" xfId="31550"/>
    <cellStyle name="适中 2 2 2 3 2" xfId="31551"/>
    <cellStyle name="适中 2 2 2 3 3" xfId="31552"/>
    <cellStyle name="适中 2 2 2 4" xfId="31553"/>
    <cellStyle name="适中 2 2 2 4 2" xfId="31554"/>
    <cellStyle name="适中 2 2 2 4 3" xfId="31555"/>
    <cellStyle name="适中 2 2 2 4 4 2" xfId="31556"/>
    <cellStyle name="适中 2 2 2 4 5" xfId="31557"/>
    <cellStyle name="适中 2 2 2 5 2" xfId="31558"/>
    <cellStyle name="适中 2 2 2 5 3" xfId="31559"/>
    <cellStyle name="适中 2 2 2 6" xfId="31560"/>
    <cellStyle name="适中 2 2 2 6 2" xfId="31561"/>
    <cellStyle name="适中 2 2 2 7" xfId="31562"/>
    <cellStyle name="适中 2 2 2 7 2" xfId="31563"/>
    <cellStyle name="适中 2 2 2 8" xfId="31564"/>
    <cellStyle name="适中 2 2 3" xfId="31565"/>
    <cellStyle name="注释 2 68 2" xfId="31566"/>
    <cellStyle name="注释 2 73 2" xfId="31567"/>
    <cellStyle name="适中 2 2 3 2 2 2" xfId="31568"/>
    <cellStyle name="注释 2 69" xfId="31569"/>
    <cellStyle name="注释 2 74" xfId="31570"/>
    <cellStyle name="适中 2 2 3 2 3" xfId="31571"/>
    <cellStyle name="注释 2 69 2" xfId="31572"/>
    <cellStyle name="注释 2 74 2" xfId="31573"/>
    <cellStyle name="适中 2 2 3 2 3 2" xfId="31574"/>
    <cellStyle name="注释 2 75" xfId="31575"/>
    <cellStyle name="注释 2 80" xfId="31576"/>
    <cellStyle name="适中 2 2 3 2 4" xfId="31577"/>
    <cellStyle name="适中 2 2 3 3 2" xfId="31578"/>
    <cellStyle name="适中 2 2 3 4" xfId="31579"/>
    <cellStyle name="适中 2 2 3 4 2" xfId="31580"/>
    <cellStyle name="适中 2 2 3 5" xfId="31581"/>
    <cellStyle name="适中 2 2 6" xfId="31582"/>
    <cellStyle name="适中 2 2 6 2" xfId="31583"/>
    <cellStyle name="适中 2 2 6 2 2" xfId="31584"/>
    <cellStyle name="适中 2 2 6 3" xfId="31585"/>
    <cellStyle name="适中 2 2 6 3 2" xfId="31586"/>
    <cellStyle name="适中 2 2 6 4" xfId="31587"/>
    <cellStyle name="适中 2 2 8" xfId="31588"/>
    <cellStyle name="适中 2 2 8 2" xfId="31589"/>
    <cellStyle name="适中 2 3" xfId="31590"/>
    <cellStyle name="适中 2 3 2" xfId="31591"/>
    <cellStyle name="适中 2 3 2 2 4" xfId="31592"/>
    <cellStyle name="适中 2 3 3" xfId="31593"/>
    <cellStyle name="适中 2 3 3 3 2" xfId="31594"/>
    <cellStyle name="适中 2 3 3 4" xfId="31595"/>
    <cellStyle name="适中 2 3 3 4 2" xfId="31596"/>
    <cellStyle name="适中 2 3 3 5" xfId="31597"/>
    <cellStyle name="适中 2 3 4 2 3" xfId="31598"/>
    <cellStyle name="适中 2 3 4 2 4" xfId="31599"/>
    <cellStyle name="适中 2 3 4 3" xfId="31600"/>
    <cellStyle name="适中 2 3 4 3 2" xfId="31601"/>
    <cellStyle name="适中 2 3 4 4" xfId="31602"/>
    <cellStyle name="适中 2 3 4 4 2" xfId="31603"/>
    <cellStyle name="适中 2 3 4 5" xfId="31604"/>
    <cellStyle name="注释 2 2 2 4 2" xfId="31605"/>
    <cellStyle name="适中 2 3 5 3 2" xfId="31606"/>
    <cellStyle name="注释 2 2 2 5" xfId="31607"/>
    <cellStyle name="适中 2 3 5 4" xfId="31608"/>
    <cellStyle name="适中 2 3 6" xfId="31609"/>
    <cellStyle name="适中 2 3 8" xfId="31610"/>
    <cellStyle name="适中 2 4" xfId="31611"/>
    <cellStyle name="适中 2 4 2" xfId="31612"/>
    <cellStyle name="适中 2 4 2 2 2" xfId="31613"/>
    <cellStyle name="输出 3 2 2 3 2 3 2" xfId="31614"/>
    <cellStyle name="适中 2 4 2 3" xfId="31615"/>
    <cellStyle name="适中 2 4 2 3 2" xfId="31616"/>
    <cellStyle name="适中 2 4 2 4" xfId="31617"/>
    <cellStyle name="适中 2 4 3" xfId="31618"/>
    <cellStyle name="适中 2 4 3 2" xfId="31619"/>
    <cellStyle name="适中 2 4 5" xfId="31620"/>
    <cellStyle name="适中 2 5" xfId="31621"/>
    <cellStyle name="适中 2 5 2" xfId="31622"/>
    <cellStyle name="适中 2 5 2 2" xfId="31623"/>
    <cellStyle name="适中 2 5 2 2 2" xfId="31624"/>
    <cellStyle name="适中 2 5 2 3" xfId="31625"/>
    <cellStyle name="适中 2 5 2 3 2" xfId="31626"/>
    <cellStyle name="适中 2 5 2 4" xfId="31627"/>
    <cellStyle name="适中 2 5 3" xfId="31628"/>
    <cellStyle name="适中 2 5 3 2" xfId="31629"/>
    <cellStyle name="适中 2 5 4 2" xfId="31630"/>
    <cellStyle name="适中 2 6" xfId="31631"/>
    <cellStyle name="适中 2 7" xfId="31632"/>
    <cellStyle name="适中 2 7 2" xfId="31633"/>
    <cellStyle name="适中 2 7 3" xfId="31634"/>
    <cellStyle name="适中 2 7 3 2" xfId="31635"/>
    <cellStyle name="适中 2 7 4" xfId="31636"/>
    <cellStyle name="适中 2 8" xfId="31637"/>
    <cellStyle name="适中 2 8 2" xfId="31638"/>
    <cellStyle name="适中 2 9" xfId="31639"/>
    <cellStyle name="适中 2 9 2" xfId="31640"/>
    <cellStyle name="适中 3" xfId="31641"/>
    <cellStyle name="适中 3 10" xfId="31642"/>
    <cellStyle name="适中 3 2" xfId="31643"/>
    <cellStyle name="适中 3 2 2" xfId="31644"/>
    <cellStyle name="适中 3 2 2 2" xfId="31645"/>
    <cellStyle name="适中 3 2 2 2 2" xfId="31646"/>
    <cellStyle name="适中 3 2 2 2 2 2" xfId="31647"/>
    <cellStyle name="适中 3 2 2 2 2 2 2" xfId="31648"/>
    <cellStyle name="适中 3 2 2 2 2 3" xfId="31649"/>
    <cellStyle name="适中 3 2 2 2 2 3 2" xfId="31650"/>
    <cellStyle name="适中 3 2 2 2 2 4" xfId="31651"/>
    <cellStyle name="适中 3 2 2 2 3" xfId="31652"/>
    <cellStyle name="适中 3 2 2 2 3 2" xfId="31653"/>
    <cellStyle name="适中 3 2 2 3" xfId="31654"/>
    <cellStyle name="适中 3 2 2 3 2" xfId="31655"/>
    <cellStyle name="适中 3 2 2 3 2 2" xfId="31656"/>
    <cellStyle name="适中 3 2 2 3 2 2 2" xfId="31657"/>
    <cellStyle name="适中 3 2 2 3 2 3" xfId="31658"/>
    <cellStyle name="适中 3 2 2 3 2 3 2" xfId="31659"/>
    <cellStyle name="适中 3 2 2 3 2 4" xfId="31660"/>
    <cellStyle name="适中 3 2 2 3 3" xfId="31661"/>
    <cellStyle name="适中 3 2 2 3 3 2" xfId="31662"/>
    <cellStyle name="适中 3 2 2 4" xfId="31663"/>
    <cellStyle name="适中 3 2 2 4 2" xfId="31664"/>
    <cellStyle name="适中 3 2 2 4 2 2" xfId="31665"/>
    <cellStyle name="输出 3 2 2 4 4" xfId="31666"/>
    <cellStyle name="适中 3 2 2 4 2 2 2" xfId="31667"/>
    <cellStyle name="适中 3 2 2 4 2 3" xfId="31668"/>
    <cellStyle name="输出 3 2 2 5 4" xfId="31669"/>
    <cellStyle name="适中 3 2 2 4 2 3 2" xfId="31670"/>
    <cellStyle name="适中 3 2 2 4 2 4" xfId="31671"/>
    <cellStyle name="适中 3 2 2 4 3" xfId="31672"/>
    <cellStyle name="适中 3 2 2 4 3 2" xfId="31673"/>
    <cellStyle name="适中 3 2 2 4 4" xfId="31674"/>
    <cellStyle name="适中 3 2 2 4 4 2" xfId="31675"/>
    <cellStyle name="适中 3 2 2 4 5" xfId="31676"/>
    <cellStyle name="适中 3 2 2 5 2 2" xfId="31677"/>
    <cellStyle name="适中 3 2 2 5 3" xfId="31678"/>
    <cellStyle name="适中 3 2 2 5 3 2" xfId="31679"/>
    <cellStyle name="适中 3 2 2 5 4" xfId="31680"/>
    <cellStyle name="适中 3 2 2 6 2" xfId="31681"/>
    <cellStyle name="适中 3 2 2 7" xfId="31682"/>
    <cellStyle name="适中 3 2 2 7 2" xfId="31683"/>
    <cellStyle name="适中 3 2 2 8" xfId="31684"/>
    <cellStyle name="适中 3 2 3 2" xfId="31685"/>
    <cellStyle name="适中 3 2 3 2 2 2" xfId="31686"/>
    <cellStyle name="注释 3 2 2 4 2 3 2" xfId="31687"/>
    <cellStyle name="适中 3 2 3 2 3" xfId="31688"/>
    <cellStyle name="注释 3 2 2 4 2 3 3" xfId="31689"/>
    <cellStyle name="适中 3 2 3 2 4" xfId="31690"/>
    <cellStyle name="适中 3 2 3 3" xfId="31691"/>
    <cellStyle name="适中 3 2 3 3 2" xfId="31692"/>
    <cellStyle name="适中 3 2 3 4" xfId="31693"/>
    <cellStyle name="适中 3 2 3 4 2" xfId="31694"/>
    <cellStyle name="适中 3 2 4 2" xfId="31695"/>
    <cellStyle name="适中 3 2 4 2 2" xfId="31696"/>
    <cellStyle name="适中 3 2 4 2 2 2" xfId="31697"/>
    <cellStyle name="适中 3 2 4 3" xfId="31698"/>
    <cellStyle name="适中 3 2 4 3 2" xfId="31699"/>
    <cellStyle name="适中 3 2 4 4" xfId="31700"/>
    <cellStyle name="适中 3 2 4 4 2" xfId="31701"/>
    <cellStyle name="适中 3 2 4 5" xfId="31702"/>
    <cellStyle name="适中 3 2 5 2 2" xfId="31703"/>
    <cellStyle name="适中 3 2 5 2 3" xfId="31704"/>
    <cellStyle name="适中 3 2 5 2 3 2" xfId="31705"/>
    <cellStyle name="适中 3 2 5 2 4" xfId="31706"/>
    <cellStyle name="适中 3 2 5 3" xfId="31707"/>
    <cellStyle name="适中 3 2 5 3 2" xfId="31708"/>
    <cellStyle name="适中 3 2 5 4" xfId="31709"/>
    <cellStyle name="适中 3 2 5 4 2" xfId="31710"/>
    <cellStyle name="适中 3 2 5 5" xfId="31711"/>
    <cellStyle name="适中 3 2 6 2" xfId="31712"/>
    <cellStyle name="适中 3 2 6 2 2" xfId="31713"/>
    <cellStyle name="适中 3 2 8" xfId="31714"/>
    <cellStyle name="适中 3 2 8 2" xfId="31715"/>
    <cellStyle name="适中 3 2 9" xfId="31716"/>
    <cellStyle name="适中 3 3" xfId="31717"/>
    <cellStyle name="适中 3 3 2" xfId="31718"/>
    <cellStyle name="适中 3 3 2 2 2" xfId="31719"/>
    <cellStyle name="适中 3 3 2 2 2 2" xfId="31720"/>
    <cellStyle name="适中 3 3 2 2 3" xfId="31721"/>
    <cellStyle name="适中 3 3 2 2 3 2" xfId="31722"/>
    <cellStyle name="适中 3 3 2 2 4" xfId="31723"/>
    <cellStyle name="适中 3 3 2 3" xfId="31724"/>
    <cellStyle name="适中 3 3 2 3 2" xfId="31725"/>
    <cellStyle name="适中 3 3 2 4" xfId="31726"/>
    <cellStyle name="适中 3 3 2 4 2" xfId="31727"/>
    <cellStyle name="适中 3 3 2 5" xfId="31728"/>
    <cellStyle name="适中 3 3 3" xfId="31729"/>
    <cellStyle name="适中 3 3 3 2" xfId="31730"/>
    <cellStyle name="适中 3 3 3 2 3" xfId="31731"/>
    <cellStyle name="适中 3 3 3 2 3 2" xfId="31732"/>
    <cellStyle name="适中 3 3 3 2 4" xfId="31733"/>
    <cellStyle name="适中 3 3 3 3" xfId="31734"/>
    <cellStyle name="适中 3 3 3 3 2" xfId="31735"/>
    <cellStyle name="适中 3 3 3 4" xfId="31736"/>
    <cellStyle name="适中 3 3 3 4 2" xfId="31737"/>
    <cellStyle name="适中 3 3 3 5" xfId="31738"/>
    <cellStyle name="适中 3 3 4" xfId="31739"/>
    <cellStyle name="适中 3 3 4 2" xfId="31740"/>
    <cellStyle name="适中 3 3 4 2 2" xfId="31741"/>
    <cellStyle name="适中 3 3 4 2 2 2" xfId="31742"/>
    <cellStyle name="适中 3 3 4 3" xfId="31743"/>
    <cellStyle name="适中 3 3 4 3 2" xfId="31744"/>
    <cellStyle name="适中 3 3 4 4" xfId="31745"/>
    <cellStyle name="适中 3 3 4 4 2" xfId="31746"/>
    <cellStyle name="适中 3 3 4 5" xfId="31747"/>
    <cellStyle name="注释 3 2 2 3 2" xfId="31748"/>
    <cellStyle name="适中 3 3 5 2 2" xfId="31749"/>
    <cellStyle name="注释 3 2 2 4" xfId="31750"/>
    <cellStyle name="适中 3 3 5 3" xfId="31751"/>
    <cellStyle name="注释 3 2 2 4 2" xfId="31752"/>
    <cellStyle name="适中 3 3 5 3 2" xfId="31753"/>
    <cellStyle name="注释 3 2 2 5" xfId="31754"/>
    <cellStyle name="适中 3 3 5 4" xfId="31755"/>
    <cellStyle name="注释 3 2 3 3" xfId="31756"/>
    <cellStyle name="适中 3 3 6 2" xfId="31757"/>
    <cellStyle name="适中 3 3 7 2" xfId="31758"/>
    <cellStyle name="适中 3 3 8" xfId="31759"/>
    <cellStyle name="适中 3 4 2" xfId="31760"/>
    <cellStyle name="适中 3 4 3" xfId="31761"/>
    <cellStyle name="适中 3 4 4" xfId="31762"/>
    <cellStyle name="适中 3 5" xfId="31763"/>
    <cellStyle name="适中 3 5 2" xfId="31764"/>
    <cellStyle name="适中 3 5 3" xfId="31765"/>
    <cellStyle name="适中 3 5 4" xfId="31766"/>
    <cellStyle name="适中 3 6" xfId="31767"/>
    <cellStyle name="适中 3 6 2" xfId="31768"/>
    <cellStyle name="适中 3 6 2 2" xfId="31769"/>
    <cellStyle name="适中 3 6 2 2 2" xfId="31770"/>
    <cellStyle name="适中 3 6 2 3" xfId="31771"/>
    <cellStyle name="适中 3 6 2 3 2" xfId="31772"/>
    <cellStyle name="适中 3 6 2 4" xfId="31773"/>
    <cellStyle name="适中 3 6 3" xfId="31774"/>
    <cellStyle name="适中 3 6 3 2" xfId="31775"/>
    <cellStyle name="适中 3 6 4" xfId="31776"/>
    <cellStyle name="适中 3 6 4 2" xfId="31777"/>
    <cellStyle name="输入 3 2 2 2 2 2" xfId="31778"/>
    <cellStyle name="适中 3 7" xfId="31779"/>
    <cellStyle name="输入 3 2 2 2 2 2 2" xfId="31780"/>
    <cellStyle name="适中 3 7 2" xfId="31781"/>
    <cellStyle name="适中 3 7 2 2" xfId="31782"/>
    <cellStyle name="适中 3 7 3" xfId="31783"/>
    <cellStyle name="适中 3 7 3 2" xfId="31784"/>
    <cellStyle name="适中 3 7 4" xfId="31785"/>
    <cellStyle name="适中 4" xfId="31786"/>
    <cellStyle name="适中 4 2" xfId="31787"/>
    <cellStyle name="适中 5" xfId="31788"/>
    <cellStyle name="输出 2 2 2 2" xfId="31789"/>
    <cellStyle name="输出 2 2 2 4 2 2 2" xfId="31790"/>
    <cellStyle name="输出 2 2 2 4 2 3" xfId="31791"/>
    <cellStyle name="输出 2 2 2 4 2 3 2" xfId="31792"/>
    <cellStyle name="输出 2 2 2 5" xfId="31793"/>
    <cellStyle name="输出 2 2 2 8" xfId="31794"/>
    <cellStyle name="输出 2 2 3" xfId="31795"/>
    <cellStyle name="输出 2 2 3 2" xfId="31796"/>
    <cellStyle name="输出 2 2 3 2 3 2" xfId="31797"/>
    <cellStyle name="输出 2 2 3 2 4" xfId="31798"/>
    <cellStyle name="输出 2 2 3 3" xfId="31799"/>
    <cellStyle name="输出 2 2 3 4" xfId="31800"/>
    <cellStyle name="输出 2 2 3 4 2" xfId="31801"/>
    <cellStyle name="输出 2 2 3 5" xfId="31802"/>
    <cellStyle name="输出 2 2 4" xfId="31803"/>
    <cellStyle name="输出 2 2 4 2" xfId="31804"/>
    <cellStyle name="输出 2 2 4 2 2" xfId="31805"/>
    <cellStyle name="输出 2 2 4 2 2 2" xfId="31806"/>
    <cellStyle name="输出 2 2 4 2 3 2" xfId="31807"/>
    <cellStyle name="输出 2 2 4 2 4" xfId="31808"/>
    <cellStyle name="输出 2 2 4 3" xfId="31809"/>
    <cellStyle name="输出 2 2 4 3 2" xfId="31810"/>
    <cellStyle name="输出 2 2 4 4" xfId="31811"/>
    <cellStyle name="输出 2 2 4 4 2" xfId="31812"/>
    <cellStyle name="输出 2 2 4 5" xfId="31813"/>
    <cellStyle name="输出 2 2 5" xfId="31814"/>
    <cellStyle name="输出 2 2 5 2 2 2" xfId="31815"/>
    <cellStyle name="输出 2 2 5 2 4" xfId="31816"/>
    <cellStyle name="输出 2 2 5 4 2" xfId="31817"/>
    <cellStyle name="输出 2 2 5 5" xfId="31818"/>
    <cellStyle name="输出 2 2 6" xfId="31819"/>
    <cellStyle name="输出 2 2 6 2" xfId="31820"/>
    <cellStyle name="输出 2 2 6 2 2" xfId="31821"/>
    <cellStyle name="输出 2 2 7 2" xfId="31822"/>
    <cellStyle name="输出 2 2 8" xfId="31823"/>
    <cellStyle name="输出 2 2 8 2" xfId="31824"/>
    <cellStyle name="输出 2 3 3" xfId="31825"/>
    <cellStyle name="输出 2 3 3 2" xfId="31826"/>
    <cellStyle name="输出 2 3 3 2 3" xfId="31827"/>
    <cellStyle name="输出 2 3 3 2 4" xfId="31828"/>
    <cellStyle name="输出 2 3 3 3" xfId="31829"/>
    <cellStyle name="输出 2 3 3 5" xfId="31830"/>
    <cellStyle name="输出 2 4 3" xfId="31831"/>
    <cellStyle name="输出 2 4 3 2" xfId="31832"/>
    <cellStyle name="输出 2 5 2 2 2" xfId="31833"/>
    <cellStyle name="输出 2 5 3" xfId="31834"/>
    <cellStyle name="输出 2 6" xfId="31835"/>
    <cellStyle name="输出 2 6 2" xfId="31836"/>
    <cellStyle name="输出 2 6 2 2" xfId="31837"/>
    <cellStyle name="输出 2 6 2 2 2" xfId="31838"/>
    <cellStyle name="输出 2 6 3" xfId="31839"/>
    <cellStyle name="输出 2 6 3 2" xfId="31840"/>
    <cellStyle name="输出 2 7" xfId="31841"/>
    <cellStyle name="输出 2 7 2" xfId="31842"/>
    <cellStyle name="输出 2 7 2 2" xfId="31843"/>
    <cellStyle name="输出 2 7 3" xfId="31844"/>
    <cellStyle name="输出 2 7 3 2" xfId="31845"/>
    <cellStyle name="输出 2 8" xfId="31846"/>
    <cellStyle name="输出 2 8 2" xfId="31847"/>
    <cellStyle name="输出 2 9" xfId="31848"/>
    <cellStyle name="输出 2 9 2" xfId="31849"/>
    <cellStyle name="输出 3 10" xfId="31850"/>
    <cellStyle name="输出 3 2" xfId="31851"/>
    <cellStyle name="输出 3 2 2 2 2" xfId="31852"/>
    <cellStyle name="输出 3 2 2 2 2 2" xfId="31853"/>
    <cellStyle name="输出 3 2 2 2 2 2 2" xfId="31854"/>
    <cellStyle name="输出 3 2 2 2 2 3" xfId="31855"/>
    <cellStyle name="输出 3 2 2 2 2 3 2" xfId="31856"/>
    <cellStyle name="输出 3 2 2 2 2 4" xfId="31857"/>
    <cellStyle name="输出 3 2 2 2 3" xfId="31858"/>
    <cellStyle name="输出 3 2 2 2 3 2" xfId="31859"/>
    <cellStyle name="输出 3 2 2 2 4" xfId="31860"/>
    <cellStyle name="输出 3 2 2 2 5" xfId="31861"/>
    <cellStyle name="输出 3 2 2 3 2" xfId="31862"/>
    <cellStyle name="输出 3 2 2 3 2 2 2" xfId="31863"/>
    <cellStyle name="输出 3 2 2 3 2 3" xfId="31864"/>
    <cellStyle name="输出 3 2 2 3 2 4" xfId="31865"/>
    <cellStyle name="输出 3 2 2 3 3" xfId="31866"/>
    <cellStyle name="输出 3 2 2 3 3 2" xfId="31867"/>
    <cellStyle name="输出 3 2 2 3 4" xfId="31868"/>
    <cellStyle name="输出 3 2 2 3 5" xfId="31869"/>
    <cellStyle name="输出 3 2 2 4" xfId="31870"/>
    <cellStyle name="输出 3 2 2 4 2" xfId="31871"/>
    <cellStyle name="输出 3 2 2 4 2 2" xfId="31872"/>
    <cellStyle name="输出 3 2 2 4 2 3" xfId="31873"/>
    <cellStyle name="输出 3 2 2 4 2 4" xfId="31874"/>
    <cellStyle name="输出 3 2 2 4 3" xfId="31875"/>
    <cellStyle name="输出 3 2 2 4 5" xfId="31876"/>
    <cellStyle name="输出 3 2 2 5" xfId="31877"/>
    <cellStyle name="输出 3 2 2 5 2" xfId="31878"/>
    <cellStyle name="输出 3 2 2 5 2 2" xfId="31879"/>
    <cellStyle name="输出 3 2 2 5 3" xfId="31880"/>
    <cellStyle name="输出 3 2 2 5 3 2" xfId="31881"/>
    <cellStyle name="输出 3 2 2 6" xfId="31882"/>
    <cellStyle name="输出 3 2 2 6 2" xfId="31883"/>
    <cellStyle name="输出 3 2 2 7 2" xfId="31884"/>
    <cellStyle name="输出 3 2 2 8" xfId="31885"/>
    <cellStyle name="输出 3 2 3 2" xfId="31886"/>
    <cellStyle name="输出 3 2 3 2 2" xfId="31887"/>
    <cellStyle name="输出 3 2 3 2 2 2" xfId="31888"/>
    <cellStyle name="输出 3 2 3 2 3" xfId="31889"/>
    <cellStyle name="输出 3 2 3 2 3 2" xfId="31890"/>
    <cellStyle name="输出 3 2 3 2 4" xfId="31891"/>
    <cellStyle name="输出 3 2 3 3" xfId="31892"/>
    <cellStyle name="输出 3 2 3 4" xfId="31893"/>
    <cellStyle name="输出 3 2 3 5" xfId="31894"/>
    <cellStyle name="输出 3 2 4" xfId="31895"/>
    <cellStyle name="输出 3 2 4 2" xfId="31896"/>
    <cellStyle name="输出 3 2 4 2 2" xfId="31897"/>
    <cellStyle name="输出 3 2 4 2 2 2" xfId="31898"/>
    <cellStyle name="输出 3 2 4 2 3 2" xfId="31899"/>
    <cellStyle name="输出 3 2 4 3" xfId="31900"/>
    <cellStyle name="输出 3 2 4 4" xfId="31901"/>
    <cellStyle name="输出 3 2 4 5" xfId="31902"/>
    <cellStyle name="输出 3 2 5" xfId="31903"/>
    <cellStyle name="输出 3 2 5 2" xfId="31904"/>
    <cellStyle name="输出 3 2 5 2 2" xfId="31905"/>
    <cellStyle name="输出 3 2 5 2 4" xfId="31906"/>
    <cellStyle name="输出 3 2 5 3" xfId="31907"/>
    <cellStyle name="输出 3 2 5 4" xfId="31908"/>
    <cellStyle name="输出 3 2 5 5" xfId="31909"/>
    <cellStyle name="输出 3 2 6" xfId="31910"/>
    <cellStyle name="输出 3 2 6 2" xfId="31911"/>
    <cellStyle name="输出 3 2 6 2 2" xfId="31912"/>
    <cellStyle name="输出 3 2 7" xfId="31913"/>
    <cellStyle name="输出 3 2 7 2" xfId="31914"/>
    <cellStyle name="输出 3 2 8" xfId="31915"/>
    <cellStyle name="输出 3 2 8 2" xfId="31916"/>
    <cellStyle name="输出 3 2 9" xfId="31917"/>
    <cellStyle name="输出 3 3" xfId="31918"/>
    <cellStyle name="输出 3 3 2 2 2" xfId="31919"/>
    <cellStyle name="输出 3 3 2 2 2 2" xfId="31920"/>
    <cellStyle name="输出 3 3 2 3" xfId="31921"/>
    <cellStyle name="输出 3 3 2 3 2" xfId="31922"/>
    <cellStyle name="输出 3 3 3 2" xfId="31923"/>
    <cellStyle name="输出 3 3 3 2 2" xfId="31924"/>
    <cellStyle name="输出 3 3 3 2 2 2" xfId="31925"/>
    <cellStyle name="输出 3 3 3 2 3" xfId="31926"/>
    <cellStyle name="输出 3 3 3 2 3 2" xfId="31927"/>
    <cellStyle name="输出 3 3 3 2 4" xfId="31928"/>
    <cellStyle name="输出 3 4 2 3" xfId="31929"/>
    <cellStyle name="输出 3 4 3 2" xfId="31930"/>
    <cellStyle name="输出 3 6 2 2 2" xfId="31931"/>
    <cellStyle name="输出 3 6 2 3" xfId="31932"/>
    <cellStyle name="输出 3 6 2 4" xfId="31933"/>
    <cellStyle name="输出 3 6 3 2" xfId="31934"/>
    <cellStyle name="输出 3 7" xfId="31935"/>
    <cellStyle name="输出 3 7 3 2" xfId="31936"/>
    <cellStyle name="输出 3 8" xfId="31937"/>
    <cellStyle name="输出 3 9" xfId="31938"/>
    <cellStyle name="输出 4" xfId="31939"/>
    <cellStyle name="输出 4 2" xfId="31940"/>
    <cellStyle name="输出 5" xfId="31941"/>
    <cellStyle name="输入 2 2 2 2 2 2" xfId="31942"/>
    <cellStyle name="输入 2 2 2 2 2 2 2" xfId="31943"/>
    <cellStyle name="输入 2 2 2 2 2 3" xfId="31944"/>
    <cellStyle name="输入 2 2 2 2 2 3 2" xfId="31945"/>
    <cellStyle name="输入 2 2 2 2 3" xfId="31946"/>
    <cellStyle name="输入 2 2 2 2 3 2" xfId="31947"/>
    <cellStyle name="输入 2 2 2 2 4 2" xfId="31948"/>
    <cellStyle name="输入 2 2 2 2 5" xfId="31949"/>
    <cellStyle name="输入 2 2 2 3 2" xfId="31950"/>
    <cellStyle name="输入 2 2 2 3 2 3" xfId="31951"/>
    <cellStyle name="输入 2 2 2 3 2 3 2" xfId="31952"/>
    <cellStyle name="输入 2 2 2 3 2 4" xfId="31953"/>
    <cellStyle name="输入 2 2 2 3 3" xfId="31954"/>
    <cellStyle name="输入 2 2 2 3 3 2" xfId="31955"/>
    <cellStyle name="输入 2 2 2 3 4 2" xfId="31956"/>
    <cellStyle name="输入 2 2 2 3 5" xfId="31957"/>
    <cellStyle name="输入 2 2 2 5 3" xfId="31958"/>
    <cellStyle name="输入 2 2 3 2 2" xfId="31959"/>
    <cellStyle name="输入 2 2 3 2 2 2" xfId="31960"/>
    <cellStyle name="输入 2 2 3 2 3" xfId="31961"/>
    <cellStyle name="输入 2 2 3 2 3 2" xfId="31962"/>
    <cellStyle name="输入 2 2 3 2 4" xfId="31963"/>
    <cellStyle name="输入 2 2 3 3" xfId="31964"/>
    <cellStyle name="输入 2 2 3 5" xfId="31965"/>
    <cellStyle name="输入 2 2 4 2" xfId="31966"/>
    <cellStyle name="输入 2 2 4 2 2 2" xfId="31967"/>
    <cellStyle name="输入 2 2 4 2 3" xfId="31968"/>
    <cellStyle name="输入 2 2 4 2 3 2" xfId="31969"/>
    <cellStyle name="输入 2 2 4 3" xfId="31970"/>
    <cellStyle name="输入 2 2 5" xfId="31971"/>
    <cellStyle name="输入 2 2 5 2" xfId="31972"/>
    <cellStyle name="输入 2 2 5 2 2 2" xfId="31973"/>
    <cellStyle name="输入 2 2 5 2 3 2" xfId="31974"/>
    <cellStyle name="输入 2 2 5 3" xfId="31975"/>
    <cellStyle name="输入 2 2 6" xfId="31976"/>
    <cellStyle name="输入 2 2 6 2" xfId="31977"/>
    <cellStyle name="输入 2 2 6 3" xfId="31978"/>
    <cellStyle name="输入 2 2 6 3 2" xfId="31979"/>
    <cellStyle name="输入 2 2 7" xfId="31980"/>
    <cellStyle name="输入 2 2 7 2" xfId="31981"/>
    <cellStyle name="输入 2 2 8" xfId="31982"/>
    <cellStyle name="输入 2 2 8 2" xfId="31983"/>
    <cellStyle name="输入 2 3 2 3 2" xfId="31984"/>
    <cellStyle name="输入 2 3 3" xfId="31985"/>
    <cellStyle name="输入 2 3 3 2" xfId="31986"/>
    <cellStyle name="输入 2 3 3 2 2 2" xfId="31987"/>
    <cellStyle name="输入 2 3 3 2 3 2" xfId="31988"/>
    <cellStyle name="输入 2 3 3 2 4" xfId="31989"/>
    <cellStyle name="输入 2 3 3 3" xfId="31990"/>
    <cellStyle name="输入 2 3 4" xfId="31991"/>
    <cellStyle name="输入 2 3 4 2" xfId="31992"/>
    <cellStyle name="输入 2 3 4 2 3" xfId="31993"/>
    <cellStyle name="输入 2 3 4 2 3 2" xfId="31994"/>
    <cellStyle name="输入 2 3 4 3 2" xfId="31995"/>
    <cellStyle name="输入 2 3 5" xfId="31996"/>
    <cellStyle name="输入 2 3 5 2" xfId="31997"/>
    <cellStyle name="输入 2 3 5 3" xfId="31998"/>
    <cellStyle name="输入 2 3 5 3 2" xfId="31999"/>
    <cellStyle name="输入 2 3 6" xfId="32000"/>
    <cellStyle name="输入 2 3 6 2" xfId="32001"/>
    <cellStyle name="输入 2 3 7" xfId="32002"/>
    <cellStyle name="输入 2 3 8" xfId="32003"/>
    <cellStyle name="输入 2 4 2" xfId="32004"/>
    <cellStyle name="输入 2 4 2 2" xfId="32005"/>
    <cellStyle name="输入 2 4 2 2 2" xfId="32006"/>
    <cellStyle name="输入 2 4 2 3" xfId="32007"/>
    <cellStyle name="输入 2 4 3" xfId="32008"/>
    <cellStyle name="输入 2 4 3 2" xfId="32009"/>
    <cellStyle name="输入 2 4 4" xfId="32010"/>
    <cellStyle name="输入 2 4 4 2" xfId="32011"/>
    <cellStyle name="输入 2 4 5" xfId="32012"/>
    <cellStyle name="输入 2 5 2" xfId="32013"/>
    <cellStyle name="输入 2 5 2 2" xfId="32014"/>
    <cellStyle name="输入 2 5 2 2 2" xfId="32015"/>
    <cellStyle name="输入 2 5 2 3" xfId="32016"/>
    <cellStyle name="输入 2 5 3" xfId="32017"/>
    <cellStyle name="输入 2 5 4" xfId="32018"/>
    <cellStyle name="输入 2 5 5" xfId="32019"/>
    <cellStyle name="输入 2 6 2" xfId="32020"/>
    <cellStyle name="输入 2 6 2 2" xfId="32021"/>
    <cellStyle name="输入 2 6 2 2 2" xfId="32022"/>
    <cellStyle name="输入 2 6 2 3" xfId="32023"/>
    <cellStyle name="输入 2 6 2 3 2" xfId="32024"/>
    <cellStyle name="输入 2 6 3" xfId="32025"/>
    <cellStyle name="输入 2 6 3 2" xfId="32026"/>
    <cellStyle name="输入 2 6 4" xfId="32027"/>
    <cellStyle name="输入 2 6 4 2" xfId="32028"/>
    <cellStyle name="输入 2 7 2" xfId="32029"/>
    <cellStyle name="输入 2 7 2 2" xfId="32030"/>
    <cellStyle name="输入 2 7 3" xfId="32031"/>
    <cellStyle name="输入 2 7 3 2" xfId="32032"/>
    <cellStyle name="输入 2 7 4" xfId="32033"/>
    <cellStyle name="输入 2 8" xfId="32034"/>
    <cellStyle name="输入 2 8 2" xfId="32035"/>
    <cellStyle name="输入 2 9" xfId="32036"/>
    <cellStyle name="输入 2 9 2" xfId="32037"/>
    <cellStyle name="输入 3 10" xfId="32038"/>
    <cellStyle name="输入 3 2 2 2 3" xfId="32039"/>
    <cellStyle name="输入 3 2 2 2 3 2" xfId="32040"/>
    <cellStyle name="输入 3 2 2 2 4 2" xfId="32041"/>
    <cellStyle name="输入 3 2 2 2 5" xfId="32042"/>
    <cellStyle name="输入 3 2 2 3 2" xfId="32043"/>
    <cellStyle name="输入 3 2 2 3 3" xfId="32044"/>
    <cellStyle name="输入 3 2 2 3 4" xfId="32045"/>
    <cellStyle name="输入 3 2 2 3 5" xfId="32046"/>
    <cellStyle name="输入 3 2 2 4" xfId="32047"/>
    <cellStyle name="输入 3 2 2 4 2" xfId="32048"/>
    <cellStyle name="输入 3 2 2 4 2 2" xfId="32049"/>
    <cellStyle name="输入 3 2 2 4 3" xfId="32050"/>
    <cellStyle name="输入 3 2 2 4 3 2" xfId="32051"/>
    <cellStyle name="输入 3 2 2 4 4" xfId="32052"/>
    <cellStyle name="输入 3 2 2 4 4 2" xfId="32053"/>
    <cellStyle name="输入 3 2 2 5" xfId="32054"/>
    <cellStyle name="注释 2 19 4 2" xfId="32055"/>
    <cellStyle name="注释 2 24 4 2" xfId="32056"/>
    <cellStyle name="输入 3 2 2 5 2" xfId="32057"/>
    <cellStyle name="输入 3 2 2 5 2 2" xfId="32058"/>
    <cellStyle name="输入 3 2 2 5 3 2" xfId="32059"/>
    <cellStyle name="输入 3 2 2 5 4" xfId="32060"/>
    <cellStyle name="输入 3 2 3 2" xfId="32061"/>
    <cellStyle name="输入 3 2 3 2 2" xfId="32062"/>
    <cellStyle name="输入 3 2 3 2 2 2" xfId="32063"/>
    <cellStyle name="输入 3 2 3 2 3" xfId="32064"/>
    <cellStyle name="输入 3 2 3 2 3 2" xfId="32065"/>
    <cellStyle name="输入 3 2 3 2 4" xfId="32066"/>
    <cellStyle name="输入 3 2 3 3" xfId="32067"/>
    <cellStyle name="输入 3 2 3 3 2" xfId="32068"/>
    <cellStyle name="输入 3 2 3 4" xfId="32069"/>
    <cellStyle name="输入 3 2 3 5" xfId="32070"/>
    <cellStyle name="输入 3 2 4 2 2" xfId="32071"/>
    <cellStyle name="输入 3 2 4 2 3" xfId="32072"/>
    <cellStyle name="输入 3 2 4 2 3 2" xfId="32073"/>
    <cellStyle name="输入 3 2 4 3" xfId="32074"/>
    <cellStyle name="输入 3 2 4 3 2" xfId="32075"/>
    <cellStyle name="输入 3 2 4 5" xfId="32076"/>
    <cellStyle name="输入 3 2 5" xfId="32077"/>
    <cellStyle name="输入 3 2 5 2" xfId="32078"/>
    <cellStyle name="输入 3 2 5 2 2" xfId="32079"/>
    <cellStyle name="输入 3 2 5 2 2 2" xfId="32080"/>
    <cellStyle name="输入 3 2 5 2 3" xfId="32081"/>
    <cellStyle name="输入 3 2 5 2 3 2" xfId="32082"/>
    <cellStyle name="输入 3 2 5 2 4" xfId="32083"/>
    <cellStyle name="输入 3 2 5 3" xfId="32084"/>
    <cellStyle name="输入 3 2 5 3 2" xfId="32085"/>
    <cellStyle name="输入 3 2 5 4 2" xfId="32086"/>
    <cellStyle name="输入 3 2 6" xfId="32087"/>
    <cellStyle name="输入 3 2 6 2" xfId="32088"/>
    <cellStyle name="输入 3 2 6 2 2" xfId="32089"/>
    <cellStyle name="输入 3 2 7" xfId="32090"/>
    <cellStyle name="输入 3 2 7 2" xfId="32091"/>
    <cellStyle name="输入 3 2 8 2" xfId="32092"/>
    <cellStyle name="输入 3 3 2 4" xfId="32093"/>
    <cellStyle name="输入 3 3 3 2" xfId="32094"/>
    <cellStyle name="输入 3 3 3 2 2 2" xfId="32095"/>
    <cellStyle name="输入 3 3 3 2 3 2" xfId="32096"/>
    <cellStyle name="输入 3 3 3 2 4" xfId="32097"/>
    <cellStyle name="输入 3 3 3 3" xfId="32098"/>
    <cellStyle name="输入 3 3 3 3 2" xfId="32099"/>
    <cellStyle name="输入 3 3 3 4" xfId="32100"/>
    <cellStyle name="输入 3 3 4 2" xfId="32101"/>
    <cellStyle name="输入 3 3 4 2 2 2" xfId="32102"/>
    <cellStyle name="输入 3 3 4 2 3" xfId="32103"/>
    <cellStyle name="输入 3 3 4 2 3 2" xfId="32104"/>
    <cellStyle name="输入 3 3 4 3 2" xfId="32105"/>
    <cellStyle name="输入 3 3 4 5" xfId="32106"/>
    <cellStyle name="输入 3 3 5" xfId="32107"/>
    <cellStyle name="输入 3 3 5 2" xfId="32108"/>
    <cellStyle name="输入 3 3 5 3" xfId="32109"/>
    <cellStyle name="输入 3 3 5 3 2" xfId="32110"/>
    <cellStyle name="输入 3 3 5 4" xfId="32111"/>
    <cellStyle name="输入 3 3 6" xfId="32112"/>
    <cellStyle name="输入 3 3 7" xfId="32113"/>
    <cellStyle name="输入 3 3 7 2" xfId="32114"/>
    <cellStyle name="输入 3 3 8" xfId="32115"/>
    <cellStyle name="输入 3 4 2 4" xfId="32116"/>
    <cellStyle name="输入 3 4 3 2" xfId="32117"/>
    <cellStyle name="输入 3 4 4" xfId="32118"/>
    <cellStyle name="输入 3 4 4 2" xfId="32119"/>
    <cellStyle name="输入 3 4 5" xfId="32120"/>
    <cellStyle name="输入 3 5 2 3 2" xfId="32121"/>
    <cellStyle name="输入 3 5 2 4" xfId="32122"/>
    <cellStyle name="注释 2 28 4" xfId="32123"/>
    <cellStyle name="注释 2 33 4" xfId="32124"/>
    <cellStyle name="输入 3 5 4 2" xfId="32125"/>
    <cellStyle name="输入 3 5 5" xfId="32126"/>
    <cellStyle name="输入 3 6" xfId="32127"/>
    <cellStyle name="注释 2 78 4" xfId="32128"/>
    <cellStyle name="输入 3 6 4 2" xfId="32129"/>
    <cellStyle name="输入 3 6 5" xfId="32130"/>
    <cellStyle name="输入 3 8" xfId="32131"/>
    <cellStyle name="输入 3 9" xfId="32132"/>
    <cellStyle name="输入 4 2" xfId="32133"/>
    <cellStyle name="注释 2 10 2 2 2" xfId="32134"/>
    <cellStyle name="注释 2 10 2 3" xfId="32135"/>
    <cellStyle name="注释 2 10 2 3 2" xfId="32136"/>
    <cellStyle name="注释 2 10 2 4" xfId="32137"/>
    <cellStyle name="注释 2 11 2 2 2" xfId="32138"/>
    <cellStyle name="注释 2 11 2 3" xfId="32139"/>
    <cellStyle name="注释 2 11 2 3 2" xfId="32140"/>
    <cellStyle name="注释 2 11 2 4" xfId="32141"/>
    <cellStyle name="注释 2 11 3 2" xfId="32142"/>
    <cellStyle name="注释 2 11 4" xfId="32143"/>
    <cellStyle name="注释 2 11 4 2" xfId="32144"/>
    <cellStyle name="注释 2 11 5" xfId="32145"/>
    <cellStyle name="注释 2 12 2 2" xfId="32146"/>
    <cellStyle name="注释 2 12 2 2 2" xfId="32147"/>
    <cellStyle name="注释 2 12 2 3" xfId="32148"/>
    <cellStyle name="注释 2 12 2 3 2" xfId="32149"/>
    <cellStyle name="注释 2 12 2 4" xfId="32150"/>
    <cellStyle name="注释 2 12 3" xfId="32151"/>
    <cellStyle name="注释 2 12 3 2" xfId="32152"/>
    <cellStyle name="注释 2 12 4" xfId="32153"/>
    <cellStyle name="注释 2 12 4 2" xfId="32154"/>
    <cellStyle name="注释 2 12 5" xfId="32155"/>
    <cellStyle name="注释 2 13 2 2 2" xfId="32156"/>
    <cellStyle name="注释 2 13 2 3" xfId="32157"/>
    <cellStyle name="注释 2 13 2 3 2" xfId="32158"/>
    <cellStyle name="注释 2 13 2 4" xfId="32159"/>
    <cellStyle name="注释 2 13 3" xfId="32160"/>
    <cellStyle name="注释 2 13 3 2" xfId="32161"/>
    <cellStyle name="注释 2 13 4" xfId="32162"/>
    <cellStyle name="注释 2 13 4 2" xfId="32163"/>
    <cellStyle name="注释 2 13 5" xfId="32164"/>
    <cellStyle name="注释 2 14 2" xfId="32165"/>
    <cellStyle name="注释 2 14 2 2" xfId="32166"/>
    <cellStyle name="注释 2 14 2 2 2" xfId="32167"/>
    <cellStyle name="注释 2 14 2 3 2" xfId="32168"/>
    <cellStyle name="注释 2 14 2 4" xfId="32169"/>
    <cellStyle name="注释 2 14 3" xfId="32170"/>
    <cellStyle name="注释 2 14 3 2" xfId="32171"/>
    <cellStyle name="注释 2 14 4" xfId="32172"/>
    <cellStyle name="注释 2 14 4 2" xfId="32173"/>
    <cellStyle name="注释 2 14 5" xfId="32174"/>
    <cellStyle name="注释 2 15" xfId="32175"/>
    <cellStyle name="注释 2 20" xfId="32176"/>
    <cellStyle name="注释 2 15 2" xfId="32177"/>
    <cellStyle name="注释 2 20 2" xfId="32178"/>
    <cellStyle name="注释 2 15 2 2" xfId="32179"/>
    <cellStyle name="注释 2 20 2 2" xfId="32180"/>
    <cellStyle name="注释 2 15 2 2 2" xfId="32181"/>
    <cellStyle name="注释 2 20 2 2 2" xfId="32182"/>
    <cellStyle name="注释 2 15 2 4" xfId="32183"/>
    <cellStyle name="注释 2 20 2 4" xfId="32184"/>
    <cellStyle name="注释 2 15 3" xfId="32185"/>
    <cellStyle name="注释 2 20 3" xfId="32186"/>
    <cellStyle name="注释 2 15 4" xfId="32187"/>
    <cellStyle name="注释 2 20 4" xfId="32188"/>
    <cellStyle name="注释 2 15 4 2" xfId="32189"/>
    <cellStyle name="注释 2 20 4 2" xfId="32190"/>
    <cellStyle name="注释 2 15 5" xfId="32191"/>
    <cellStyle name="注释 2 20 5" xfId="32192"/>
    <cellStyle name="注释 2 16" xfId="32193"/>
    <cellStyle name="注释 2 21" xfId="32194"/>
    <cellStyle name="注释 2 16 2" xfId="32195"/>
    <cellStyle name="注释 2 21 2" xfId="32196"/>
    <cellStyle name="注释 2 16 4" xfId="32197"/>
    <cellStyle name="注释 2 21 4" xfId="32198"/>
    <cellStyle name="注释 2 16 5" xfId="32199"/>
    <cellStyle name="注释 2 21 5" xfId="32200"/>
    <cellStyle name="注释 2 17" xfId="32201"/>
    <cellStyle name="注释 2 22" xfId="32202"/>
    <cellStyle name="注释 2 68 4 2" xfId="32203"/>
    <cellStyle name="注释 2 73 4 2" xfId="32204"/>
    <cellStyle name="注释 2 17 2" xfId="32205"/>
    <cellStyle name="注释 2 22 2" xfId="32206"/>
    <cellStyle name="注释 2 17 3" xfId="32207"/>
    <cellStyle name="注释 2 22 3" xfId="32208"/>
    <cellStyle name="注释 2 17 4" xfId="32209"/>
    <cellStyle name="注释 2 22 4" xfId="32210"/>
    <cellStyle name="注释 2 17 5" xfId="32211"/>
    <cellStyle name="注释 2 22 5" xfId="32212"/>
    <cellStyle name="注释 2 18 2" xfId="32213"/>
    <cellStyle name="注释 2 23 2" xfId="32214"/>
    <cellStyle name="注释 2 18 2 2" xfId="32215"/>
    <cellStyle name="注释 2 23 2 2" xfId="32216"/>
    <cellStyle name="注释 2 18 2 2 2" xfId="32217"/>
    <cellStyle name="注释 2 23 2 2 2" xfId="32218"/>
    <cellStyle name="注释 2 18 2 3 2" xfId="32219"/>
    <cellStyle name="注释 2 23 2 3 2" xfId="32220"/>
    <cellStyle name="注释 2 18 2 4" xfId="32221"/>
    <cellStyle name="注释 2 23 2 4" xfId="32222"/>
    <cellStyle name="注释 2 18 3" xfId="32223"/>
    <cellStyle name="注释 2 23 3" xfId="32224"/>
    <cellStyle name="注释 2 18 4" xfId="32225"/>
    <cellStyle name="注释 2 23 4" xfId="32226"/>
    <cellStyle name="注释 2 18 4 2" xfId="32227"/>
    <cellStyle name="注释 2 23 4 2" xfId="32228"/>
    <cellStyle name="注释 2 18 5" xfId="32229"/>
    <cellStyle name="注释 2 23 5" xfId="32230"/>
    <cellStyle name="注释 2 19" xfId="32231"/>
    <cellStyle name="注释 2 24" xfId="32232"/>
    <cellStyle name="注释 2 19 2" xfId="32233"/>
    <cellStyle name="注释 2 24 2" xfId="32234"/>
    <cellStyle name="注释 2 19 2 4" xfId="32235"/>
    <cellStyle name="注释 2 24 2 4" xfId="32236"/>
    <cellStyle name="注释 2 19 3" xfId="32237"/>
    <cellStyle name="注释 2 24 3" xfId="32238"/>
    <cellStyle name="注释 2 19 4" xfId="32239"/>
    <cellStyle name="注释 2 24 4" xfId="32240"/>
    <cellStyle name="注释 2 19 5" xfId="32241"/>
    <cellStyle name="注释 2 24 5" xfId="32242"/>
    <cellStyle name="注释 2 2 2 2 2 2 2" xfId="32243"/>
    <cellStyle name="注释 2 2 2 2 2 3" xfId="32244"/>
    <cellStyle name="注释 2 2 2 2 2 3 2" xfId="32245"/>
    <cellStyle name="注释 2 2 2 2 2 3 3" xfId="32246"/>
    <cellStyle name="注释 2 2 2 2 2 4" xfId="32247"/>
    <cellStyle name="注释 2 2 2 2 3 2" xfId="32248"/>
    <cellStyle name="注释 2 2 2 2 4 2" xfId="32249"/>
    <cellStyle name="注释 2 2 2 2 4 2 2" xfId="32250"/>
    <cellStyle name="注释 2 2 2 2 4 3" xfId="32251"/>
    <cellStyle name="注释 2 2 2 2 5" xfId="32252"/>
    <cellStyle name="注释 2 2 2 3 2 2 2" xfId="32253"/>
    <cellStyle name="注释 2 2 2 3 2 3" xfId="32254"/>
    <cellStyle name="注释 2 2 2 3 2 3 2" xfId="32255"/>
    <cellStyle name="注释 2 2 2 3 2 3 2 2" xfId="32256"/>
    <cellStyle name="注释 2 2 2 3 2 3 3" xfId="32257"/>
    <cellStyle name="注释 2 2 2 3 2 4" xfId="32258"/>
    <cellStyle name="注释 2 2 2 4 2 2 2" xfId="32259"/>
    <cellStyle name="注释 2 2 2 4 2 3" xfId="32260"/>
    <cellStyle name="注释 2 2 2 4 2 3 2" xfId="32261"/>
    <cellStyle name="注释 2 2 2 4 2 3 2 2" xfId="32262"/>
    <cellStyle name="注释 2 2 2 4 2 3 3" xfId="32263"/>
    <cellStyle name="注释 2 2 2 4 2 4" xfId="32264"/>
    <cellStyle name="注释 2 2 2 4 5" xfId="32265"/>
    <cellStyle name="注释 2 2 2 5 2" xfId="32266"/>
    <cellStyle name="注释 2 2 2 5 2 2" xfId="32267"/>
    <cellStyle name="注释 2 2 2 6 2" xfId="32268"/>
    <cellStyle name="注释 2 2 2 7" xfId="32269"/>
    <cellStyle name="注释 2 2 2 8" xfId="32270"/>
    <cellStyle name="注释 2 2 3 2 3 2" xfId="32271"/>
    <cellStyle name="注释 2 2 3 2 3 2 2" xfId="32272"/>
    <cellStyle name="注释 2 2 3 4 2" xfId="32273"/>
    <cellStyle name="注释 2 2 3 4 2 2" xfId="32274"/>
    <cellStyle name="注释 2 2 3 5" xfId="32275"/>
    <cellStyle name="注释 2 2 4 2 3 2" xfId="32276"/>
    <cellStyle name="注释 2 2 4 2 3 2 2" xfId="32277"/>
    <cellStyle name="注释 2 2 4 4 2" xfId="32278"/>
    <cellStyle name="注释 2 2 4 4 2 2" xfId="32279"/>
    <cellStyle name="注释 2 2 4 5" xfId="32280"/>
    <cellStyle name="注释 2 2 5 2 3 2" xfId="32281"/>
    <cellStyle name="注释 2 2 5 2 3 2 2" xfId="32282"/>
    <cellStyle name="注释 2 2 5 4 2" xfId="32283"/>
    <cellStyle name="注释 2 2 5 5" xfId="32284"/>
    <cellStyle name="注释 2 2 6 3 2 2" xfId="32285"/>
    <cellStyle name="注释 2 25" xfId="32286"/>
    <cellStyle name="注释 2 30" xfId="32287"/>
    <cellStyle name="注释 2 25 2" xfId="32288"/>
    <cellStyle name="注释 2 30 2" xfId="32289"/>
    <cellStyle name="注释 2 25 2 2" xfId="32290"/>
    <cellStyle name="注释 2 30 2 2" xfId="32291"/>
    <cellStyle name="注释 2 25 2 2 2" xfId="32292"/>
    <cellStyle name="注释 2 30 2 2 2" xfId="32293"/>
    <cellStyle name="注释 2 25 2 3" xfId="32294"/>
    <cellStyle name="注释 2 30 2 3" xfId="32295"/>
    <cellStyle name="注释 2 25 2 4" xfId="32296"/>
    <cellStyle name="注释 2 30 2 4" xfId="32297"/>
    <cellStyle name="注释 2 25 3" xfId="32298"/>
    <cellStyle name="注释 2 30 3" xfId="32299"/>
    <cellStyle name="注释 2 26" xfId="32300"/>
    <cellStyle name="注释 2 31" xfId="32301"/>
    <cellStyle name="注释 2 26 2" xfId="32302"/>
    <cellStyle name="注释 2 31 2" xfId="32303"/>
    <cellStyle name="注释 2 26 2 2" xfId="32304"/>
    <cellStyle name="注释 2 31 2 2" xfId="32305"/>
    <cellStyle name="注释 2 26 2 3" xfId="32306"/>
    <cellStyle name="注释 2 31 2 3" xfId="32307"/>
    <cellStyle name="注释 2 26 2 4" xfId="32308"/>
    <cellStyle name="注释 2 31 2 4" xfId="32309"/>
    <cellStyle name="注释 2 26 3" xfId="32310"/>
    <cellStyle name="注释 2 31 3" xfId="32311"/>
    <cellStyle name="注释 2 26 3 2" xfId="32312"/>
    <cellStyle name="注释 2 31 3 2" xfId="32313"/>
    <cellStyle name="注释 2 27" xfId="32314"/>
    <cellStyle name="注释 2 32" xfId="32315"/>
    <cellStyle name="注释 2 27 2 3" xfId="32316"/>
    <cellStyle name="注释 2 32 2 3" xfId="32317"/>
    <cellStyle name="注释 2 27 2 3 2" xfId="32318"/>
    <cellStyle name="注释 2 32 2 3 2" xfId="32319"/>
    <cellStyle name="注释 2 27 2 4" xfId="32320"/>
    <cellStyle name="注释 2 32 2 4" xfId="32321"/>
    <cellStyle name="注释 2 28" xfId="32322"/>
    <cellStyle name="注释 2 33" xfId="32323"/>
    <cellStyle name="注释 2 28 2 2 2" xfId="32324"/>
    <cellStyle name="注释 2 33 2 2 2" xfId="32325"/>
    <cellStyle name="注释 2 28 2 3 2" xfId="32326"/>
    <cellStyle name="注释 2 33 2 3 2" xfId="32327"/>
    <cellStyle name="注释 2 28 3" xfId="32328"/>
    <cellStyle name="注释 2 33 3" xfId="32329"/>
    <cellStyle name="注释 2 28 3 2" xfId="32330"/>
    <cellStyle name="注释 2 33 3 2" xfId="32331"/>
    <cellStyle name="注释 2 28 4 2" xfId="32332"/>
    <cellStyle name="注释 2 33 4 2" xfId="32333"/>
    <cellStyle name="注释 2 28 5" xfId="32334"/>
    <cellStyle name="注释 2 33 5" xfId="32335"/>
    <cellStyle name="注释 2 29" xfId="32336"/>
    <cellStyle name="注释 2 34" xfId="32337"/>
    <cellStyle name="注释 2 29 2" xfId="32338"/>
    <cellStyle name="注释 2 34 2" xfId="32339"/>
    <cellStyle name="注释 2 29 2 2" xfId="32340"/>
    <cellStyle name="注释 2 34 2 2" xfId="32341"/>
    <cellStyle name="注释 2 29 2 2 2" xfId="32342"/>
    <cellStyle name="注释 2 34 2 2 2" xfId="32343"/>
    <cellStyle name="注释 2 29 2 3" xfId="32344"/>
    <cellStyle name="注释 2 34 2 3" xfId="32345"/>
    <cellStyle name="注释 2 29 2 3 2" xfId="32346"/>
    <cellStyle name="注释 2 34 2 3 2" xfId="32347"/>
    <cellStyle name="注释 2 29 3" xfId="32348"/>
    <cellStyle name="注释 2 34 3" xfId="32349"/>
    <cellStyle name="注释 2 29 3 2" xfId="32350"/>
    <cellStyle name="注释 2 34 3 2" xfId="32351"/>
    <cellStyle name="注释 2 29 4" xfId="32352"/>
    <cellStyle name="注释 2 34 4" xfId="32353"/>
    <cellStyle name="注释 2 29 4 2" xfId="32354"/>
    <cellStyle name="注释 2 34 4 2" xfId="32355"/>
    <cellStyle name="注释 2 29 5" xfId="32356"/>
    <cellStyle name="注释 2 34 5" xfId="32357"/>
    <cellStyle name="注释 2 3 2 2" xfId="32358"/>
    <cellStyle name="注释 2 3 2 2 2" xfId="32359"/>
    <cellStyle name="注释 2 3 2 2 2 3 2 2" xfId="32360"/>
    <cellStyle name="注释 2 3 2 2 4" xfId="32361"/>
    <cellStyle name="注释 2 3 2 2 4 2" xfId="32362"/>
    <cellStyle name="注释 2 3 2 2 4 2 2" xfId="32363"/>
    <cellStyle name="注释 2 3 2 2 4 3" xfId="32364"/>
    <cellStyle name="注释 2 3 2 2 5" xfId="32365"/>
    <cellStyle name="注释 2 3 2 3" xfId="32366"/>
    <cellStyle name="注释 2 3 2 3 2" xfId="32367"/>
    <cellStyle name="注释 2 3 2 3 2 3 2 2" xfId="32368"/>
    <cellStyle name="注释 2 3 2 4" xfId="32369"/>
    <cellStyle name="注释 2 3 2 4 2" xfId="32370"/>
    <cellStyle name="注释 2 3 2 4 4 2 2" xfId="32371"/>
    <cellStyle name="注释 2 3 2 4 4 3" xfId="32372"/>
    <cellStyle name="注释 2 3 2 4 5" xfId="32373"/>
    <cellStyle name="注释 2 3 2 6 2" xfId="32374"/>
    <cellStyle name="注释 2 3 2 7" xfId="32375"/>
    <cellStyle name="注释 2 3 2 7 2" xfId="32376"/>
    <cellStyle name="注释 2 3 2 7 2 2" xfId="32377"/>
    <cellStyle name="注释 2 3 3" xfId="32378"/>
    <cellStyle name="注释 2 3 3 2" xfId="32379"/>
    <cellStyle name="注释 2 3 3 2 2" xfId="32380"/>
    <cellStyle name="注释 2 3 3 2 3" xfId="32381"/>
    <cellStyle name="注释 2 3 3 2 4" xfId="32382"/>
    <cellStyle name="注释 2 3 3 3" xfId="32383"/>
    <cellStyle name="注释 2 3 3 3 2" xfId="32384"/>
    <cellStyle name="注释 2 3 3 4" xfId="32385"/>
    <cellStyle name="注释 2 3 3 4 2" xfId="32386"/>
    <cellStyle name="注释 2 3 3 4 2 2" xfId="32387"/>
    <cellStyle name="注释 2 3 3 5" xfId="32388"/>
    <cellStyle name="注释 2 3 4" xfId="32389"/>
    <cellStyle name="注释 2 3 4 2" xfId="32390"/>
    <cellStyle name="注释 2 3 4 2 2" xfId="32391"/>
    <cellStyle name="注释 2 3 4 2 3" xfId="32392"/>
    <cellStyle name="注释 2 3 4 2 4" xfId="32393"/>
    <cellStyle name="注释 2 3 4 3" xfId="32394"/>
    <cellStyle name="注释 2 3 4 3 2" xfId="32395"/>
    <cellStyle name="注释 2 3 4 4" xfId="32396"/>
    <cellStyle name="注释 2 3 4 4 2" xfId="32397"/>
    <cellStyle name="注释 2 3 4 4 2 2" xfId="32398"/>
    <cellStyle name="注释 2 3 4 5" xfId="32399"/>
    <cellStyle name="注释 2 3 5" xfId="32400"/>
    <cellStyle name="注释 2 3 5 2" xfId="32401"/>
    <cellStyle name="注释 2 3 5 3" xfId="32402"/>
    <cellStyle name="注释 2 3 5 3 2" xfId="32403"/>
    <cellStyle name="注释 2 3 5 4" xfId="32404"/>
    <cellStyle name="注释 2 3 5 4 2" xfId="32405"/>
    <cellStyle name="注释 2 3 5 5" xfId="32406"/>
    <cellStyle name="注释 2 3 6" xfId="32407"/>
    <cellStyle name="注释 2 3 6 2" xfId="32408"/>
    <cellStyle name="注释 2 3 6 2 2" xfId="32409"/>
    <cellStyle name="注释 2 3 6 3" xfId="32410"/>
    <cellStyle name="注释 2 3 6 3 2" xfId="32411"/>
    <cellStyle name="注释 2 3 7" xfId="32412"/>
    <cellStyle name="注释 2 3 7 2" xfId="32413"/>
    <cellStyle name="注释 2 3 8" xfId="32414"/>
    <cellStyle name="注释 2 3 8 2" xfId="32415"/>
    <cellStyle name="注释 2 3 8 2 2" xfId="32416"/>
    <cellStyle name="注释 2 3 8 3" xfId="32417"/>
    <cellStyle name="注释 2 3 9" xfId="32418"/>
    <cellStyle name="注释 2 35 2 2" xfId="32419"/>
    <cellStyle name="注释 2 40 2 2" xfId="32420"/>
    <cellStyle name="注释 2 35 2 2 2" xfId="32421"/>
    <cellStyle name="注释 2 40 2 2 2" xfId="32422"/>
    <cellStyle name="注释 2 35 2 3" xfId="32423"/>
    <cellStyle name="注释 2 40 2 3" xfId="32424"/>
    <cellStyle name="注释 2 35 2 3 2" xfId="32425"/>
    <cellStyle name="注释 2 40 2 3 2" xfId="32426"/>
    <cellStyle name="注释 2 35 3" xfId="32427"/>
    <cellStyle name="注释 2 40 3" xfId="32428"/>
    <cellStyle name="注释 2 35 3 2" xfId="32429"/>
    <cellStyle name="注释 2 40 3 2" xfId="32430"/>
    <cellStyle name="注释 2 35 4" xfId="32431"/>
    <cellStyle name="注释 2 40 4" xfId="32432"/>
    <cellStyle name="注释 2 35 4 2" xfId="32433"/>
    <cellStyle name="注释 2 40 4 2" xfId="32434"/>
    <cellStyle name="注释 2 35 5" xfId="32435"/>
    <cellStyle name="注释 2 40 5" xfId="32436"/>
    <cellStyle name="注释 2 36 2" xfId="32437"/>
    <cellStyle name="注释 2 41 2" xfId="32438"/>
    <cellStyle name="注释 2 36 3" xfId="32439"/>
    <cellStyle name="注释 2 41 3" xfId="32440"/>
    <cellStyle name="注释 2 36 4" xfId="32441"/>
    <cellStyle name="注释 2 41 4" xfId="32442"/>
    <cellStyle name="注释 2 36 5" xfId="32443"/>
    <cellStyle name="注释 2 41 5" xfId="32444"/>
    <cellStyle name="注释 2 37" xfId="32445"/>
    <cellStyle name="注释 2 42" xfId="32446"/>
    <cellStyle name="注释 2 37 2" xfId="32447"/>
    <cellStyle name="注释 2 42 2" xfId="32448"/>
    <cellStyle name="注释 2 37 2 2" xfId="32449"/>
    <cellStyle name="注释 2 42 2 2" xfId="32450"/>
    <cellStyle name="注释 2 37 2 2 2" xfId="32451"/>
    <cellStyle name="注释 2 42 2 2 2" xfId="32452"/>
    <cellStyle name="注释 2 37 2 3" xfId="32453"/>
    <cellStyle name="注释 2 42 2 3" xfId="32454"/>
    <cellStyle name="注释 2 37 2 3 2" xfId="32455"/>
    <cellStyle name="注释 2 42 2 3 2" xfId="32456"/>
    <cellStyle name="注释 2 37 2 4" xfId="32457"/>
    <cellStyle name="注释 2 42 2 4" xfId="32458"/>
    <cellStyle name="注释 2 37 3" xfId="32459"/>
    <cellStyle name="注释 2 42 3" xfId="32460"/>
    <cellStyle name="注释 2 37 3 2" xfId="32461"/>
    <cellStyle name="注释 2 42 3 2" xfId="32462"/>
    <cellStyle name="注释 2 37 4 2" xfId="32463"/>
    <cellStyle name="注释 2 42 4 2" xfId="32464"/>
    <cellStyle name="注释 2 37 5" xfId="32465"/>
    <cellStyle name="注释 2 42 5" xfId="32466"/>
    <cellStyle name="注释 2 38 2" xfId="32467"/>
    <cellStyle name="注释 2 43 2" xfId="32468"/>
    <cellStyle name="注释 2 38 2 2" xfId="32469"/>
    <cellStyle name="注释 2 43 2 2" xfId="32470"/>
    <cellStyle name="注释 2 38 2 2 2" xfId="32471"/>
    <cellStyle name="注释 2 43 2 2 2" xfId="32472"/>
    <cellStyle name="注释 2 38 2 3" xfId="32473"/>
    <cellStyle name="注释 2 43 2 3" xfId="32474"/>
    <cellStyle name="注释 2 38 2 3 2" xfId="32475"/>
    <cellStyle name="注释 2 43 2 3 2" xfId="32476"/>
    <cellStyle name="注释 2 38 2 4" xfId="32477"/>
    <cellStyle name="注释 2 43 2 4" xfId="32478"/>
    <cellStyle name="注释 2 38 3" xfId="32479"/>
    <cellStyle name="注释 2 43 3" xfId="32480"/>
    <cellStyle name="注释 2 38 3 2" xfId="32481"/>
    <cellStyle name="注释 2 43 3 2" xfId="32482"/>
    <cellStyle name="注释 2 38 4 2" xfId="32483"/>
    <cellStyle name="注释 2 43 4 2" xfId="32484"/>
    <cellStyle name="注释 2 38 5" xfId="32485"/>
    <cellStyle name="注释 2 43 5" xfId="32486"/>
    <cellStyle name="注释 2 39 2" xfId="32487"/>
    <cellStyle name="注释 2 44 2" xfId="32488"/>
    <cellStyle name="注释 2 39 3" xfId="32489"/>
    <cellStyle name="注释 2 44 3" xfId="32490"/>
    <cellStyle name="注释 2 39 4" xfId="32491"/>
    <cellStyle name="注释 2 44 4" xfId="32492"/>
    <cellStyle name="注释 2 39 5" xfId="32493"/>
    <cellStyle name="注释 2 44 5" xfId="32494"/>
    <cellStyle name="注释 2 4" xfId="32495"/>
    <cellStyle name="注释 2 4 2" xfId="32496"/>
    <cellStyle name="注释 2 4 2 2" xfId="32497"/>
    <cellStyle name="注释 2 4 2 2 2" xfId="32498"/>
    <cellStyle name="注释 2 4 2 2 2 2" xfId="32499"/>
    <cellStyle name="注释 2 4 2 2 3 2" xfId="32500"/>
    <cellStyle name="注释 2 4 2 2 4" xfId="32501"/>
    <cellStyle name="注释 2 4 2 3" xfId="32502"/>
    <cellStyle name="注释 2 4 2 3 2" xfId="32503"/>
    <cellStyle name="注释 2 4 2 4" xfId="32504"/>
    <cellStyle name="注释 2 4 2 5" xfId="32505"/>
    <cellStyle name="注释 2 4 3" xfId="32506"/>
    <cellStyle name="注释 2 4 3 2" xfId="32507"/>
    <cellStyle name="注释 2 4 3 2 2" xfId="32508"/>
    <cellStyle name="注释 2 4 3 2 2 2" xfId="32509"/>
    <cellStyle name="注释 2 4 3 2 3" xfId="32510"/>
    <cellStyle name="注释 2 4 3 2 3 2" xfId="32511"/>
    <cellStyle name="注释 2 4 3 2 4" xfId="32512"/>
    <cellStyle name="注释 2 4 3 3" xfId="32513"/>
    <cellStyle name="注释 2 4 3 3 2" xfId="32514"/>
    <cellStyle name="注释 2 4 3 4" xfId="32515"/>
    <cellStyle name="注释 2 4 3 5" xfId="32516"/>
    <cellStyle name="注释 2 4 4" xfId="32517"/>
    <cellStyle name="注释 2 4 4 2" xfId="32518"/>
    <cellStyle name="注释 2 4 4 3" xfId="32519"/>
    <cellStyle name="注释 2 4 4 4" xfId="32520"/>
    <cellStyle name="注释 2 4 4 5" xfId="32521"/>
    <cellStyle name="注释 2 4 5" xfId="32522"/>
    <cellStyle name="注释 2 4 5 2" xfId="32523"/>
    <cellStyle name="注释 2 4 5 3" xfId="32524"/>
    <cellStyle name="注释 2 4 5 4" xfId="32525"/>
    <cellStyle name="注释 2 4 6" xfId="32526"/>
    <cellStyle name="注释 2 4 6 2" xfId="32527"/>
    <cellStyle name="注释 2 4 7" xfId="32528"/>
    <cellStyle name="注释 2 4 7 2" xfId="32529"/>
    <cellStyle name="注释 2 4 8" xfId="32530"/>
    <cellStyle name="注释 2 45" xfId="32531"/>
    <cellStyle name="注释 2 50" xfId="32532"/>
    <cellStyle name="注释 2 45 2" xfId="32533"/>
    <cellStyle name="注释 2 50 2" xfId="32534"/>
    <cellStyle name="注释 2 45 2 2" xfId="32535"/>
    <cellStyle name="注释 2 50 2 2" xfId="32536"/>
    <cellStyle name="注释 2 45 2 3" xfId="32537"/>
    <cellStyle name="注释 2 50 2 3" xfId="32538"/>
    <cellStyle name="注释 2 45 3" xfId="32539"/>
    <cellStyle name="注释 2 50 3" xfId="32540"/>
    <cellStyle name="注释 2 45 3 2" xfId="32541"/>
    <cellStyle name="注释 2 50 3 2" xfId="32542"/>
    <cellStyle name="注释 2 45 4" xfId="32543"/>
    <cellStyle name="注释 2 50 4" xfId="32544"/>
    <cellStyle name="注释 2 45 4 2" xfId="32545"/>
    <cellStyle name="注释 2 50 4 2" xfId="32546"/>
    <cellStyle name="注释 2 45 5" xfId="32547"/>
    <cellStyle name="注释 2 50 5" xfId="32548"/>
    <cellStyle name="注释 2 46" xfId="32549"/>
    <cellStyle name="注释 2 51" xfId="32550"/>
    <cellStyle name="注释 2 47" xfId="32551"/>
    <cellStyle name="注释 2 52" xfId="32552"/>
    <cellStyle name="注释 2 48 2 2 2" xfId="32553"/>
    <cellStyle name="注释 2 53 2 2 2" xfId="32554"/>
    <cellStyle name="注释 2 48 2 3" xfId="32555"/>
    <cellStyle name="注释 2 53 2 3" xfId="32556"/>
    <cellStyle name="注释 2 48 2 3 2" xfId="32557"/>
    <cellStyle name="注释 2 53 2 3 2" xfId="32558"/>
    <cellStyle name="注释 2 48 2 4" xfId="32559"/>
    <cellStyle name="注释 2 53 2 4" xfId="32560"/>
    <cellStyle name="注释 2 48 4 2" xfId="32561"/>
    <cellStyle name="注释 2 53 4 2" xfId="32562"/>
    <cellStyle name="注释 2 48 5" xfId="32563"/>
    <cellStyle name="注释 2 53 5" xfId="32564"/>
    <cellStyle name="注释 2 49 2 2 2" xfId="32565"/>
    <cellStyle name="注释 2 54 2 2 2" xfId="32566"/>
    <cellStyle name="注释 2 49 2 3" xfId="32567"/>
    <cellStyle name="注释 2 54 2 3" xfId="32568"/>
    <cellStyle name="注释 2 49 2 3 2" xfId="32569"/>
    <cellStyle name="注释 2 54 2 3 2" xfId="32570"/>
    <cellStyle name="注释 2 49 4 2" xfId="32571"/>
    <cellStyle name="注释 2 54 4 2" xfId="32572"/>
    <cellStyle name="注释 2 49 5" xfId="32573"/>
    <cellStyle name="注释 2 54 5" xfId="32574"/>
    <cellStyle name="注释 2 5" xfId="32575"/>
    <cellStyle name="注释 2 5 2" xfId="32576"/>
    <cellStyle name="注释 2 5 2 2" xfId="32577"/>
    <cellStyle name="注释 2 5 2 2 2" xfId="32578"/>
    <cellStyle name="注释 2 5 2 2 4" xfId="32579"/>
    <cellStyle name="注释 2 5 2 3" xfId="32580"/>
    <cellStyle name="注释 2 5 2 3 2" xfId="32581"/>
    <cellStyle name="注释 2 5 3 2 4" xfId="32582"/>
    <cellStyle name="注释 2 5 4 2 3" xfId="32583"/>
    <cellStyle name="注释 2 5 4 2 3 2" xfId="32584"/>
    <cellStyle name="注释 2 5 4 2 4" xfId="32585"/>
    <cellStyle name="注释 2 5 4 4" xfId="32586"/>
    <cellStyle name="注释 2 5 4 4 2" xfId="32587"/>
    <cellStyle name="注释 2 5 4 5" xfId="32588"/>
    <cellStyle name="注释 2 5 5 4" xfId="32589"/>
    <cellStyle name="注释 2 55" xfId="32590"/>
    <cellStyle name="注释 2 60" xfId="32591"/>
    <cellStyle name="注释 2 55 2 2 2" xfId="32592"/>
    <cellStyle name="注释 2 60 2 2 2" xfId="32593"/>
    <cellStyle name="注释 2 55 2 3" xfId="32594"/>
    <cellStyle name="注释 2 60 2 3" xfId="32595"/>
    <cellStyle name="注释 2 55 2 3 2" xfId="32596"/>
    <cellStyle name="注释 2 60 2 3 2" xfId="32597"/>
    <cellStyle name="注释 2 55 2 4" xfId="32598"/>
    <cellStyle name="注释 2 60 2 4" xfId="32599"/>
    <cellStyle name="注释 2 55 4 2" xfId="32600"/>
    <cellStyle name="注释 2 60 4 2" xfId="32601"/>
    <cellStyle name="注释 2 55 5" xfId="32602"/>
    <cellStyle name="注释 2 60 5" xfId="32603"/>
    <cellStyle name="注释 2 57 2 2 2" xfId="32604"/>
    <cellStyle name="注释 2 62 2 2 2" xfId="32605"/>
    <cellStyle name="注释 2 57 2 3" xfId="32606"/>
    <cellStyle name="注释 2 62 2 3" xfId="32607"/>
    <cellStyle name="注释 2 57 2 3 2" xfId="32608"/>
    <cellStyle name="注释 2 62 2 3 2" xfId="32609"/>
    <cellStyle name="注释 2 57 2 4" xfId="32610"/>
    <cellStyle name="注释 2 62 2 4" xfId="32611"/>
    <cellStyle name="注释 2 57 3 2" xfId="32612"/>
    <cellStyle name="注释 2 62 3 2" xfId="32613"/>
    <cellStyle name="注释 2 57 4" xfId="32614"/>
    <cellStyle name="注释 2 62 4" xfId="32615"/>
    <cellStyle name="注释 2 57 4 2" xfId="32616"/>
    <cellStyle name="注释 2 62 4 2" xfId="32617"/>
    <cellStyle name="注释 2 57 5" xfId="32618"/>
    <cellStyle name="注释 2 62 5" xfId="32619"/>
    <cellStyle name="注释 2 58 2 3" xfId="32620"/>
    <cellStyle name="注释 2 63 2 3" xfId="32621"/>
    <cellStyle name="注释 2 58 2 4" xfId="32622"/>
    <cellStyle name="注释 2 63 2 4" xfId="32623"/>
    <cellStyle name="注释 2 58 3 2" xfId="32624"/>
    <cellStyle name="注释 2 63 3 2" xfId="32625"/>
    <cellStyle name="注释 2 58 4" xfId="32626"/>
    <cellStyle name="注释 2 63 4" xfId="32627"/>
    <cellStyle name="注释 2 58 4 2" xfId="32628"/>
    <cellStyle name="注释 2 63 4 2" xfId="32629"/>
    <cellStyle name="注释 2 58 5" xfId="32630"/>
    <cellStyle name="注释 2 63 5" xfId="32631"/>
    <cellStyle name="注释 2 59 2 2 2" xfId="32632"/>
    <cellStyle name="注释 2 64 2 2 2" xfId="32633"/>
    <cellStyle name="注释 2 59 2 3 2" xfId="32634"/>
    <cellStyle name="注释 2 64 2 3 2" xfId="32635"/>
    <cellStyle name="注释 2 59 2 4" xfId="32636"/>
    <cellStyle name="注释 2 64 2 4" xfId="32637"/>
    <cellStyle name="注释 2 59 3 2" xfId="32638"/>
    <cellStyle name="注释 2 64 3 2" xfId="32639"/>
    <cellStyle name="注释 2 59 4" xfId="32640"/>
    <cellStyle name="注释 2 64 4" xfId="32641"/>
    <cellStyle name="注释 2 59 4 2" xfId="32642"/>
    <cellStyle name="注释 2 64 4 2" xfId="32643"/>
    <cellStyle name="注释 2 59 5" xfId="32644"/>
    <cellStyle name="注释 2 64 5" xfId="32645"/>
    <cellStyle name="注释 2 6" xfId="32646"/>
    <cellStyle name="注释 2 6 2" xfId="32647"/>
    <cellStyle name="注释 2 6 2 2" xfId="32648"/>
    <cellStyle name="注释 2 6 2 2 2" xfId="32649"/>
    <cellStyle name="注释 2 6 2 3" xfId="32650"/>
    <cellStyle name="注释 2 6 2 3 2" xfId="32651"/>
    <cellStyle name="注释 2 65 2 2" xfId="32652"/>
    <cellStyle name="注释 2 70 2 2" xfId="32653"/>
    <cellStyle name="注释 2 65 2 2 2" xfId="32654"/>
    <cellStyle name="注释 2 70 2 2 2" xfId="32655"/>
    <cellStyle name="注释 2 65 2 3 2" xfId="32656"/>
    <cellStyle name="注释 2 70 2 3 2" xfId="32657"/>
    <cellStyle name="注释 2 65 2 4" xfId="32658"/>
    <cellStyle name="注释 2 70 2 4" xfId="32659"/>
    <cellStyle name="注释 2 65 3" xfId="32660"/>
    <cellStyle name="注释 2 70 3" xfId="32661"/>
    <cellStyle name="注释 2 65 3 2" xfId="32662"/>
    <cellStyle name="注释 2 70 3 2" xfId="32663"/>
    <cellStyle name="注释 2 65 4" xfId="32664"/>
    <cellStyle name="注释 2 70 4" xfId="32665"/>
    <cellStyle name="注释 2 65 4 2" xfId="32666"/>
    <cellStyle name="注释 2 70 4 2" xfId="32667"/>
    <cellStyle name="注释 2 65 5" xfId="32668"/>
    <cellStyle name="注释 2 70 5" xfId="32669"/>
    <cellStyle name="注释 2 66" xfId="32670"/>
    <cellStyle name="注释 2 71" xfId="32671"/>
    <cellStyle name="注释 2 66 2" xfId="32672"/>
    <cellStyle name="注释 2 71 2" xfId="32673"/>
    <cellStyle name="注释 2 66 2 2" xfId="32674"/>
    <cellStyle name="注释 2 71 2 2" xfId="32675"/>
    <cellStyle name="注释 2 66 2 2 2" xfId="32676"/>
    <cellStyle name="注释 2 71 2 2 2" xfId="32677"/>
    <cellStyle name="注释 2 66 2 3" xfId="32678"/>
    <cellStyle name="注释 2 71 2 3" xfId="32679"/>
    <cellStyle name="注释 2 66 2 3 2" xfId="32680"/>
    <cellStyle name="注释 2 71 2 3 2" xfId="32681"/>
    <cellStyle name="注释 2 66 2 4" xfId="32682"/>
    <cellStyle name="注释 2 71 2 4" xfId="32683"/>
    <cellStyle name="注释 2 66 3" xfId="32684"/>
    <cellStyle name="注释 2 71 3" xfId="32685"/>
    <cellStyle name="注释 2 66 3 2" xfId="32686"/>
    <cellStyle name="注释 2 71 3 2" xfId="32687"/>
    <cellStyle name="注释 2 66 4" xfId="32688"/>
    <cellStyle name="注释 2 71 4" xfId="32689"/>
    <cellStyle name="注释 2 66 4 2" xfId="32690"/>
    <cellStyle name="注释 2 71 4 2" xfId="32691"/>
    <cellStyle name="注释 2 67" xfId="32692"/>
    <cellStyle name="注释 2 72" xfId="32693"/>
    <cellStyle name="注释 2 67 2" xfId="32694"/>
    <cellStyle name="注释 2 72 2" xfId="32695"/>
    <cellStyle name="注释 2 67 2 2" xfId="32696"/>
    <cellStyle name="注释 2 72 2 2" xfId="32697"/>
    <cellStyle name="注释 2 67 2 2 2" xfId="32698"/>
    <cellStyle name="注释 2 72 2 2 2" xfId="32699"/>
    <cellStyle name="注释 2 67 2 3" xfId="32700"/>
    <cellStyle name="注释 2 72 2 3" xfId="32701"/>
    <cellStyle name="注释 2 67 2 3 2" xfId="32702"/>
    <cellStyle name="注释 2 72 2 3 2" xfId="32703"/>
    <cellStyle name="注释 2 67 2 4" xfId="32704"/>
    <cellStyle name="注释 2 72 2 4" xfId="32705"/>
    <cellStyle name="注释 2 67 3" xfId="32706"/>
    <cellStyle name="注释 2 72 3" xfId="32707"/>
    <cellStyle name="注释 2 67 3 2" xfId="32708"/>
    <cellStyle name="注释 2 72 3 2" xfId="32709"/>
    <cellStyle name="注释 2 67 4" xfId="32710"/>
    <cellStyle name="注释 2 72 4" xfId="32711"/>
    <cellStyle name="注释 2 67 4 2" xfId="32712"/>
    <cellStyle name="注释 2 72 4 2" xfId="32713"/>
    <cellStyle name="注释 2 68 2 2" xfId="32714"/>
    <cellStyle name="注释 2 73 2 2" xfId="32715"/>
    <cellStyle name="注释 2 68 2 2 2" xfId="32716"/>
    <cellStyle name="注释 2 73 2 2 2" xfId="32717"/>
    <cellStyle name="注释 2 68 2 3 2" xfId="32718"/>
    <cellStyle name="注释 2 73 2 3 2" xfId="32719"/>
    <cellStyle name="注释 2 68 2 4" xfId="32720"/>
    <cellStyle name="注释 2 73 2 4" xfId="32721"/>
    <cellStyle name="注释 2 68 3" xfId="32722"/>
    <cellStyle name="注释 2 73 3" xfId="32723"/>
    <cellStyle name="注释 2 68 3 2" xfId="32724"/>
    <cellStyle name="注释 2 73 3 2" xfId="32725"/>
    <cellStyle name="注释 2 68 5" xfId="32726"/>
    <cellStyle name="注释 2 73 5" xfId="32727"/>
    <cellStyle name="注释 2 69 2 2" xfId="32728"/>
    <cellStyle name="注释 2 74 2 2" xfId="32729"/>
    <cellStyle name="注释 2 69 2 2 2" xfId="32730"/>
    <cellStyle name="注释 2 74 2 2 2" xfId="32731"/>
    <cellStyle name="注释 2 69 2 3" xfId="32732"/>
    <cellStyle name="注释 2 74 2 3" xfId="32733"/>
    <cellStyle name="注释 2 69 2 3 2" xfId="32734"/>
    <cellStyle name="注释 2 74 2 3 2" xfId="32735"/>
    <cellStyle name="注释 2 69 2 4" xfId="32736"/>
    <cellStyle name="注释 2 74 2 4" xfId="32737"/>
    <cellStyle name="注释 2 69 3" xfId="32738"/>
    <cellStyle name="注释 2 74 3" xfId="32739"/>
    <cellStyle name="注释 2 69 3 2" xfId="32740"/>
    <cellStyle name="注释 2 74 3 2" xfId="32741"/>
    <cellStyle name="注释 2 69 4 2" xfId="32742"/>
    <cellStyle name="注释 2 74 4 2" xfId="32743"/>
    <cellStyle name="注释 2 69 5" xfId="32744"/>
    <cellStyle name="注释 2 74 5" xfId="32745"/>
    <cellStyle name="注释 2 7" xfId="32746"/>
    <cellStyle name="注释 2 7 2" xfId="32747"/>
    <cellStyle name="注释 2 7 2 2" xfId="32748"/>
    <cellStyle name="注释 2 7 2 2 2" xfId="32749"/>
    <cellStyle name="注释 2 7 2 3" xfId="32750"/>
    <cellStyle name="注释 2 75 2" xfId="32751"/>
    <cellStyle name="注释 2 80 2" xfId="32752"/>
    <cellStyle name="注释 2 75 2 2" xfId="32753"/>
    <cellStyle name="注释 2 75 2 2 2" xfId="32754"/>
    <cellStyle name="注释 2 75 2 3" xfId="32755"/>
    <cellStyle name="注释 2 75 2 3 2" xfId="32756"/>
    <cellStyle name="注释 2 75 2 4" xfId="32757"/>
    <cellStyle name="注释 2 75 3" xfId="32758"/>
    <cellStyle name="注释 2 75 3 2" xfId="32759"/>
    <cellStyle name="注释 2 76" xfId="32760"/>
    <cellStyle name="注释 2 81" xfId="32761"/>
    <cellStyle name="注释 2 76 2" xfId="32762"/>
    <cellStyle name="注释 2 76 2 2" xfId="32763"/>
    <cellStyle name="注释 2 76 2 3" xfId="32764"/>
    <cellStyle name="注释 2 76 2 4" xfId="32765"/>
    <cellStyle name="注释 2 76 3 2" xfId="32766"/>
    <cellStyle name="注释 2 77" xfId="32767"/>
    <cellStyle name="注释 2 82" xfId="32768"/>
    <cellStyle name="注释 2 77 2 3" xfId="32769"/>
    <cellStyle name="注释 2 77 2 4" xfId="32770"/>
    <cellStyle name="注释 2 78" xfId="32771"/>
    <cellStyle name="注释 2 78 3" xfId="32772"/>
    <cellStyle name="注释 2 78 3 2" xfId="32773"/>
    <cellStyle name="注释 2 79 2" xfId="32774"/>
    <cellStyle name="注释 2 8" xfId="32775"/>
    <cellStyle name="注释 2 8 2" xfId="32776"/>
    <cellStyle name="注释 2 8 2 2" xfId="32777"/>
    <cellStyle name="注释 2 8 2 2 2" xfId="32778"/>
    <cellStyle name="注释 2 8 2 3" xfId="32779"/>
    <cellStyle name="注释 2 8 2 3 2" xfId="32780"/>
    <cellStyle name="注释 2 8 2 4" xfId="32781"/>
    <cellStyle name="注释 2 8 5" xfId="32782"/>
    <cellStyle name="注释 2 9" xfId="32783"/>
    <cellStyle name="注释 2 9 2" xfId="32784"/>
    <cellStyle name="注释 2 9 2 2" xfId="32785"/>
    <cellStyle name="注释 2 9 2 3" xfId="32786"/>
    <cellStyle name="注释 2 9 2 3 2" xfId="32787"/>
    <cellStyle name="注释 2 9 5" xfId="32788"/>
    <cellStyle name="注释 3 10" xfId="32789"/>
    <cellStyle name="注释 3 10 2" xfId="32790"/>
    <cellStyle name="注释 3 10 2 2" xfId="32791"/>
    <cellStyle name="注释 3 10 2 2 2" xfId="32792"/>
    <cellStyle name="注释 3 10 2 3" xfId="32793"/>
    <cellStyle name="注释 3 10 2 3 2" xfId="32794"/>
    <cellStyle name="注释 3 10 3" xfId="32795"/>
    <cellStyle name="注释 3 10 4" xfId="32796"/>
    <cellStyle name="注释 3 10 4 2" xfId="32797"/>
    <cellStyle name="注释 3 11" xfId="32798"/>
    <cellStyle name="注释 3 11 2 2" xfId="32799"/>
    <cellStyle name="注释 3 11 2 2 2" xfId="32800"/>
    <cellStyle name="注释 3 11 2 3" xfId="32801"/>
    <cellStyle name="注释 3 11 2 3 2" xfId="32802"/>
    <cellStyle name="注释 3 11 4" xfId="32803"/>
    <cellStyle name="注释 3 11 4 2" xfId="32804"/>
    <cellStyle name="注释 3 11 5" xfId="32805"/>
    <cellStyle name="注释 3 12" xfId="32806"/>
    <cellStyle name="注释 3 12 2" xfId="32807"/>
    <cellStyle name="注释 3 12 2 2" xfId="32808"/>
    <cellStyle name="注释 3 12 2 3" xfId="32809"/>
    <cellStyle name="注释 3 12 3 2" xfId="32810"/>
    <cellStyle name="注释 3 12 4" xfId="32811"/>
    <cellStyle name="注释 3 12 4 2" xfId="32812"/>
    <cellStyle name="注释 3 12 5" xfId="32813"/>
    <cellStyle name="注释 3 14" xfId="32814"/>
    <cellStyle name="注释 3 14 2 2 2" xfId="32815"/>
    <cellStyle name="注释 3 21" xfId="32816"/>
    <cellStyle name="注释 3 16" xfId="32817"/>
    <cellStyle name="注释 3 21 2 3 2" xfId="32818"/>
    <cellStyle name="注释 3 16 2 3 2" xfId="32819"/>
    <cellStyle name="注释 3 22 5" xfId="32820"/>
    <cellStyle name="注释 3 17 5" xfId="32821"/>
    <cellStyle name="注释 3 23" xfId="32822"/>
    <cellStyle name="注释 3 18" xfId="32823"/>
    <cellStyle name="注释 3 23 3 2" xfId="32824"/>
    <cellStyle name="注释 3 18 3 2" xfId="32825"/>
    <cellStyle name="注释 3 23 4" xfId="32826"/>
    <cellStyle name="注释 3 18 4" xfId="32827"/>
    <cellStyle name="注释 3 23 4 2" xfId="32828"/>
    <cellStyle name="注释 3 18 4 2" xfId="32829"/>
    <cellStyle name="注释 3 23 5" xfId="32830"/>
    <cellStyle name="注释 3 18 5" xfId="32831"/>
    <cellStyle name="注释 3 24 3 2" xfId="32832"/>
    <cellStyle name="注释 3 19 3 2" xfId="32833"/>
    <cellStyle name="注释 3 24 4" xfId="32834"/>
    <cellStyle name="注释 3 19 4" xfId="32835"/>
    <cellStyle name="注释 3 24 4 2" xfId="32836"/>
    <cellStyle name="注释 3 19 4 2" xfId="32837"/>
    <cellStyle name="注释 3 24 5" xfId="32838"/>
    <cellStyle name="注释 3 19 5" xfId="32839"/>
    <cellStyle name="注释 3 2" xfId="32840"/>
    <cellStyle name="注释 3 2 2" xfId="32841"/>
    <cellStyle name="注释 3 2 2 2" xfId="32842"/>
    <cellStyle name="注释 3 2 2 2 2" xfId="32843"/>
    <cellStyle name="注释 3 2 2 2 2 2" xfId="32844"/>
    <cellStyle name="注释 3 2 2 2 2 3 2 2" xfId="32845"/>
    <cellStyle name="注释 3 2 2 2 3" xfId="32846"/>
    <cellStyle name="注释 3 2 2 2 3 2" xfId="32847"/>
    <cellStyle name="注释 3 2 2 2 4" xfId="32848"/>
    <cellStyle name="注释 3 2 2 2 4 2" xfId="32849"/>
    <cellStyle name="注释 3 2 2 2 4 2 2" xfId="32850"/>
    <cellStyle name="注释 3 2 2 2 4 3" xfId="32851"/>
    <cellStyle name="注释 3 2 2 2 5" xfId="32852"/>
    <cellStyle name="注释 3 2 2 3 2 2" xfId="32853"/>
    <cellStyle name="注释 3 2 2 3 2 2 2" xfId="32854"/>
    <cellStyle name="注释 3 2 2 3 2 3" xfId="32855"/>
    <cellStyle name="注释 3 2 2 3 2 3 2" xfId="32856"/>
    <cellStyle name="注释 3 2 2 3 2 3 2 2" xfId="32857"/>
    <cellStyle name="注释 3 2 2 3 2 3 3" xfId="32858"/>
    <cellStyle name="注释 3 2 2 4 2 2" xfId="32859"/>
    <cellStyle name="注释 3 2 2 4 2 2 2" xfId="32860"/>
    <cellStyle name="注释 3 2 2 4 2 3" xfId="32861"/>
    <cellStyle name="注释 3 2 2 4 2 4" xfId="32862"/>
    <cellStyle name="注释 3 2 2 4 4 2 2" xfId="32863"/>
    <cellStyle name="注释 3 2 2 4 4 3" xfId="32864"/>
    <cellStyle name="注释 3 2 2 4 5" xfId="32865"/>
    <cellStyle name="注释 3 2 2 5 2" xfId="32866"/>
    <cellStyle name="注释 3 2 2 5 2 2" xfId="32867"/>
    <cellStyle name="注释 3 2 2 6 2" xfId="32868"/>
    <cellStyle name="注释 3 2 3 2 2" xfId="32869"/>
    <cellStyle name="注释 3 2 3 2 2 2" xfId="32870"/>
    <cellStyle name="注释 3 2 3 2 3" xfId="32871"/>
    <cellStyle name="注释 3 2 3 2 3 2" xfId="32872"/>
    <cellStyle name="注释 3 2 3 2 3 2 2" xfId="32873"/>
    <cellStyle name="注释 3 2 3 2 3 3" xfId="32874"/>
    <cellStyle name="注释 3 2 3 2 4" xfId="32875"/>
    <cellStyle name="注释 3 2 3 3 2" xfId="32876"/>
    <cellStyle name="注释 3 2 3 4 2 2" xfId="32877"/>
    <cellStyle name="注释 3 2 4 2" xfId="32878"/>
    <cellStyle name="注释 3 2 4 2 2" xfId="32879"/>
    <cellStyle name="注释 3 2 4 2 2 2" xfId="32880"/>
    <cellStyle name="注释 3 2 4 2 3" xfId="32881"/>
    <cellStyle name="注释 3 2 4 2 3 2" xfId="32882"/>
    <cellStyle name="注释 3 2 4 2 3 2 2" xfId="32883"/>
    <cellStyle name="注释 3 2 4 2 3 3" xfId="32884"/>
    <cellStyle name="注释 3 2 4 2 4" xfId="32885"/>
    <cellStyle name="注释 3 2 4 3" xfId="32886"/>
    <cellStyle name="注释 3 2 4 3 2" xfId="32887"/>
    <cellStyle name="注释 3 2 4 4" xfId="32888"/>
    <cellStyle name="注释 3 2 4 4 2" xfId="32889"/>
    <cellStyle name="注释 3 2 4 4 2 2" xfId="32890"/>
    <cellStyle name="注释 3 2 4 4 3" xfId="32891"/>
    <cellStyle name="注释 3 2 4 5" xfId="32892"/>
    <cellStyle name="注释 3 2 5" xfId="32893"/>
    <cellStyle name="注释 3 2 5 2" xfId="32894"/>
    <cellStyle name="注释 3 2 5 2 2" xfId="32895"/>
    <cellStyle name="注释 3 2 5 2 2 2" xfId="32896"/>
    <cellStyle name="注释 3 2 5 2 3" xfId="32897"/>
    <cellStyle name="注释 3 2 5 2 3 2" xfId="32898"/>
    <cellStyle name="注释 3 2 5 2 3 2 2" xfId="32899"/>
    <cellStyle name="注释 3 2 5 2 3 3" xfId="32900"/>
    <cellStyle name="注释 3 2 5 2 4" xfId="32901"/>
    <cellStyle name="注释 3 2 5 3" xfId="32902"/>
    <cellStyle name="注释 3 2 5 3 2" xfId="32903"/>
    <cellStyle name="注释 3 2 5 4" xfId="32904"/>
    <cellStyle name="注释 3 2 5 4 2" xfId="32905"/>
    <cellStyle name="注释 3 2 5 4 2 2" xfId="32906"/>
    <cellStyle name="注释 3 2 5 4 3" xfId="32907"/>
    <cellStyle name="注释 3 2 5 5" xfId="32908"/>
    <cellStyle name="注释 3 2 6" xfId="32909"/>
    <cellStyle name="注释 3 2 6 2" xfId="32910"/>
    <cellStyle name="注释 3 2 6 2 2" xfId="32911"/>
    <cellStyle name="注释 3 2 6 3" xfId="32912"/>
    <cellStyle name="注释 3 2 6 3 2" xfId="32913"/>
    <cellStyle name="注释 3 2 6 3 2 2" xfId="32914"/>
    <cellStyle name="注释 3 2 6 3 3" xfId="32915"/>
    <cellStyle name="注释 3 2 6 4" xfId="32916"/>
    <cellStyle name="注释 3 2 7" xfId="32917"/>
    <cellStyle name="注释 3 2 7 2" xfId="32918"/>
    <cellStyle name="注释 3 2 8" xfId="32919"/>
    <cellStyle name="注释 3 2 8 2" xfId="32920"/>
    <cellStyle name="注释 3 2 8 2 2" xfId="32921"/>
    <cellStyle name="注释 3 2 8 3" xfId="32922"/>
    <cellStyle name="注释 3 2 9" xfId="32923"/>
    <cellStyle name="注释 3 30" xfId="32924"/>
    <cellStyle name="注释 3 25" xfId="32925"/>
    <cellStyle name="注释 3 30 2" xfId="32926"/>
    <cellStyle name="注释 3 25 2" xfId="32927"/>
    <cellStyle name="注释 3 30 2 2" xfId="32928"/>
    <cellStyle name="注释 3 25 2 2" xfId="32929"/>
    <cellStyle name="注释 3 30 2 3" xfId="32930"/>
    <cellStyle name="注释 3 25 2 3" xfId="32931"/>
    <cellStyle name="注释 3 30 3" xfId="32932"/>
    <cellStyle name="注释 3 25 3" xfId="32933"/>
    <cellStyle name="注释 3 30 3 2" xfId="32934"/>
    <cellStyle name="注释 3 25 3 2" xfId="32935"/>
    <cellStyle name="注释 3 30 4" xfId="32936"/>
    <cellStyle name="注释 3 25 4" xfId="32937"/>
    <cellStyle name="注释 3 30 4 2" xfId="32938"/>
    <cellStyle name="注释 3 25 4 2" xfId="32939"/>
    <cellStyle name="注释 3 30 5" xfId="32940"/>
    <cellStyle name="注释 3 25 5" xfId="32941"/>
    <cellStyle name="注释 3 31" xfId="32942"/>
    <cellStyle name="注释 3 26" xfId="32943"/>
    <cellStyle name="注释 3 31 2" xfId="32944"/>
    <cellStyle name="注释 3 26 2" xfId="32945"/>
    <cellStyle name="注释 3 31 2 2" xfId="32946"/>
    <cellStyle name="注释 3 26 2 2" xfId="32947"/>
    <cellStyle name="注释 3 31 2 2 2" xfId="32948"/>
    <cellStyle name="注释 3 26 2 2 2" xfId="32949"/>
    <cellStyle name="注释 3 31 2 3" xfId="32950"/>
    <cellStyle name="注释 3 26 2 3" xfId="32951"/>
    <cellStyle name="注释 3 31 2 3 2" xfId="32952"/>
    <cellStyle name="注释 3 26 2 3 2" xfId="32953"/>
    <cellStyle name="注释 3 31 2 4" xfId="32954"/>
    <cellStyle name="注释 3 26 2 4" xfId="32955"/>
    <cellStyle name="注释 3 31 3" xfId="32956"/>
    <cellStyle name="注释 3 26 3" xfId="32957"/>
    <cellStyle name="注释 3 31 3 2" xfId="32958"/>
    <cellStyle name="注释 3 26 3 2" xfId="32959"/>
    <cellStyle name="注释 3 31 4" xfId="32960"/>
    <cellStyle name="注释 3 26 4" xfId="32961"/>
    <cellStyle name="注释 3 31 4 2" xfId="32962"/>
    <cellStyle name="注释 3 26 4 2" xfId="32963"/>
    <cellStyle name="注释 3 31 5" xfId="32964"/>
    <cellStyle name="注释 3 26 5" xfId="32965"/>
    <cellStyle name="注释 3 32" xfId="32966"/>
    <cellStyle name="注释 3 27" xfId="32967"/>
    <cellStyle name="注释 3 32 2 2 2" xfId="32968"/>
    <cellStyle name="注释 3 27 2 2 2" xfId="32969"/>
    <cellStyle name="注释 3 32 2 3" xfId="32970"/>
    <cellStyle name="注释 3 27 2 3" xfId="32971"/>
    <cellStyle name="注释 3 32 2 3 2" xfId="32972"/>
    <cellStyle name="注释 3 27 2 3 2" xfId="32973"/>
    <cellStyle name="注释 3 32 2 4" xfId="32974"/>
    <cellStyle name="注释 3 27 2 4" xfId="32975"/>
    <cellStyle name="注释 3 32 3 2" xfId="32976"/>
    <cellStyle name="注释 3 27 3 2" xfId="32977"/>
    <cellStyle name="注释 3 32 4" xfId="32978"/>
    <cellStyle name="注释 3 27 4" xfId="32979"/>
    <cellStyle name="注释 3 32 4 2" xfId="32980"/>
    <cellStyle name="注释 3 27 4 2" xfId="32981"/>
    <cellStyle name="注释 3 32 5" xfId="32982"/>
    <cellStyle name="注释 3 27 5" xfId="32983"/>
    <cellStyle name="注释 3 33" xfId="32984"/>
    <cellStyle name="注释 3 28" xfId="32985"/>
    <cellStyle name="注释 3 33 2" xfId="32986"/>
    <cellStyle name="注释 3 28 2" xfId="32987"/>
    <cellStyle name="注释 3 33 2 2" xfId="32988"/>
    <cellStyle name="注释 3 28 2 2" xfId="32989"/>
    <cellStyle name="注释 3 33 2 2 2" xfId="32990"/>
    <cellStyle name="注释 3 28 2 2 2" xfId="32991"/>
    <cellStyle name="注释 3 33 2 3" xfId="32992"/>
    <cellStyle name="注释 3 28 2 3" xfId="32993"/>
    <cellStyle name="注释 3 33 2 3 2" xfId="32994"/>
    <cellStyle name="注释 3 28 2 3 2" xfId="32995"/>
    <cellStyle name="注释 3 33 2 4" xfId="32996"/>
    <cellStyle name="注释 3 28 2 4" xfId="32997"/>
    <cellStyle name="注释 3 33 3" xfId="32998"/>
    <cellStyle name="注释 3 28 3" xfId="32999"/>
    <cellStyle name="注释 3 33 3 2" xfId="33000"/>
    <cellStyle name="注释 3 28 3 2" xfId="33001"/>
    <cellStyle name="注释 3 33 4" xfId="33002"/>
    <cellStyle name="注释 3 28 4" xfId="33003"/>
    <cellStyle name="注释 3 33 4 2" xfId="33004"/>
    <cellStyle name="注释 3 28 4 2" xfId="33005"/>
    <cellStyle name="注释 3 33 5" xfId="33006"/>
    <cellStyle name="注释 3 28 5" xfId="33007"/>
    <cellStyle name="注释 3 34" xfId="33008"/>
    <cellStyle name="注释 3 29" xfId="33009"/>
    <cellStyle name="注释 3 34 2" xfId="33010"/>
    <cellStyle name="注释 3 29 2" xfId="33011"/>
    <cellStyle name="注释 3 34 2 2" xfId="33012"/>
    <cellStyle name="注释 3 29 2 2" xfId="33013"/>
    <cellStyle name="注释 3 34 2 2 2" xfId="33014"/>
    <cellStyle name="注释 3 29 2 2 2" xfId="33015"/>
    <cellStyle name="注释 3 34 2 3" xfId="33016"/>
    <cellStyle name="注释 3 29 2 3" xfId="33017"/>
    <cellStyle name="注释 3 34 2 3 2" xfId="33018"/>
    <cellStyle name="注释 3 29 2 3 2" xfId="33019"/>
    <cellStyle name="注释 3 34 2 4" xfId="33020"/>
    <cellStyle name="注释 3 29 2 4" xfId="33021"/>
    <cellStyle name="注释 3 34 3" xfId="33022"/>
    <cellStyle name="注释 3 29 3" xfId="33023"/>
    <cellStyle name="注释 3 34 3 2" xfId="33024"/>
    <cellStyle name="注释 3 29 3 2" xfId="33025"/>
    <cellStyle name="注释 3 34 4" xfId="33026"/>
    <cellStyle name="注释 3 29 4" xfId="33027"/>
    <cellStyle name="注释 3 34 4 2" xfId="33028"/>
    <cellStyle name="注释 3 29 4 2" xfId="33029"/>
    <cellStyle name="注释 3 34 5" xfId="33030"/>
    <cellStyle name="注释 3 29 5" xfId="33031"/>
    <cellStyle name="注释 3 3" xfId="33032"/>
    <cellStyle name="注释 3 3 2" xfId="33033"/>
    <cellStyle name="注释 3 3 2 2" xfId="33034"/>
    <cellStyle name="注释 3 3 2 2 2" xfId="33035"/>
    <cellStyle name="注释 3 3 2 2 2 2" xfId="33036"/>
    <cellStyle name="注释 3 3 2 2 3" xfId="33037"/>
    <cellStyle name="注释 3 3 2 2 3 2" xfId="33038"/>
    <cellStyle name="注释 3 3 2 2 4" xfId="33039"/>
    <cellStyle name="注释 3 3 2 3" xfId="33040"/>
    <cellStyle name="注释 3 3 2 3 2" xfId="33041"/>
    <cellStyle name="注释 3 3 2 4" xfId="33042"/>
    <cellStyle name="注释 3 3 2 4 2" xfId="33043"/>
    <cellStyle name="注释 3 3 2 5" xfId="33044"/>
    <cellStyle name="注释 3 3 3 2 2" xfId="33045"/>
    <cellStyle name="注释 3 3 3 2 3" xfId="33046"/>
    <cellStyle name="注释 3 3 3 2 4" xfId="33047"/>
    <cellStyle name="注释 3 3 3 3" xfId="33048"/>
    <cellStyle name="注释 3 3 3 3 2" xfId="33049"/>
    <cellStyle name="注释 3 3 3 4" xfId="33050"/>
    <cellStyle name="注释 3 3 3 4 2" xfId="33051"/>
    <cellStyle name="注释 3 3 3 5" xfId="33052"/>
    <cellStyle name="注释 3 3 4 2" xfId="33053"/>
    <cellStyle name="注释 3 3 4 2 2" xfId="33054"/>
    <cellStyle name="注释 3 3 4 2 3" xfId="33055"/>
    <cellStyle name="注释 3 3 4 2 4" xfId="33056"/>
    <cellStyle name="注释 3 3 4 3" xfId="33057"/>
    <cellStyle name="注释 3 3 4 3 2" xfId="33058"/>
    <cellStyle name="注释 3 3 4 4" xfId="33059"/>
    <cellStyle name="注释 3 3 4 4 2" xfId="33060"/>
    <cellStyle name="注释 3 3 4 5" xfId="33061"/>
    <cellStyle name="注释 3 3 5" xfId="33062"/>
    <cellStyle name="注释 3 3 5 2" xfId="33063"/>
    <cellStyle name="注释 3 3 5 2 2" xfId="33064"/>
    <cellStyle name="注释 3 3 5 3" xfId="33065"/>
    <cellStyle name="注释 3 3 5 3 2" xfId="33066"/>
    <cellStyle name="注释 3 3 5 4" xfId="33067"/>
    <cellStyle name="注释 3 3 6" xfId="33068"/>
    <cellStyle name="注释 3 3 6 2" xfId="33069"/>
    <cellStyle name="注释 3 3 7" xfId="33070"/>
    <cellStyle name="注释 3 3 7 2" xfId="33071"/>
    <cellStyle name="注释 3 3 8" xfId="33072"/>
    <cellStyle name="注释 3 40" xfId="33073"/>
    <cellStyle name="注释 3 35" xfId="33074"/>
    <cellStyle name="注释 3 40 2" xfId="33075"/>
    <cellStyle name="注释 3 35 2" xfId="33076"/>
    <cellStyle name="注释 3 40 2 2" xfId="33077"/>
    <cellStyle name="注释 3 35 2 2" xfId="33078"/>
    <cellStyle name="注释 3 40 2 2 2" xfId="33079"/>
    <cellStyle name="注释 3 35 2 2 2" xfId="33080"/>
    <cellStyle name="注释 3 40 2 3" xfId="33081"/>
    <cellStyle name="注释 3 35 2 3" xfId="33082"/>
    <cellStyle name="注释 3 40 2 3 2" xfId="33083"/>
    <cellStyle name="注释 3 35 2 3 2" xfId="33084"/>
    <cellStyle name="注释 3 40 2 4" xfId="33085"/>
    <cellStyle name="注释 3 35 2 4" xfId="33086"/>
    <cellStyle name="注释 3 40 3" xfId="33087"/>
    <cellStyle name="注释 3 35 3" xfId="33088"/>
    <cellStyle name="注释 3 40 3 2" xfId="33089"/>
    <cellStyle name="注释 3 35 3 2" xfId="33090"/>
    <cellStyle name="注释 3 40 4" xfId="33091"/>
    <cellStyle name="注释 3 35 4" xfId="33092"/>
    <cellStyle name="注释 3 40 4 2" xfId="33093"/>
    <cellStyle name="注释 3 35 4 2" xfId="33094"/>
    <cellStyle name="注释 3 40 5" xfId="33095"/>
    <cellStyle name="注释 3 35 5" xfId="33096"/>
    <cellStyle name="注释 3 41" xfId="33097"/>
    <cellStyle name="注释 3 36" xfId="33098"/>
    <cellStyle name="注释 3 41 2" xfId="33099"/>
    <cellStyle name="注释 3 36 2" xfId="33100"/>
    <cellStyle name="注释 3 41 2 2" xfId="33101"/>
    <cellStyle name="注释 3 36 2 2" xfId="33102"/>
    <cellStyle name="注释 3 41 2 2 2" xfId="33103"/>
    <cellStyle name="注释 3 36 2 2 2" xfId="33104"/>
    <cellStyle name="注释 3 41 2 3" xfId="33105"/>
    <cellStyle name="注释 3 36 2 3" xfId="33106"/>
    <cellStyle name="注释 3 41 2 3 2" xfId="33107"/>
    <cellStyle name="注释 3 36 2 3 2" xfId="33108"/>
    <cellStyle name="注释 3 41 2 4" xfId="33109"/>
    <cellStyle name="注释 3 36 2 4" xfId="33110"/>
    <cellStyle name="注释 3 41 3" xfId="33111"/>
    <cellStyle name="注释 3 36 3" xfId="33112"/>
    <cellStyle name="注释 3 41 3 2" xfId="33113"/>
    <cellStyle name="注释 3 36 3 2" xfId="33114"/>
    <cellStyle name="注释 3 41 4" xfId="33115"/>
    <cellStyle name="注释 3 36 4" xfId="33116"/>
    <cellStyle name="注释 3 41 4 2" xfId="33117"/>
    <cellStyle name="注释 3 36 4 2" xfId="33118"/>
    <cellStyle name="注释 3 41 5" xfId="33119"/>
    <cellStyle name="注释 3 36 5" xfId="33120"/>
    <cellStyle name="注释 3 42" xfId="33121"/>
    <cellStyle name="注释 3 37" xfId="33122"/>
    <cellStyle name="注释 3 42 2" xfId="33123"/>
    <cellStyle name="注释 3 37 2" xfId="33124"/>
    <cellStyle name="注释 3 42 2 2" xfId="33125"/>
    <cellStyle name="注释 3 37 2 2" xfId="33126"/>
    <cellStyle name="注释 3 42 2 2 2" xfId="33127"/>
    <cellStyle name="注释 3 37 2 2 2" xfId="33128"/>
    <cellStyle name="注释 3 42 2 3" xfId="33129"/>
    <cellStyle name="注释 3 37 2 3" xfId="33130"/>
    <cellStyle name="注释 3 42 2 3 2" xfId="33131"/>
    <cellStyle name="注释 3 37 2 3 2" xfId="33132"/>
    <cellStyle name="注释 3 42 2 4" xfId="33133"/>
    <cellStyle name="注释 3 37 2 4" xfId="33134"/>
    <cellStyle name="注释 3 42 3" xfId="33135"/>
    <cellStyle name="注释 3 37 3" xfId="33136"/>
    <cellStyle name="注释 3 42 3 2" xfId="33137"/>
    <cellStyle name="注释 3 37 3 2" xfId="33138"/>
    <cellStyle name="注释 3 42 4" xfId="33139"/>
    <cellStyle name="注释 3 37 4" xfId="33140"/>
    <cellStyle name="注释 3 42 5" xfId="33141"/>
    <cellStyle name="注释 3 37 5" xfId="33142"/>
    <cellStyle name="注释 3 43" xfId="33143"/>
    <cellStyle name="注释 3 38" xfId="33144"/>
    <cellStyle name="注释 3 43 2" xfId="33145"/>
    <cellStyle name="注释 3 38 2" xfId="33146"/>
    <cellStyle name="注释 3 43 2 2" xfId="33147"/>
    <cellStyle name="注释 3 38 2 2" xfId="33148"/>
    <cellStyle name="注释 3 43 2 2 2" xfId="33149"/>
    <cellStyle name="注释 3 38 2 2 2" xfId="33150"/>
    <cellStyle name="注释 3 43 2 3" xfId="33151"/>
    <cellStyle name="注释 3 38 2 3" xfId="33152"/>
    <cellStyle name="注释 3 43 2 3 2" xfId="33153"/>
    <cellStyle name="注释 3 38 2 3 2" xfId="33154"/>
    <cellStyle name="注释 3 43 2 4" xfId="33155"/>
    <cellStyle name="注释 3 38 2 4" xfId="33156"/>
    <cellStyle name="注释 3 43 3" xfId="33157"/>
    <cellStyle name="注释 3 38 3" xfId="33158"/>
    <cellStyle name="注释 3 43 3 2" xfId="33159"/>
    <cellStyle name="注释 3 38 3 2" xfId="33160"/>
    <cellStyle name="注释 3 43 4" xfId="33161"/>
    <cellStyle name="注释 3 38 4" xfId="33162"/>
    <cellStyle name="注释 3 43 4 2" xfId="33163"/>
    <cellStyle name="注释 3 38 4 2" xfId="33164"/>
    <cellStyle name="注释 3 43 5" xfId="33165"/>
    <cellStyle name="注释 3 38 5" xfId="33166"/>
    <cellStyle name="注释 3 44" xfId="33167"/>
    <cellStyle name="注释 3 39" xfId="33168"/>
    <cellStyle name="注释 3 44 2" xfId="33169"/>
    <cellStyle name="注释 3 39 2" xfId="33170"/>
    <cellStyle name="注释 3 44 2 2" xfId="33171"/>
    <cellStyle name="注释 3 39 2 2" xfId="33172"/>
    <cellStyle name="注释 3 44 2 2 2" xfId="33173"/>
    <cellStyle name="注释 3 39 2 2 2" xfId="33174"/>
    <cellStyle name="注释 3 44 2 3" xfId="33175"/>
    <cellStyle name="注释 3 39 2 3" xfId="33176"/>
    <cellStyle name="注释 3 44 2 3 2" xfId="33177"/>
    <cellStyle name="注释 3 39 2 3 2" xfId="33178"/>
    <cellStyle name="注释 3 44 2 4" xfId="33179"/>
    <cellStyle name="注释 3 39 2 4" xfId="33180"/>
    <cellStyle name="注释 3 44 3" xfId="33181"/>
    <cellStyle name="注释 3 39 3" xfId="33182"/>
    <cellStyle name="注释 3 44 3 2" xfId="33183"/>
    <cellStyle name="注释 3 39 3 2" xfId="33184"/>
    <cellStyle name="注释 3 44 4" xfId="33185"/>
    <cellStyle name="注释 3 39 4" xfId="33186"/>
    <cellStyle name="注释 3 44 4 2" xfId="33187"/>
    <cellStyle name="注释 3 39 4 2" xfId="33188"/>
    <cellStyle name="注释 3 44 5" xfId="33189"/>
    <cellStyle name="注释 3 39 5" xfId="33190"/>
    <cellStyle name="注释 3 4" xfId="33191"/>
    <cellStyle name="注释 3 4 2" xfId="33192"/>
    <cellStyle name="注释 3 4 2 2" xfId="33193"/>
    <cellStyle name="注释 3 4 2 2 2" xfId="33194"/>
    <cellStyle name="注释 3 4 2 2 2 2" xfId="33195"/>
    <cellStyle name="注释 3 4 2 2 3" xfId="33196"/>
    <cellStyle name="注释 3 4 2 2 3 2" xfId="33197"/>
    <cellStyle name="注释 3 4 2 2 4" xfId="33198"/>
    <cellStyle name="注释 3 4 2 3" xfId="33199"/>
    <cellStyle name="注释 3 4 2 3 2" xfId="33200"/>
    <cellStyle name="注释 3 4 2 4" xfId="33201"/>
    <cellStyle name="注释 3 4 2 4 2" xfId="33202"/>
    <cellStyle name="注释 3 4 2 5" xfId="33203"/>
    <cellStyle name="注释 3 4 3 2 2" xfId="33204"/>
    <cellStyle name="注释 3 4 3 2 2 2" xfId="33205"/>
    <cellStyle name="注释 3 4 3 2 3" xfId="33206"/>
    <cellStyle name="注释 3 4 3 2 3 2" xfId="33207"/>
    <cellStyle name="注释 3 4 3 2 4" xfId="33208"/>
    <cellStyle name="注释 3 4 3 3" xfId="33209"/>
    <cellStyle name="注释 3 4 3 3 2" xfId="33210"/>
    <cellStyle name="注释 3 4 3 4" xfId="33211"/>
    <cellStyle name="注释 3 4 3 4 2" xfId="33212"/>
    <cellStyle name="注释 3 4 3 5" xfId="33213"/>
    <cellStyle name="注释 3 4 4 2" xfId="33214"/>
    <cellStyle name="注释 3 4 4 2 2" xfId="33215"/>
    <cellStyle name="注释 3 4 4 2 2 2" xfId="33216"/>
    <cellStyle name="注释 3 4 4 2 3" xfId="33217"/>
    <cellStyle name="注释 3 4 4 2 3 2" xfId="33218"/>
    <cellStyle name="注释 3 4 4 2 4" xfId="33219"/>
    <cellStyle name="注释 3 4 4 3" xfId="33220"/>
    <cellStyle name="注释 3 4 4 3 2" xfId="33221"/>
    <cellStyle name="注释 3 4 4 4" xfId="33222"/>
    <cellStyle name="注释 3 4 4 4 2" xfId="33223"/>
    <cellStyle name="注释 3 4 4 5" xfId="33224"/>
    <cellStyle name="注释 3 4 5" xfId="33225"/>
    <cellStyle name="注释 3 4 5 2" xfId="33226"/>
    <cellStyle name="注释 3 4 5 2 2" xfId="33227"/>
    <cellStyle name="注释 3 4 5 3" xfId="33228"/>
    <cellStyle name="注释 3 4 5 3 2" xfId="33229"/>
    <cellStyle name="注释 3 4 5 4" xfId="33230"/>
    <cellStyle name="注释 3 4 6" xfId="33231"/>
    <cellStyle name="注释 3 4 6 2" xfId="33232"/>
    <cellStyle name="注释 3 4 7" xfId="33233"/>
    <cellStyle name="注释 3 4 7 2" xfId="33234"/>
    <cellStyle name="注释 3 4 8" xfId="33235"/>
    <cellStyle name="注释 3 50" xfId="33236"/>
    <cellStyle name="注释 3 45" xfId="33237"/>
    <cellStyle name="注释 3 50 2" xfId="33238"/>
    <cellStyle name="注释 3 45 2" xfId="33239"/>
    <cellStyle name="注释 3 50 2 2" xfId="33240"/>
    <cellStyle name="注释 3 45 2 2" xfId="33241"/>
    <cellStyle name="注释 3 50 2 2 2" xfId="33242"/>
    <cellStyle name="注释 3 45 2 2 2" xfId="33243"/>
    <cellStyle name="注释 3 50 2 3" xfId="33244"/>
    <cellStyle name="注释 3 45 2 3" xfId="33245"/>
    <cellStyle name="注释 3 50 2 3 2" xfId="33246"/>
    <cellStyle name="注释 3 45 2 3 2" xfId="33247"/>
    <cellStyle name="注释 3 50 2 4" xfId="33248"/>
    <cellStyle name="注释 3 45 2 4" xfId="33249"/>
    <cellStyle name="注释 3 50 3" xfId="33250"/>
    <cellStyle name="注释 3 45 3" xfId="33251"/>
    <cellStyle name="注释 3 50 3 2" xfId="33252"/>
    <cellStyle name="注释 3 45 3 2" xfId="33253"/>
    <cellStyle name="注释 3 50 4" xfId="33254"/>
    <cellStyle name="注释 3 45 4" xfId="33255"/>
    <cellStyle name="注释 3 50 4 2" xfId="33256"/>
    <cellStyle name="注释 3 45 4 2" xfId="33257"/>
    <cellStyle name="注释 3 50 5" xfId="33258"/>
    <cellStyle name="注释 3 45 5" xfId="33259"/>
    <cellStyle name="注释 3 51" xfId="33260"/>
    <cellStyle name="注释 3 46" xfId="33261"/>
    <cellStyle name="注释 3 51 2" xfId="33262"/>
    <cellStyle name="注释 3 46 2" xfId="33263"/>
    <cellStyle name="注释 3 51 2 2" xfId="33264"/>
    <cellStyle name="注释 3 46 2 2" xfId="33265"/>
    <cellStyle name="注释 3 51 2 2 2" xfId="33266"/>
    <cellStyle name="注释 3 46 2 2 2" xfId="33267"/>
    <cellStyle name="注释 3 51 2 3" xfId="33268"/>
    <cellStyle name="注释 3 46 2 3" xfId="33269"/>
    <cellStyle name="注释 3 51 2 3 2" xfId="33270"/>
    <cellStyle name="注释 3 46 2 3 2" xfId="33271"/>
    <cellStyle name="注释 3 51 3 2" xfId="33272"/>
    <cellStyle name="注释 3 46 3 2" xfId="33273"/>
    <cellStyle name="注释 3 51 4" xfId="33274"/>
    <cellStyle name="注释 3 46 4" xfId="33275"/>
    <cellStyle name="注释 3 51 4 2" xfId="33276"/>
    <cellStyle name="注释 3 46 4 2" xfId="33277"/>
    <cellStyle name="注释 3 51 5" xfId="33278"/>
    <cellStyle name="注释 3 46 5" xfId="33279"/>
    <cellStyle name="注释 3 52" xfId="33280"/>
    <cellStyle name="注释 3 47" xfId="33281"/>
    <cellStyle name="注释 3 52 2" xfId="33282"/>
    <cellStyle name="注释 3 47 2" xfId="33283"/>
    <cellStyle name="注释 3 52 2 2" xfId="33284"/>
    <cellStyle name="注释 3 47 2 2" xfId="33285"/>
    <cellStyle name="注释 3 52 2 2 2" xfId="33286"/>
    <cellStyle name="注释 3 47 2 2 2" xfId="33287"/>
    <cellStyle name="注释 3 52 2 3" xfId="33288"/>
    <cellStyle name="注释 3 47 2 3" xfId="33289"/>
    <cellStyle name="注释 3 52 2 3 2" xfId="33290"/>
    <cellStyle name="注释 3 47 2 3 2" xfId="33291"/>
    <cellStyle name="注释 3 52 3" xfId="33292"/>
    <cellStyle name="注释 3 47 3" xfId="33293"/>
    <cellStyle name="注释 3 52 3 2" xfId="33294"/>
    <cellStyle name="注释 3 47 3 2" xfId="33295"/>
    <cellStyle name="注释 3 52 4" xfId="33296"/>
    <cellStyle name="注释 3 47 4" xfId="33297"/>
    <cellStyle name="注释 3 52 4 2" xfId="33298"/>
    <cellStyle name="注释 3 47 4 2" xfId="33299"/>
    <cellStyle name="注释 3 52 5" xfId="33300"/>
    <cellStyle name="注释 3 47 5" xfId="33301"/>
    <cellStyle name="注释 3 53" xfId="33302"/>
    <cellStyle name="注释 3 48" xfId="33303"/>
    <cellStyle name="注释 3 53 2" xfId="33304"/>
    <cellStyle name="注释 3 48 2" xfId="33305"/>
    <cellStyle name="注释 3 53 2 2" xfId="33306"/>
    <cellStyle name="注释 3 48 2 2" xfId="33307"/>
    <cellStyle name="注释 3 53 2 2 2" xfId="33308"/>
    <cellStyle name="注释 3 48 2 2 2" xfId="33309"/>
    <cellStyle name="注释 3 53 2 3" xfId="33310"/>
    <cellStyle name="注释 3 48 2 3" xfId="33311"/>
    <cellStyle name="注释 3 53 2 3 2" xfId="33312"/>
    <cellStyle name="注释 3 48 2 3 2" xfId="33313"/>
    <cellStyle name="注释 3 53 2 4" xfId="33314"/>
    <cellStyle name="注释 3 48 2 4" xfId="33315"/>
    <cellStyle name="注释 3 53 3" xfId="33316"/>
    <cellStyle name="注释 3 48 3" xfId="33317"/>
    <cellStyle name="注释 3 53 3 2" xfId="33318"/>
    <cellStyle name="注释 3 48 3 2" xfId="33319"/>
    <cellStyle name="注释 3 53 4" xfId="33320"/>
    <cellStyle name="注释 3 48 4" xfId="33321"/>
    <cellStyle name="注释 3 53 4 2" xfId="33322"/>
    <cellStyle name="注释 3 48 4 2" xfId="33323"/>
    <cellStyle name="注释 3 53 5" xfId="33324"/>
    <cellStyle name="注释 3 48 5" xfId="33325"/>
    <cellStyle name="注释 3 54" xfId="33326"/>
    <cellStyle name="注释 3 49" xfId="33327"/>
    <cellStyle name="注释 3 54 2" xfId="33328"/>
    <cellStyle name="注释 3 49 2" xfId="33329"/>
    <cellStyle name="注释 3 54 2 2" xfId="33330"/>
    <cellStyle name="注释 3 49 2 2" xfId="33331"/>
    <cellStyle name="注释 3 54 2 2 2" xfId="33332"/>
    <cellStyle name="注释 3 49 2 2 2" xfId="33333"/>
    <cellStyle name="注释 3 54 2 3" xfId="33334"/>
    <cellStyle name="注释 3 49 2 3" xfId="33335"/>
    <cellStyle name="注释 3 54 2 3 2" xfId="33336"/>
    <cellStyle name="注释 3 49 2 3 2" xfId="33337"/>
    <cellStyle name="注释 3 54 2 4" xfId="33338"/>
    <cellStyle name="注释 3 49 2 4" xfId="33339"/>
    <cellStyle name="注释 3 54 3" xfId="33340"/>
    <cellStyle name="注释 3 49 3" xfId="33341"/>
    <cellStyle name="注释 3 54 3 2" xfId="33342"/>
    <cellStyle name="注释 3 49 3 2" xfId="33343"/>
    <cellStyle name="注释 3 54 4" xfId="33344"/>
    <cellStyle name="注释 3 49 4" xfId="33345"/>
    <cellStyle name="注释 3 54 4 2" xfId="33346"/>
    <cellStyle name="注释 3 49 4 2" xfId="33347"/>
    <cellStyle name="注释 3 54 5" xfId="33348"/>
    <cellStyle name="注释 3 49 5" xfId="33349"/>
    <cellStyle name="注释 3 5" xfId="33350"/>
    <cellStyle name="注释 3 5 2" xfId="33351"/>
    <cellStyle name="注释 3 5 2 2" xfId="33352"/>
    <cellStyle name="注释 3 5 2 2 2" xfId="33353"/>
    <cellStyle name="注释 3 5 2 3" xfId="33354"/>
    <cellStyle name="注释 3 5 2 3 2" xfId="33355"/>
    <cellStyle name="注释 3 5 2 4" xfId="33356"/>
    <cellStyle name="注释 3 5 4 2" xfId="33357"/>
    <cellStyle name="注释 3 5 5" xfId="33358"/>
    <cellStyle name="注释 3 60" xfId="33359"/>
    <cellStyle name="注释 3 55" xfId="33360"/>
    <cellStyle name="注释 3 60 2" xfId="33361"/>
    <cellStyle name="注释 3 55 2" xfId="33362"/>
    <cellStyle name="注释 3 60 2 2" xfId="33363"/>
    <cellStyle name="注释 3 55 2 2" xfId="33364"/>
    <cellStyle name="注释 3 60 2 2 2" xfId="33365"/>
    <cellStyle name="注释 3 55 2 2 2" xfId="33366"/>
    <cellStyle name="注释 3 60 2 3" xfId="33367"/>
    <cellStyle name="注释 3 55 2 3" xfId="33368"/>
    <cellStyle name="注释 3 60 2 3 2" xfId="33369"/>
    <cellStyle name="注释 3 55 2 3 2" xfId="33370"/>
    <cellStyle name="注释 3 60 2 4" xfId="33371"/>
    <cellStyle name="注释 3 55 2 4" xfId="33372"/>
    <cellStyle name="注释 3 60 3" xfId="33373"/>
    <cellStyle name="注释 3 55 3" xfId="33374"/>
    <cellStyle name="注释 3 60 3 2" xfId="33375"/>
    <cellStyle name="注释 3 55 3 2" xfId="33376"/>
    <cellStyle name="注释 3 60 4" xfId="33377"/>
    <cellStyle name="注释 3 55 4" xfId="33378"/>
    <cellStyle name="注释 3 60 4 2" xfId="33379"/>
    <cellStyle name="注释 3 55 4 2" xfId="33380"/>
    <cellStyle name="注释 3 60 5" xfId="33381"/>
    <cellStyle name="注释 3 55 5" xfId="33382"/>
    <cellStyle name="注释 3 61" xfId="33383"/>
    <cellStyle name="注释 3 56" xfId="33384"/>
    <cellStyle name="注释 3 61 2" xfId="33385"/>
    <cellStyle name="注释 3 56 2" xfId="33386"/>
    <cellStyle name="注释 3 61 2 2" xfId="33387"/>
    <cellStyle name="注释 3 56 2 2" xfId="33388"/>
    <cellStyle name="注释 3 61 2 2 2" xfId="33389"/>
    <cellStyle name="注释 3 56 2 2 2" xfId="33390"/>
    <cellStyle name="注释 3 61 2 3" xfId="33391"/>
    <cellStyle name="注释 3 56 2 3" xfId="33392"/>
    <cellStyle name="注释 3 61 2 3 2" xfId="33393"/>
    <cellStyle name="注释 3 56 2 3 2" xfId="33394"/>
    <cellStyle name="注释 3 61 2 4" xfId="33395"/>
    <cellStyle name="注释 3 56 2 4" xfId="33396"/>
    <cellStyle name="注释 3 61 3" xfId="33397"/>
    <cellStyle name="注释 3 56 3" xfId="33398"/>
    <cellStyle name="注释 3 61 3 2" xfId="33399"/>
    <cellStyle name="注释 3 56 3 2" xfId="33400"/>
    <cellStyle name="注释 3 61 4" xfId="33401"/>
    <cellStyle name="注释 3 56 4" xfId="33402"/>
    <cellStyle name="注释 3 61 4 2" xfId="33403"/>
    <cellStyle name="注释 3 56 4 2" xfId="33404"/>
    <cellStyle name="注释 3 61 5" xfId="33405"/>
    <cellStyle name="注释 3 56 5" xfId="33406"/>
    <cellStyle name="注释 3 62" xfId="33407"/>
    <cellStyle name="注释 3 57" xfId="33408"/>
    <cellStyle name="注释 3 62 2" xfId="33409"/>
    <cellStyle name="注释 3 57 2" xfId="33410"/>
    <cellStyle name="注释 3 62 2 2" xfId="33411"/>
    <cellStyle name="注释 3 57 2 2" xfId="33412"/>
    <cellStyle name="注释 3 62 2 2 2" xfId="33413"/>
    <cellStyle name="注释 3 57 2 2 2" xfId="33414"/>
    <cellStyle name="注释 3 62 2 3" xfId="33415"/>
    <cellStyle name="注释 3 57 2 3" xfId="33416"/>
    <cellStyle name="注释 3 62 2 3 2" xfId="33417"/>
    <cellStyle name="注释 3 57 2 3 2" xfId="33418"/>
    <cellStyle name="注释 3 62 2 4" xfId="33419"/>
    <cellStyle name="注释 3 57 2 4" xfId="33420"/>
    <cellStyle name="注释 3 62 3" xfId="33421"/>
    <cellStyle name="注释 3 57 3" xfId="33422"/>
    <cellStyle name="注释 3 62 3 2" xfId="33423"/>
    <cellStyle name="注释 3 57 3 2" xfId="33424"/>
    <cellStyle name="注释 3 62 4" xfId="33425"/>
    <cellStyle name="注释 3 57 4" xfId="33426"/>
    <cellStyle name="注释 3 62 4 2" xfId="33427"/>
    <cellStyle name="注释 3 57 4 2" xfId="33428"/>
    <cellStyle name="注释 3 62 5" xfId="33429"/>
    <cellStyle name="注释 3 57 5" xfId="33430"/>
    <cellStyle name="注释 3 63" xfId="33431"/>
    <cellStyle name="注释 3 58" xfId="33432"/>
    <cellStyle name="注释 3 63 2" xfId="33433"/>
    <cellStyle name="注释 3 58 2" xfId="33434"/>
    <cellStyle name="注释 3 63 2 2" xfId="33435"/>
    <cellStyle name="注释 3 58 2 2" xfId="33436"/>
    <cellStyle name="注释 3 63 2 2 2" xfId="33437"/>
    <cellStyle name="注释 3 58 2 2 2" xfId="33438"/>
    <cellStyle name="注释 3 63 2 3" xfId="33439"/>
    <cellStyle name="注释 3 58 2 3" xfId="33440"/>
    <cellStyle name="注释 3 63 2 3 2" xfId="33441"/>
    <cellStyle name="注释 3 58 2 3 2" xfId="33442"/>
    <cellStyle name="注释 3 63 2 4" xfId="33443"/>
    <cellStyle name="注释 3 58 2 4" xfId="33444"/>
    <cellStyle name="注释 3 63 3" xfId="33445"/>
    <cellStyle name="注释 3 58 3" xfId="33446"/>
    <cellStyle name="注释 3 63 3 2" xfId="33447"/>
    <cellStyle name="注释 3 58 3 2" xfId="33448"/>
    <cellStyle name="注释 3 63 4" xfId="33449"/>
    <cellStyle name="注释 3 58 4" xfId="33450"/>
    <cellStyle name="注释 3 63 4 2" xfId="33451"/>
    <cellStyle name="注释 3 58 4 2" xfId="33452"/>
    <cellStyle name="注释 3 63 5" xfId="33453"/>
    <cellStyle name="注释 3 58 5" xfId="33454"/>
    <cellStyle name="注释 3 64" xfId="33455"/>
    <cellStyle name="注释 3 59" xfId="33456"/>
    <cellStyle name="注释 3 64 2" xfId="33457"/>
    <cellStyle name="注释 3 59 2" xfId="33458"/>
    <cellStyle name="注释 3 64 2 2" xfId="33459"/>
    <cellStyle name="注释 3 59 2 2" xfId="33460"/>
    <cellStyle name="注释 3 64 2 2 2" xfId="33461"/>
    <cellStyle name="注释 3 59 2 2 2" xfId="33462"/>
    <cellStyle name="注释 3 64 2 3" xfId="33463"/>
    <cellStyle name="注释 3 59 2 3" xfId="33464"/>
    <cellStyle name="注释 3 64 2 3 2" xfId="33465"/>
    <cellStyle name="注释 3 59 2 3 2" xfId="33466"/>
    <cellStyle name="注释 3 64 2 4" xfId="33467"/>
    <cellStyle name="注释 3 59 2 4" xfId="33468"/>
    <cellStyle name="注释 3 64 3" xfId="33469"/>
    <cellStyle name="注释 3 59 3" xfId="33470"/>
    <cellStyle name="注释 3 64 3 2" xfId="33471"/>
    <cellStyle name="注释 3 59 3 2" xfId="33472"/>
    <cellStyle name="注释 3 64 4" xfId="33473"/>
    <cellStyle name="注释 3 59 4" xfId="33474"/>
    <cellStyle name="注释 3 64 4 2" xfId="33475"/>
    <cellStyle name="注释 3 59 4 2" xfId="33476"/>
    <cellStyle name="注释 3 64 5" xfId="33477"/>
    <cellStyle name="注释 3 59 5" xfId="33478"/>
    <cellStyle name="注释 3 6" xfId="33479"/>
    <cellStyle name="注释 3 6 2" xfId="33480"/>
    <cellStyle name="注释 3 6 2 2" xfId="33481"/>
    <cellStyle name="注释 3 6 2 2 2" xfId="33482"/>
    <cellStyle name="注释 3 6 2 3" xfId="33483"/>
    <cellStyle name="注释 3 6 2 3 2" xfId="33484"/>
    <cellStyle name="注释 3 6 2 4" xfId="33485"/>
    <cellStyle name="注释 3 6 4 2" xfId="33486"/>
    <cellStyle name="注释 3 6 5" xfId="33487"/>
    <cellStyle name="注释 3 70" xfId="33488"/>
    <cellStyle name="注释 3 65" xfId="33489"/>
    <cellStyle name="注释 3 70 2" xfId="33490"/>
    <cellStyle name="注释 3 65 2" xfId="33491"/>
    <cellStyle name="注释 3 70 2 2" xfId="33492"/>
    <cellStyle name="注释 3 65 2 2" xfId="33493"/>
    <cellStyle name="注释 3 70 2 2 2" xfId="33494"/>
    <cellStyle name="注释 3 65 2 2 2" xfId="33495"/>
    <cellStyle name="注释 3 70 2 3" xfId="33496"/>
    <cellStyle name="注释 3 65 2 3" xfId="33497"/>
    <cellStyle name="注释 3 70 2 3 2" xfId="33498"/>
    <cellStyle name="注释 3 65 2 3 2" xfId="33499"/>
    <cellStyle name="注释 3 70 2 4" xfId="33500"/>
    <cellStyle name="注释 3 65 2 4" xfId="33501"/>
    <cellStyle name="注释 3 70 3" xfId="33502"/>
    <cellStyle name="注释 3 65 3" xfId="33503"/>
    <cellStyle name="注释 3 70 3 2" xfId="33504"/>
    <cellStyle name="注释 3 65 3 2" xfId="33505"/>
    <cellStyle name="注释 3 70 4" xfId="33506"/>
    <cellStyle name="注释 3 65 4" xfId="33507"/>
    <cellStyle name="注释 3 70 4 2" xfId="33508"/>
    <cellStyle name="注释 3 65 4 2" xfId="33509"/>
    <cellStyle name="注释 3 70 5" xfId="33510"/>
    <cellStyle name="注释 3 65 5" xfId="33511"/>
    <cellStyle name="注释 3 71" xfId="33512"/>
    <cellStyle name="注释 3 66" xfId="33513"/>
    <cellStyle name="注释 3 71 2" xfId="33514"/>
    <cellStyle name="注释 3 66 2" xfId="33515"/>
    <cellStyle name="注释 3 71 2 2" xfId="33516"/>
    <cellStyle name="注释 3 66 2 2" xfId="33517"/>
    <cellStyle name="注释 3 71 2 2 2" xfId="33518"/>
    <cellStyle name="注释 3 66 2 2 2" xfId="33519"/>
    <cellStyle name="注释 3 71 2 3" xfId="33520"/>
    <cellStyle name="注释 3 66 2 3" xfId="33521"/>
    <cellStyle name="注释 3 71 2 3 2" xfId="33522"/>
    <cellStyle name="注释 3 66 2 3 2" xfId="33523"/>
    <cellStyle name="注释 3 71 2 4" xfId="33524"/>
    <cellStyle name="注释 3 66 2 4" xfId="33525"/>
    <cellStyle name="注释 3 71 3" xfId="33526"/>
    <cellStyle name="注释 3 66 3" xfId="33527"/>
    <cellStyle name="注释 3 71 3 2" xfId="33528"/>
    <cellStyle name="注释 3 66 3 2" xfId="33529"/>
    <cellStyle name="注释 3 71 4" xfId="33530"/>
    <cellStyle name="注释 3 66 4" xfId="33531"/>
    <cellStyle name="注释 3 71 4 2" xfId="33532"/>
    <cellStyle name="注释 3 66 4 2" xfId="33533"/>
    <cellStyle name="注释 3 71 5" xfId="33534"/>
    <cellStyle name="注释 3 66 5" xfId="33535"/>
    <cellStyle name="注释 3 72" xfId="33536"/>
    <cellStyle name="注释 3 67" xfId="33537"/>
    <cellStyle name="注释 3 72 2" xfId="33538"/>
    <cellStyle name="注释 3 67 2" xfId="33539"/>
    <cellStyle name="注释 3 72 2 2" xfId="33540"/>
    <cellStyle name="注释 3 67 2 2" xfId="33541"/>
    <cellStyle name="注释 3 72 2 2 2" xfId="33542"/>
    <cellStyle name="注释 3 67 2 2 2" xfId="33543"/>
    <cellStyle name="注释 3 72 2 3" xfId="33544"/>
    <cellStyle name="注释 3 67 2 3" xfId="33545"/>
    <cellStyle name="注释 3 72 2 3 2" xfId="33546"/>
    <cellStyle name="注释 3 67 2 3 2" xfId="33547"/>
    <cellStyle name="注释 3 72 2 4" xfId="33548"/>
    <cellStyle name="注释 3 67 2 4" xfId="33549"/>
    <cellStyle name="注释 3 72 3" xfId="33550"/>
    <cellStyle name="注释 3 67 3" xfId="33551"/>
    <cellStyle name="注释 3 72 3 2" xfId="33552"/>
    <cellStyle name="注释 3 67 3 2" xfId="33553"/>
    <cellStyle name="注释 3 72 4" xfId="33554"/>
    <cellStyle name="注释 3 67 4" xfId="33555"/>
    <cellStyle name="注释 3 72 4 2" xfId="33556"/>
    <cellStyle name="注释 3 67 4 2" xfId="33557"/>
    <cellStyle name="注释 3 72 5" xfId="33558"/>
    <cellStyle name="注释 3 67 5" xfId="33559"/>
    <cellStyle name="注释 3 73" xfId="33560"/>
    <cellStyle name="注释 3 68" xfId="33561"/>
    <cellStyle name="注释 3 73 2" xfId="33562"/>
    <cellStyle name="注释 3 68 2" xfId="33563"/>
    <cellStyle name="注释 3 73 2 2" xfId="33564"/>
    <cellStyle name="注释 3 68 2 2" xfId="33565"/>
    <cellStyle name="注释 3 73 2 2 2" xfId="33566"/>
    <cellStyle name="注释 3 68 2 2 2" xfId="33567"/>
    <cellStyle name="注释 3 73 2 3" xfId="33568"/>
    <cellStyle name="注释 3 68 2 3" xfId="33569"/>
    <cellStyle name="注释 3 73 2 3 2" xfId="33570"/>
    <cellStyle name="注释 3 68 2 3 2" xfId="33571"/>
    <cellStyle name="注释 3 73 2 4" xfId="33572"/>
    <cellStyle name="注释 3 68 2 4" xfId="33573"/>
    <cellStyle name="注释 3 73 3" xfId="33574"/>
    <cellStyle name="注释 3 68 3" xfId="33575"/>
    <cellStyle name="注释 3 73 3 2" xfId="33576"/>
    <cellStyle name="注释 3 68 3 2" xfId="33577"/>
    <cellStyle name="注释 3 73 4" xfId="33578"/>
    <cellStyle name="注释 3 68 4" xfId="33579"/>
    <cellStyle name="注释 3 73 4 2" xfId="33580"/>
    <cellStyle name="注释 3 68 4 2" xfId="33581"/>
    <cellStyle name="注释 3 73 5" xfId="33582"/>
    <cellStyle name="注释 3 68 5" xfId="33583"/>
    <cellStyle name="注释 3 74" xfId="33584"/>
    <cellStyle name="注释 3 69" xfId="33585"/>
    <cellStyle name="注释 3 74 2" xfId="33586"/>
    <cellStyle name="注释 3 69 2" xfId="33587"/>
    <cellStyle name="注释 3 74 2 2" xfId="33588"/>
    <cellStyle name="注释 3 69 2 2" xfId="33589"/>
    <cellStyle name="注释 3 74 2 2 2" xfId="33590"/>
    <cellStyle name="注释 3 69 2 2 2" xfId="33591"/>
    <cellStyle name="注释 3 74 2 3" xfId="33592"/>
    <cellStyle name="注释 3 69 2 3" xfId="33593"/>
    <cellStyle name="注释 3 74 2 3 2" xfId="33594"/>
    <cellStyle name="注释 3 69 2 3 2" xfId="33595"/>
    <cellStyle name="注释 3 74 2 4" xfId="33596"/>
    <cellStyle name="注释 3 69 2 4" xfId="33597"/>
    <cellStyle name="注释 3 74 3" xfId="33598"/>
    <cellStyle name="注释 3 69 3" xfId="33599"/>
    <cellStyle name="注释 3 74 3 2" xfId="33600"/>
    <cellStyle name="注释 3 69 3 2" xfId="33601"/>
    <cellStyle name="注释 3 74 4" xfId="33602"/>
    <cellStyle name="注释 3 69 4" xfId="33603"/>
    <cellStyle name="注释 3 74 4 2" xfId="33604"/>
    <cellStyle name="注释 3 69 4 2" xfId="33605"/>
    <cellStyle name="注释 3 74 5" xfId="33606"/>
    <cellStyle name="注释 3 69 5" xfId="33607"/>
    <cellStyle name="注释 3 7" xfId="33608"/>
    <cellStyle name="注释 3 7 2" xfId="33609"/>
    <cellStyle name="注释 3 7 2 2" xfId="33610"/>
    <cellStyle name="注释 3 7 2 2 2" xfId="33611"/>
    <cellStyle name="注释 3 7 2 3" xfId="33612"/>
    <cellStyle name="注释 3 7 2 3 2" xfId="33613"/>
    <cellStyle name="注释 3 7 2 4" xfId="33614"/>
    <cellStyle name="注释 3 7 4 2" xfId="33615"/>
    <cellStyle name="注释 3 7 5" xfId="33616"/>
    <cellStyle name="注释 3 80" xfId="33617"/>
    <cellStyle name="注释 3 75" xfId="33618"/>
    <cellStyle name="注释 3 75 2" xfId="33619"/>
    <cellStyle name="注释 3 75 2 2" xfId="33620"/>
    <cellStyle name="注释 3 75 2 2 2" xfId="33621"/>
    <cellStyle name="注释 3 75 2 3" xfId="33622"/>
    <cellStyle name="注释 3 75 2 3 2" xfId="33623"/>
    <cellStyle name="注释 3 75 2 4" xfId="33624"/>
    <cellStyle name="注释 3 75 3" xfId="33625"/>
    <cellStyle name="注释 3 75 3 2" xfId="33626"/>
    <cellStyle name="注释 3 75 4" xfId="33627"/>
    <cellStyle name="注释 3 75 4 2" xfId="33628"/>
    <cellStyle name="注释 3 75 5" xfId="33629"/>
    <cellStyle name="注释 3 76" xfId="33630"/>
    <cellStyle name="注释 3 76 2" xfId="33631"/>
    <cellStyle name="注释 3 76 2 2" xfId="33632"/>
    <cellStyle name="注释 3 76 2 2 2" xfId="33633"/>
    <cellStyle name="注释 3 76 2 3" xfId="33634"/>
    <cellStyle name="注释 3 76 2 3 2" xfId="33635"/>
    <cellStyle name="注释 3 76 2 4" xfId="33636"/>
    <cellStyle name="注释 3 76 3" xfId="33637"/>
    <cellStyle name="注释 3 76 3 2" xfId="33638"/>
    <cellStyle name="注释 3 76 4" xfId="33639"/>
    <cellStyle name="注释 3 76 4 2" xfId="33640"/>
    <cellStyle name="注释 3 76 5" xfId="33641"/>
    <cellStyle name="注释 3 77" xfId="33642"/>
    <cellStyle name="注释 3 77 2" xfId="33643"/>
    <cellStyle name="注释 3 77 2 2" xfId="33644"/>
    <cellStyle name="注释 3 77 3" xfId="33645"/>
    <cellStyle name="注释 3 77 3 2" xfId="33646"/>
    <cellStyle name="注释 3 77 4" xfId="33647"/>
    <cellStyle name="注释 3 78" xfId="33648"/>
    <cellStyle name="注释 3 78 2" xfId="33649"/>
    <cellStyle name="注释 3 79" xfId="33650"/>
    <cellStyle name="注释 3 79 2" xfId="33651"/>
    <cellStyle name="注释 3 8" xfId="33652"/>
    <cellStyle name="注释 3 8 2" xfId="33653"/>
    <cellStyle name="注释 3 8 2 2" xfId="33654"/>
    <cellStyle name="注释 3 8 2 2 2" xfId="33655"/>
    <cellStyle name="注释 3 8 2 3" xfId="33656"/>
    <cellStyle name="注释 3 8 2 3 2" xfId="33657"/>
    <cellStyle name="注释 3 8 2 4" xfId="33658"/>
    <cellStyle name="注释 3 8 4 2" xfId="33659"/>
    <cellStyle name="注释 3 8 5" xfId="33660"/>
    <cellStyle name="注释 3 9" xfId="33661"/>
    <cellStyle name="注释 3 9 2" xfId="33662"/>
    <cellStyle name="注释 3 9 2 2" xfId="33663"/>
    <cellStyle name="注释 3 9 2 2 2" xfId="33664"/>
    <cellStyle name="注释 3 9 2 3" xfId="33665"/>
    <cellStyle name="注释 3 9 2 3 2" xfId="33666"/>
    <cellStyle name="注释 3 9 2 4" xfId="33667"/>
    <cellStyle name="注释 3 9 4 2" xfId="33668"/>
    <cellStyle name="注释 3 9 5" xfId="33669"/>
    <cellStyle name="注释 4" xfId="33670"/>
    <cellStyle name="注释 4 2" xfId="33671"/>
    <cellStyle name="注释 5" xfId="33672"/>
    <cellStyle name="注释 5 2" xfId="33673"/>
    <cellStyle name="注释 5 2 2" xfId="33674"/>
    <cellStyle name="注释 5 3" xfId="33675"/>
    <cellStyle name="注释 6" xfId="33676"/>
    <cellStyle name="注释 6 2" xfId="33677"/>
    <cellStyle name="注释 7" xfId="33678"/>
    <cellStyle name="注释 7 2" xfId="33679"/>
    <cellStyle name="注释 7 3" xfId="33680"/>
    <cellStyle name="注释 8" xfId="33681"/>
    <cellStyle name="注释 8 2" xfId="33682"/>
    <cellStyle name="注释 8 3" xfId="33683"/>
    <cellStyle name="注释 9" xfId="33684"/>
    <cellStyle name="常规 81_2015年1—10月预算执行情况附表（11.10）" xfId="33685"/>
  </cellStyles>
  <tableStyles count="0" defaultTableStyle="TableStyleMedium9" defaultPivotStyle="PivotStyleLight16"/>
  <colors>
    <mruColors>
      <color rgb="007030A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 sqref="A1:G1"/>
    </sheetView>
  </sheetViews>
  <sheetFormatPr defaultColWidth="9" defaultRowHeight="14.25" outlineLevelCol="6"/>
  <cols>
    <col min="1" max="1" width="5.25" customWidth="1"/>
    <col min="7" max="7" width="29" customWidth="1"/>
  </cols>
  <sheetData>
    <row r="1" ht="27" spans="1:7">
      <c r="A1" s="269" t="s">
        <v>0</v>
      </c>
      <c r="B1" s="270"/>
      <c r="C1" s="270"/>
      <c r="D1" s="270"/>
      <c r="E1" s="270"/>
      <c r="F1" s="270"/>
      <c r="G1" s="270"/>
    </row>
    <row r="2" ht="22.5" spans="1:7">
      <c r="A2" s="271" t="s">
        <v>1</v>
      </c>
      <c r="B2" s="271"/>
      <c r="C2" s="271"/>
      <c r="D2" s="271"/>
      <c r="E2" s="271"/>
      <c r="F2" s="271"/>
      <c r="G2" s="271"/>
    </row>
    <row r="3" ht="25.5" spans="1:3">
      <c r="A3" s="272"/>
      <c r="B3" s="272"/>
      <c r="C3" s="272"/>
    </row>
    <row r="4" ht="32.25" customHeight="1" spans="2:3">
      <c r="B4" s="273" t="s">
        <v>2</v>
      </c>
      <c r="C4" s="274" t="s">
        <v>3</v>
      </c>
    </row>
    <row r="5" ht="32.25" customHeight="1" spans="2:3">
      <c r="B5" s="273" t="s">
        <v>4</v>
      </c>
      <c r="C5" s="274" t="s">
        <v>5</v>
      </c>
    </row>
    <row r="6" ht="32.25" customHeight="1" spans="2:3">
      <c r="B6" s="273" t="s">
        <v>6</v>
      </c>
      <c r="C6" s="274" t="s">
        <v>7</v>
      </c>
    </row>
    <row r="7" ht="32.25" customHeight="1" spans="2:3">
      <c r="B7" s="273" t="s">
        <v>8</v>
      </c>
      <c r="C7" s="274" t="s">
        <v>9</v>
      </c>
    </row>
    <row r="8" ht="32.25" customHeight="1" spans="2:3">
      <c r="B8" s="273" t="s">
        <v>10</v>
      </c>
      <c r="C8" s="274" t="s">
        <v>11</v>
      </c>
    </row>
    <row r="9" ht="32.25" customHeight="1" spans="2:3">
      <c r="B9" s="273" t="s">
        <v>12</v>
      </c>
      <c r="C9" s="274" t="s">
        <v>13</v>
      </c>
    </row>
    <row r="10" ht="32.25" customHeight="1" spans="2:3">
      <c r="B10" s="273" t="s">
        <v>14</v>
      </c>
      <c r="C10" s="274" t="s">
        <v>15</v>
      </c>
    </row>
    <row r="11" ht="32.25" customHeight="1" spans="2:3">
      <c r="B11" s="273" t="s">
        <v>16</v>
      </c>
      <c r="C11" s="274" t="s">
        <v>17</v>
      </c>
    </row>
    <row r="12" ht="32.25" customHeight="1" spans="2:3">
      <c r="B12" s="273" t="s">
        <v>18</v>
      </c>
      <c r="C12" s="274" t="s">
        <v>19</v>
      </c>
    </row>
    <row r="13" ht="32.25" customHeight="1" spans="2:3">
      <c r="B13" s="273" t="s">
        <v>20</v>
      </c>
      <c r="C13" s="274" t="s">
        <v>21</v>
      </c>
    </row>
    <row r="14" ht="32.25" customHeight="1" spans="2:3">
      <c r="B14" s="273" t="s">
        <v>22</v>
      </c>
      <c r="C14" s="274" t="s">
        <v>23</v>
      </c>
    </row>
    <row r="15" ht="32.25" customHeight="1" spans="2:3">
      <c r="B15" s="273" t="s">
        <v>24</v>
      </c>
      <c r="C15" s="274" t="s">
        <v>25</v>
      </c>
    </row>
    <row r="16" ht="32.25" customHeight="1" spans="2:3">
      <c r="B16" s="273" t="s">
        <v>26</v>
      </c>
      <c r="C16" s="274" t="s">
        <v>27</v>
      </c>
    </row>
    <row r="17" ht="32.25" customHeight="1" spans="2:3">
      <c r="B17" s="273" t="s">
        <v>28</v>
      </c>
      <c r="C17" s="274" t="s">
        <v>29</v>
      </c>
    </row>
    <row r="18" ht="32.25" customHeight="1" spans="2:3">
      <c r="B18" s="273" t="s">
        <v>30</v>
      </c>
      <c r="C18" s="274" t="s">
        <v>31</v>
      </c>
    </row>
    <row r="19" ht="32.25" customHeight="1" spans="2:3">
      <c r="B19" s="273" t="s">
        <v>32</v>
      </c>
      <c r="C19" s="274" t="s">
        <v>33</v>
      </c>
    </row>
    <row r="20" ht="32.25" customHeight="1" spans="2:3">
      <c r="B20" s="273"/>
      <c r="C20" s="274"/>
    </row>
    <row r="21" ht="32.25" customHeight="1" spans="2:3">
      <c r="B21" s="273"/>
      <c r="C21" s="274"/>
    </row>
    <row r="22" ht="32.25" customHeight="1" spans="2:3">
      <c r="B22" s="273"/>
      <c r="C22" s="274"/>
    </row>
  </sheetData>
  <mergeCells count="2">
    <mergeCell ref="A1:G1"/>
    <mergeCell ref="A2:G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3"/>
  <sheetViews>
    <sheetView workbookViewId="0">
      <pane ySplit="3" topLeftCell="A4" activePane="bottomLeft" state="frozen"/>
      <selection/>
      <selection pane="bottomLeft" activeCell="D54" sqref="D54"/>
    </sheetView>
  </sheetViews>
  <sheetFormatPr defaultColWidth="9" defaultRowHeight="14.25" outlineLevelCol="3"/>
  <cols>
    <col min="1" max="1" width="17.25" customWidth="1"/>
    <col min="2" max="2" width="29.5" customWidth="1"/>
    <col min="3" max="3" width="16.5" customWidth="1"/>
    <col min="4" max="4" width="16.875" customWidth="1"/>
  </cols>
  <sheetData>
    <row r="1" ht="18" customHeight="1" spans="1:1">
      <c r="A1" s="94" t="s">
        <v>18</v>
      </c>
    </row>
    <row r="2" ht="46.5" customHeight="1" spans="1:4">
      <c r="A2" s="107" t="s">
        <v>1062</v>
      </c>
      <c r="B2" s="107"/>
      <c r="C2" s="107"/>
      <c r="D2" s="107"/>
    </row>
    <row r="3" ht="21.75" customHeight="1" spans="1:4">
      <c r="A3" s="96"/>
      <c r="B3" s="97"/>
      <c r="C3" s="108"/>
      <c r="D3" s="98" t="s">
        <v>35</v>
      </c>
    </row>
    <row r="4" ht="13.5" customHeight="1" spans="1:4">
      <c r="A4" s="99" t="s">
        <v>36</v>
      </c>
      <c r="B4" s="99" t="s">
        <v>37</v>
      </c>
      <c r="C4" s="109" t="s">
        <v>220</v>
      </c>
      <c r="D4" s="100" t="s">
        <v>221</v>
      </c>
    </row>
    <row r="5" spans="1:4">
      <c r="A5" s="100"/>
      <c r="B5" s="100"/>
      <c r="C5" s="100"/>
      <c r="D5" s="101"/>
    </row>
    <row r="6" spans="1:4">
      <c r="A6" s="110"/>
      <c r="B6" s="103" t="s">
        <v>220</v>
      </c>
      <c r="C6" s="104">
        <v>205027.821617</v>
      </c>
      <c r="D6" s="111">
        <v>81942</v>
      </c>
    </row>
    <row r="7" spans="1:4">
      <c r="A7" s="105" t="s">
        <v>1063</v>
      </c>
      <c r="B7" s="105" t="s">
        <v>224</v>
      </c>
      <c r="C7" s="104">
        <v>44752.553549</v>
      </c>
      <c r="D7" s="112">
        <f>SUM(D8:D11)</f>
        <v>19246</v>
      </c>
    </row>
    <row r="8" spans="1:4">
      <c r="A8" s="105" t="s">
        <v>1064</v>
      </c>
      <c r="B8" s="105" t="s">
        <v>1065</v>
      </c>
      <c r="C8" s="104">
        <v>34898.861985</v>
      </c>
      <c r="D8" s="112">
        <v>10325</v>
      </c>
    </row>
    <row r="9" spans="1:4">
      <c r="A9" s="105" t="s">
        <v>1066</v>
      </c>
      <c r="B9" s="105" t="s">
        <v>477</v>
      </c>
      <c r="C9" s="104">
        <v>2022.268329</v>
      </c>
      <c r="D9" s="112">
        <v>2022</v>
      </c>
    </row>
    <row r="10" spans="1:4">
      <c r="A10" s="105" t="s">
        <v>1067</v>
      </c>
      <c r="B10" s="105" t="s">
        <v>481</v>
      </c>
      <c r="C10" s="104">
        <v>1655.9461</v>
      </c>
      <c r="D10" s="112">
        <v>1656</v>
      </c>
    </row>
    <row r="11" spans="1:4">
      <c r="A11" s="105" t="s">
        <v>1068</v>
      </c>
      <c r="B11" s="106" t="s">
        <v>1069</v>
      </c>
      <c r="C11" s="104">
        <v>6175.477135</v>
      </c>
      <c r="D11" s="112">
        <v>5243</v>
      </c>
    </row>
    <row r="12" spans="1:4">
      <c r="A12" s="105" t="s">
        <v>1070</v>
      </c>
      <c r="B12" s="105" t="s">
        <v>229</v>
      </c>
      <c r="C12" s="104">
        <v>12065.085384</v>
      </c>
      <c r="D12" s="112">
        <f>SUM(D13:D21)</f>
        <v>2200.36</v>
      </c>
    </row>
    <row r="13" spans="1:4">
      <c r="A13" s="105" t="s">
        <v>1071</v>
      </c>
      <c r="B13" s="105" t="s">
        <v>1072</v>
      </c>
      <c r="C13" s="104">
        <v>4177.434866</v>
      </c>
      <c r="D13" s="112">
        <v>1951</v>
      </c>
    </row>
    <row r="14" spans="1:4">
      <c r="A14" s="105" t="s">
        <v>1073</v>
      </c>
      <c r="B14" s="105" t="s">
        <v>1074</v>
      </c>
      <c r="C14" s="104">
        <v>95.405685</v>
      </c>
      <c r="D14" s="112">
        <v>0.36</v>
      </c>
    </row>
    <row r="15" spans="1:4">
      <c r="A15" s="105" t="s">
        <v>1075</v>
      </c>
      <c r="B15" s="105" t="s">
        <v>1076</v>
      </c>
      <c r="C15" s="104">
        <v>135.1844</v>
      </c>
      <c r="D15" s="112">
        <v>5</v>
      </c>
    </row>
    <row r="16" spans="1:4">
      <c r="A16" s="105" t="s">
        <v>1077</v>
      </c>
      <c r="B16" s="105" t="s">
        <v>1078</v>
      </c>
      <c r="C16" s="104">
        <v>229.2002</v>
      </c>
      <c r="D16" s="112"/>
    </row>
    <row r="17" spans="1:4">
      <c r="A17" s="105" t="s">
        <v>1079</v>
      </c>
      <c r="B17" s="105" t="s">
        <v>1080</v>
      </c>
      <c r="C17" s="104">
        <v>3834.017213</v>
      </c>
      <c r="D17" s="112">
        <v>2</v>
      </c>
    </row>
    <row r="18" spans="1:4">
      <c r="A18" s="105" t="s">
        <v>1081</v>
      </c>
      <c r="B18" s="105" t="s">
        <v>1082</v>
      </c>
      <c r="C18" s="104">
        <v>44.4391</v>
      </c>
      <c r="D18" s="112">
        <v>29</v>
      </c>
    </row>
    <row r="19" spans="1:4">
      <c r="A19" s="105" t="s">
        <v>1083</v>
      </c>
      <c r="B19" s="105" t="s">
        <v>1084</v>
      </c>
      <c r="C19" s="104">
        <v>233.78706</v>
      </c>
      <c r="D19" s="112">
        <v>184</v>
      </c>
    </row>
    <row r="20" spans="1:4">
      <c r="A20" s="105" t="s">
        <v>1085</v>
      </c>
      <c r="B20" s="105" t="s">
        <v>1086</v>
      </c>
      <c r="C20" s="104">
        <v>217.7927</v>
      </c>
      <c r="D20" s="112">
        <v>12</v>
      </c>
    </row>
    <row r="21" spans="1:4">
      <c r="A21" s="105" t="s">
        <v>1087</v>
      </c>
      <c r="B21" s="105" t="s">
        <v>1088</v>
      </c>
      <c r="C21" s="104">
        <v>3097.82416</v>
      </c>
      <c r="D21" s="112">
        <v>17</v>
      </c>
    </row>
    <row r="22" spans="1:4">
      <c r="A22" s="105" t="s">
        <v>1089</v>
      </c>
      <c r="B22" s="106" t="s">
        <v>1090</v>
      </c>
      <c r="C22" s="104">
        <v>9569.862405</v>
      </c>
      <c r="D22" s="112"/>
    </row>
    <row r="23" spans="1:4">
      <c r="A23" s="105" t="s">
        <v>1091</v>
      </c>
      <c r="B23" s="105" t="s">
        <v>1092</v>
      </c>
      <c r="C23" s="104">
        <v>0</v>
      </c>
      <c r="D23" s="112"/>
    </row>
    <row r="24" spans="1:4">
      <c r="A24" s="105" t="s">
        <v>1093</v>
      </c>
      <c r="B24" s="105" t="s">
        <v>1094</v>
      </c>
      <c r="C24" s="104">
        <v>8112.315392</v>
      </c>
      <c r="D24" s="112"/>
    </row>
    <row r="25" spans="1:4">
      <c r="A25" s="105" t="s">
        <v>1095</v>
      </c>
      <c r="B25" s="105" t="s">
        <v>1096</v>
      </c>
      <c r="C25" s="104">
        <v>27.5</v>
      </c>
      <c r="D25" s="112"/>
    </row>
    <row r="26" spans="1:4">
      <c r="A26" s="105" t="s">
        <v>1097</v>
      </c>
      <c r="B26" s="105" t="s">
        <v>1098</v>
      </c>
      <c r="C26" s="104">
        <v>209.45714</v>
      </c>
      <c r="D26" s="112"/>
    </row>
    <row r="27" spans="1:4">
      <c r="A27" s="105" t="s">
        <v>1099</v>
      </c>
      <c r="B27" s="105" t="s">
        <v>1100</v>
      </c>
      <c r="C27" s="104">
        <v>856.651681</v>
      </c>
      <c r="D27" s="112"/>
    </row>
    <row r="28" spans="1:4">
      <c r="A28" s="105" t="s">
        <v>1101</v>
      </c>
      <c r="B28" s="105" t="s">
        <v>1102</v>
      </c>
      <c r="C28" s="104">
        <v>230</v>
      </c>
      <c r="D28" s="112"/>
    </row>
    <row r="29" spans="1:4">
      <c r="A29" s="105" t="s">
        <v>1103</v>
      </c>
      <c r="B29" s="105" t="s">
        <v>1104</v>
      </c>
      <c r="C29" s="104">
        <v>133.938192</v>
      </c>
      <c r="D29" s="112"/>
    </row>
    <row r="30" spans="1:4">
      <c r="A30" s="105" t="s">
        <v>1105</v>
      </c>
      <c r="B30" s="106" t="s">
        <v>1106</v>
      </c>
      <c r="C30" s="104">
        <v>648.191168</v>
      </c>
      <c r="D30" s="112"/>
    </row>
    <row r="31" spans="1:4">
      <c r="A31" s="105" t="s">
        <v>1107</v>
      </c>
      <c r="B31" s="105" t="s">
        <v>1092</v>
      </c>
      <c r="C31" s="104">
        <v>0</v>
      </c>
      <c r="D31" s="112"/>
    </row>
    <row r="32" spans="1:4">
      <c r="A32" s="105" t="s">
        <v>1108</v>
      </c>
      <c r="B32" s="105" t="s">
        <v>1094</v>
      </c>
      <c r="C32" s="104">
        <v>529.7</v>
      </c>
      <c r="D32" s="112"/>
    </row>
    <row r="33" spans="1:4">
      <c r="A33" s="105" t="s">
        <v>1109</v>
      </c>
      <c r="B33" s="105" t="s">
        <v>1100</v>
      </c>
      <c r="C33" s="104">
        <v>118.491168</v>
      </c>
      <c r="D33" s="112"/>
    </row>
    <row r="34" spans="1:4">
      <c r="A34" s="105" t="s">
        <v>1110</v>
      </c>
      <c r="B34" s="105" t="s">
        <v>1104</v>
      </c>
      <c r="C34" s="104">
        <v>0</v>
      </c>
      <c r="D34" s="112"/>
    </row>
    <row r="35" spans="1:4">
      <c r="A35" s="105" t="s">
        <v>1111</v>
      </c>
      <c r="B35" s="105" t="s">
        <v>249</v>
      </c>
      <c r="C35" s="104">
        <v>95073.923378</v>
      </c>
      <c r="D35" s="112">
        <f>SUM(D36:D47)</f>
        <v>52178</v>
      </c>
    </row>
    <row r="36" spans="1:4">
      <c r="A36" s="105" t="s">
        <v>1112</v>
      </c>
      <c r="B36" s="105" t="s">
        <v>1113</v>
      </c>
      <c r="C36" s="104">
        <v>79445.472631</v>
      </c>
      <c r="D36" s="112">
        <v>50772</v>
      </c>
    </row>
    <row r="37" spans="1:4">
      <c r="A37" s="105" t="s">
        <v>1114</v>
      </c>
      <c r="B37" s="106" t="s">
        <v>1115</v>
      </c>
      <c r="C37" s="104">
        <v>15566.299776</v>
      </c>
      <c r="D37" s="112">
        <v>1377</v>
      </c>
    </row>
    <row r="38" spans="1:4">
      <c r="A38" s="105" t="s">
        <v>1116</v>
      </c>
      <c r="B38" s="105" t="s">
        <v>1117</v>
      </c>
      <c r="C38" s="104">
        <v>62.150971</v>
      </c>
      <c r="D38" s="112"/>
    </row>
    <row r="39" spans="1:4">
      <c r="A39" s="105" t="s">
        <v>1118</v>
      </c>
      <c r="B39" s="105" t="s">
        <v>253</v>
      </c>
      <c r="C39" s="104">
        <v>4545.130224</v>
      </c>
      <c r="D39" s="112"/>
    </row>
    <row r="40" spans="1:4">
      <c r="A40" s="105" t="s">
        <v>1119</v>
      </c>
      <c r="B40" s="105" t="s">
        <v>1120</v>
      </c>
      <c r="C40" s="104">
        <v>4545.130224</v>
      </c>
      <c r="D40" s="112"/>
    </row>
    <row r="41" spans="1:4">
      <c r="A41" s="105" t="s">
        <v>1121</v>
      </c>
      <c r="B41" s="106" t="s">
        <v>1122</v>
      </c>
      <c r="C41" s="104">
        <v>0</v>
      </c>
      <c r="D41" s="112">
        <v>29</v>
      </c>
    </row>
    <row r="42" spans="1:4">
      <c r="A42" s="105" t="s">
        <v>1123</v>
      </c>
      <c r="B42" s="105" t="s">
        <v>256</v>
      </c>
      <c r="C42" s="104">
        <v>1685.06559</v>
      </c>
      <c r="D42" s="112"/>
    </row>
    <row r="43" spans="1:4">
      <c r="A43" s="105" t="s">
        <v>1124</v>
      </c>
      <c r="B43" s="105" t="s">
        <v>1125</v>
      </c>
      <c r="C43" s="104">
        <v>171.0583</v>
      </c>
      <c r="D43" s="112"/>
    </row>
    <row r="44" spans="1:4">
      <c r="A44" s="105" t="s">
        <v>1126</v>
      </c>
      <c r="B44" s="106" t="s">
        <v>1127</v>
      </c>
      <c r="C44" s="104">
        <v>324.685918</v>
      </c>
      <c r="D44" s="112"/>
    </row>
    <row r="45" spans="1:4">
      <c r="A45" s="105" t="s">
        <v>1128</v>
      </c>
      <c r="B45" s="105" t="s">
        <v>1129</v>
      </c>
      <c r="C45" s="104">
        <v>1189.321372</v>
      </c>
      <c r="D45" s="112"/>
    </row>
    <row r="46" spans="1:4">
      <c r="A46" s="105" t="s">
        <v>1130</v>
      </c>
      <c r="B46" s="105" t="s">
        <v>260</v>
      </c>
      <c r="C46" s="104">
        <v>168.4746</v>
      </c>
      <c r="D46" s="112"/>
    </row>
    <row r="47" spans="1:4">
      <c r="A47" s="105" t="s">
        <v>1131</v>
      </c>
      <c r="B47" s="105" t="s">
        <v>1132</v>
      </c>
      <c r="C47" s="104">
        <v>168.4746</v>
      </c>
      <c r="D47" s="112"/>
    </row>
    <row r="48" spans="1:4">
      <c r="A48" s="105" t="s">
        <v>1133</v>
      </c>
      <c r="B48" s="106" t="s">
        <v>263</v>
      </c>
      <c r="C48" s="104">
        <v>31842.86262</v>
      </c>
      <c r="D48" s="112">
        <f>SUM(D49:D56)</f>
        <v>8262</v>
      </c>
    </row>
    <row r="49" spans="1:4">
      <c r="A49" s="105" t="s">
        <v>1134</v>
      </c>
      <c r="B49" s="105" t="s">
        <v>1135</v>
      </c>
      <c r="C49" s="104">
        <v>10004.864891</v>
      </c>
      <c r="D49" s="112">
        <v>554</v>
      </c>
    </row>
    <row r="50" spans="1:3">
      <c r="A50" s="105" t="s">
        <v>1136</v>
      </c>
      <c r="B50" s="105" t="s">
        <v>1137</v>
      </c>
      <c r="C50" s="104">
        <v>2375.42612</v>
      </c>
    </row>
    <row r="51" spans="1:4">
      <c r="A51" s="105" t="s">
        <v>1138</v>
      </c>
      <c r="B51" s="106" t="s">
        <v>1139</v>
      </c>
      <c r="C51" s="104">
        <v>2283.4565</v>
      </c>
      <c r="D51" s="112"/>
    </row>
    <row r="52" spans="1:4">
      <c r="A52" s="105" t="s">
        <v>1140</v>
      </c>
      <c r="B52" s="105" t="s">
        <v>387</v>
      </c>
      <c r="C52" s="104">
        <v>7679.601285</v>
      </c>
      <c r="D52" s="112">
        <v>7680</v>
      </c>
    </row>
    <row r="53" spans="1:4">
      <c r="A53" s="105" t="s">
        <v>1141</v>
      </c>
      <c r="B53" s="105" t="s">
        <v>1142</v>
      </c>
      <c r="C53" s="104">
        <v>9499.513824</v>
      </c>
      <c r="D53" s="112">
        <v>28</v>
      </c>
    </row>
    <row r="54" spans="1:4">
      <c r="A54" s="105" t="s">
        <v>1143</v>
      </c>
      <c r="B54" s="105" t="s">
        <v>269</v>
      </c>
      <c r="C54" s="104">
        <v>982.69398</v>
      </c>
      <c r="D54" s="112"/>
    </row>
    <row r="55" spans="1:4">
      <c r="A55" s="105" t="s">
        <v>1144</v>
      </c>
      <c r="B55" s="105" t="s">
        <v>1145</v>
      </c>
      <c r="C55" s="104">
        <v>982.69398</v>
      </c>
      <c r="D55" s="112"/>
    </row>
    <row r="56" spans="1:4">
      <c r="A56" s="105" t="s">
        <v>1146</v>
      </c>
      <c r="B56" s="105" t="s">
        <v>272</v>
      </c>
      <c r="C56" s="104">
        <v>2616.332</v>
      </c>
      <c r="D56" s="112"/>
    </row>
    <row r="57" spans="1:4">
      <c r="A57" s="105" t="s">
        <v>1147</v>
      </c>
      <c r="B57" s="106" t="s">
        <v>1148</v>
      </c>
      <c r="C57" s="104">
        <v>2599.34325</v>
      </c>
      <c r="D57" s="112"/>
    </row>
    <row r="58" spans="1:4">
      <c r="A58" s="105" t="s">
        <v>1149</v>
      </c>
      <c r="B58" s="105" t="s">
        <v>1150</v>
      </c>
      <c r="C58" s="104">
        <v>16.98875</v>
      </c>
      <c r="D58" s="112"/>
    </row>
    <row r="59" spans="1:4">
      <c r="A59" s="105" t="s">
        <v>1151</v>
      </c>
      <c r="B59" s="105" t="s">
        <v>1152</v>
      </c>
      <c r="C59" s="104">
        <v>0</v>
      </c>
      <c r="D59" s="112"/>
    </row>
    <row r="60" spans="1:4">
      <c r="A60" s="105" t="s">
        <v>1153</v>
      </c>
      <c r="B60" s="106" t="s">
        <v>1154</v>
      </c>
      <c r="C60" s="104">
        <v>0</v>
      </c>
      <c r="D60" s="112"/>
    </row>
    <row r="61" spans="1:4">
      <c r="A61" s="105" t="s">
        <v>1155</v>
      </c>
      <c r="B61" s="105" t="s">
        <v>277</v>
      </c>
      <c r="C61" s="104">
        <v>1077.646719</v>
      </c>
      <c r="D61" s="112">
        <v>56</v>
      </c>
    </row>
    <row r="62" spans="1:4">
      <c r="A62" s="105" t="s">
        <v>1156</v>
      </c>
      <c r="B62" s="105" t="s">
        <v>1157</v>
      </c>
      <c r="C62" s="104">
        <v>0</v>
      </c>
      <c r="D62" s="112"/>
    </row>
    <row r="63" spans="1:4">
      <c r="A63" s="105" t="s">
        <v>1158</v>
      </c>
      <c r="B63" s="105" t="s">
        <v>277</v>
      </c>
      <c r="C63" s="104">
        <v>1077.646719</v>
      </c>
      <c r="D63" s="112">
        <v>56</v>
      </c>
    </row>
  </sheetData>
  <mergeCells count="5">
    <mergeCell ref="A2:D2"/>
    <mergeCell ref="A4:A5"/>
    <mergeCell ref="B4:B5"/>
    <mergeCell ref="C4:C5"/>
    <mergeCell ref="D4:D5"/>
  </mergeCells>
  <pageMargins left="0.551181102362205" right="0.433070866141732" top="0.590551181102362" bottom="0.511811023622047" header="0.511811023622047" footer="0.511811023622047"/>
  <pageSetup paperSize="9" fitToHeight="0"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3"/>
  <sheetViews>
    <sheetView workbookViewId="0">
      <pane ySplit="3" topLeftCell="A22" activePane="bottomLeft" state="frozen"/>
      <selection/>
      <selection pane="bottomLeft" activeCell="E53" sqref="E53"/>
    </sheetView>
  </sheetViews>
  <sheetFormatPr defaultColWidth="9" defaultRowHeight="14.25" outlineLevelCol="2"/>
  <cols>
    <col min="1" max="1" width="8" customWidth="1"/>
    <col min="2" max="2" width="36" customWidth="1"/>
    <col min="3" max="3" width="16.625" customWidth="1"/>
  </cols>
  <sheetData>
    <row r="1" ht="18" customHeight="1" spans="1:1">
      <c r="A1" s="94" t="s">
        <v>20</v>
      </c>
    </row>
    <row r="2" ht="46.5" customHeight="1" spans="1:3">
      <c r="A2" s="95" t="s">
        <v>21</v>
      </c>
      <c r="B2" s="95"/>
      <c r="C2" s="95"/>
    </row>
    <row r="3" ht="21.75" customHeight="1" spans="1:3">
      <c r="A3" s="96"/>
      <c r="B3" s="97"/>
      <c r="C3" s="98" t="s">
        <v>35</v>
      </c>
    </row>
    <row r="4" ht="13.5" customHeight="1" spans="1:3">
      <c r="A4" s="99" t="s">
        <v>36</v>
      </c>
      <c r="B4" s="99" t="s">
        <v>37</v>
      </c>
      <c r="C4" s="100" t="s">
        <v>1159</v>
      </c>
    </row>
    <row r="5" spans="1:3">
      <c r="A5" s="100"/>
      <c r="B5" s="100"/>
      <c r="C5" s="101"/>
    </row>
    <row r="6" spans="1:3">
      <c r="A6" s="102"/>
      <c r="B6" s="103" t="s">
        <v>220</v>
      </c>
      <c r="C6" s="104">
        <v>81942</v>
      </c>
    </row>
    <row r="7" spans="1:3">
      <c r="A7" s="105" t="s">
        <v>1063</v>
      </c>
      <c r="B7" s="105" t="s">
        <v>224</v>
      </c>
      <c r="C7" s="104">
        <v>19246</v>
      </c>
    </row>
    <row r="8" spans="1:3">
      <c r="A8" s="105" t="s">
        <v>1064</v>
      </c>
      <c r="B8" s="105" t="s">
        <v>1065</v>
      </c>
      <c r="C8" s="104">
        <v>10325</v>
      </c>
    </row>
    <row r="9" spans="1:3">
      <c r="A9" s="105" t="s">
        <v>1066</v>
      </c>
      <c r="B9" s="105" t="s">
        <v>477</v>
      </c>
      <c r="C9" s="104">
        <v>2022</v>
      </c>
    </row>
    <row r="10" spans="1:3">
      <c r="A10" s="105" t="s">
        <v>1067</v>
      </c>
      <c r="B10" s="105" t="s">
        <v>481</v>
      </c>
      <c r="C10" s="104">
        <v>1656</v>
      </c>
    </row>
    <row r="11" spans="1:3">
      <c r="A11" s="105" t="s">
        <v>1068</v>
      </c>
      <c r="B11" s="106" t="s">
        <v>1069</v>
      </c>
      <c r="C11" s="104">
        <v>5243</v>
      </c>
    </row>
    <row r="12" spans="1:3">
      <c r="A12" s="105" t="s">
        <v>1070</v>
      </c>
      <c r="B12" s="105" t="s">
        <v>229</v>
      </c>
      <c r="C12" s="104">
        <v>2200.36</v>
      </c>
    </row>
    <row r="13" spans="1:3">
      <c r="A13" s="105" t="s">
        <v>1071</v>
      </c>
      <c r="B13" s="105" t="s">
        <v>1072</v>
      </c>
      <c r="C13" s="104">
        <v>1951</v>
      </c>
    </row>
    <row r="14" spans="1:3">
      <c r="A14" s="105" t="s">
        <v>1073</v>
      </c>
      <c r="B14" s="105" t="s">
        <v>1074</v>
      </c>
      <c r="C14" s="104">
        <v>0.36</v>
      </c>
    </row>
    <row r="15" spans="1:3">
      <c r="A15" s="105" t="s">
        <v>1075</v>
      </c>
      <c r="B15" s="105" t="s">
        <v>1076</v>
      </c>
      <c r="C15" s="104">
        <v>5</v>
      </c>
    </row>
    <row r="16" spans="1:3">
      <c r="A16" s="105" t="s">
        <v>1077</v>
      </c>
      <c r="B16" s="105" t="s">
        <v>1078</v>
      </c>
      <c r="C16" s="104"/>
    </row>
    <row r="17" spans="1:3">
      <c r="A17" s="105" t="s">
        <v>1079</v>
      </c>
      <c r="B17" s="105" t="s">
        <v>1080</v>
      </c>
      <c r="C17" s="104">
        <v>2</v>
      </c>
    </row>
    <row r="18" spans="1:3">
      <c r="A18" s="105" t="s">
        <v>1081</v>
      </c>
      <c r="B18" s="105" t="s">
        <v>1082</v>
      </c>
      <c r="C18" s="104">
        <v>29</v>
      </c>
    </row>
    <row r="19" spans="1:3">
      <c r="A19" s="105" t="s">
        <v>1083</v>
      </c>
      <c r="B19" s="105" t="s">
        <v>1084</v>
      </c>
      <c r="C19" s="104">
        <v>184</v>
      </c>
    </row>
    <row r="20" spans="1:3">
      <c r="A20" s="105" t="s">
        <v>1085</v>
      </c>
      <c r="B20" s="105" t="s">
        <v>1086</v>
      </c>
      <c r="C20" s="104">
        <v>12</v>
      </c>
    </row>
    <row r="21" spans="1:3">
      <c r="A21" s="105" t="s">
        <v>1087</v>
      </c>
      <c r="B21" s="105" t="s">
        <v>1088</v>
      </c>
      <c r="C21" s="104">
        <v>17</v>
      </c>
    </row>
    <row r="22" spans="1:3">
      <c r="A22" s="105" t="s">
        <v>1089</v>
      </c>
      <c r="B22" s="106" t="s">
        <v>1090</v>
      </c>
      <c r="C22" s="104"/>
    </row>
    <row r="23" spans="1:3">
      <c r="A23" s="105" t="s">
        <v>1091</v>
      </c>
      <c r="B23" s="105" t="s">
        <v>1092</v>
      </c>
      <c r="C23" s="104"/>
    </row>
    <row r="24" spans="1:3">
      <c r="A24" s="105" t="s">
        <v>1093</v>
      </c>
      <c r="B24" s="105" t="s">
        <v>1094</v>
      </c>
      <c r="C24" s="104"/>
    </row>
    <row r="25" spans="1:3">
      <c r="A25" s="105" t="s">
        <v>1095</v>
      </c>
      <c r="B25" s="105" t="s">
        <v>1096</v>
      </c>
      <c r="C25" s="104"/>
    </row>
    <row r="26" spans="1:3">
      <c r="A26" s="105" t="s">
        <v>1097</v>
      </c>
      <c r="B26" s="105" t="s">
        <v>1098</v>
      </c>
      <c r="C26" s="104"/>
    </row>
    <row r="27" spans="1:3">
      <c r="A27" s="105" t="s">
        <v>1099</v>
      </c>
      <c r="B27" s="105" t="s">
        <v>1100</v>
      </c>
      <c r="C27" s="104"/>
    </row>
    <row r="28" spans="1:3">
      <c r="A28" s="105" t="s">
        <v>1101</v>
      </c>
      <c r="B28" s="105" t="s">
        <v>1102</v>
      </c>
      <c r="C28" s="104"/>
    </row>
    <row r="29" spans="1:3">
      <c r="A29" s="105" t="s">
        <v>1103</v>
      </c>
      <c r="B29" s="105" t="s">
        <v>1104</v>
      </c>
      <c r="C29" s="104"/>
    </row>
    <row r="30" spans="1:3">
      <c r="A30" s="105" t="s">
        <v>1105</v>
      </c>
      <c r="B30" s="106" t="s">
        <v>1106</v>
      </c>
      <c r="C30" s="104"/>
    </row>
    <row r="31" spans="1:3">
      <c r="A31" s="105" t="s">
        <v>1107</v>
      </c>
      <c r="B31" s="105" t="s">
        <v>1092</v>
      </c>
      <c r="C31" s="104"/>
    </row>
    <row r="32" spans="1:3">
      <c r="A32" s="105" t="s">
        <v>1108</v>
      </c>
      <c r="B32" s="105" t="s">
        <v>1094</v>
      </c>
      <c r="C32" s="104"/>
    </row>
    <row r="33" spans="1:3">
      <c r="A33" s="105" t="s">
        <v>1109</v>
      </c>
      <c r="B33" s="105" t="s">
        <v>1100</v>
      </c>
      <c r="C33" s="104"/>
    </row>
    <row r="34" spans="1:3">
      <c r="A34" s="105" t="s">
        <v>1110</v>
      </c>
      <c r="B34" s="105" t="s">
        <v>1104</v>
      </c>
      <c r="C34" s="104"/>
    </row>
    <row r="35" spans="1:3">
      <c r="A35" s="105" t="s">
        <v>1111</v>
      </c>
      <c r="B35" s="105" t="s">
        <v>249</v>
      </c>
      <c r="C35" s="104">
        <v>52178</v>
      </c>
    </row>
    <row r="36" spans="1:3">
      <c r="A36" s="105" t="s">
        <v>1112</v>
      </c>
      <c r="B36" s="105" t="s">
        <v>1113</v>
      </c>
      <c r="C36" s="104">
        <v>50772</v>
      </c>
    </row>
    <row r="37" spans="1:3">
      <c r="A37" s="105" t="s">
        <v>1114</v>
      </c>
      <c r="B37" s="106" t="s">
        <v>1115</v>
      </c>
      <c r="C37" s="104">
        <v>1377</v>
      </c>
    </row>
    <row r="38" spans="1:3">
      <c r="A38" s="105" t="s">
        <v>1116</v>
      </c>
      <c r="B38" s="105" t="s">
        <v>1117</v>
      </c>
      <c r="C38" s="104"/>
    </row>
    <row r="39" spans="1:3">
      <c r="A39" s="105" t="s">
        <v>1118</v>
      </c>
      <c r="B39" s="105" t="s">
        <v>253</v>
      </c>
      <c r="C39" s="104"/>
    </row>
    <row r="40" spans="1:3">
      <c r="A40" s="105" t="s">
        <v>1119</v>
      </c>
      <c r="B40" s="105" t="s">
        <v>1120</v>
      </c>
      <c r="C40" s="104"/>
    </row>
    <row r="41" spans="1:3">
      <c r="A41" s="105" t="s">
        <v>1121</v>
      </c>
      <c r="B41" s="106" t="s">
        <v>1122</v>
      </c>
      <c r="C41" s="104">
        <v>29</v>
      </c>
    </row>
    <row r="42" spans="1:3">
      <c r="A42" s="105" t="s">
        <v>1123</v>
      </c>
      <c r="B42" s="105" t="s">
        <v>256</v>
      </c>
      <c r="C42" s="104"/>
    </row>
    <row r="43" spans="1:3">
      <c r="A43" s="105" t="s">
        <v>1124</v>
      </c>
      <c r="B43" s="105" t="s">
        <v>1125</v>
      </c>
      <c r="C43" s="104"/>
    </row>
    <row r="44" spans="1:3">
      <c r="A44" s="105" t="s">
        <v>1126</v>
      </c>
      <c r="B44" s="106" t="s">
        <v>1127</v>
      </c>
      <c r="C44" s="104"/>
    </row>
    <row r="45" spans="1:3">
      <c r="A45" s="105" t="s">
        <v>1128</v>
      </c>
      <c r="B45" s="105" t="s">
        <v>1129</v>
      </c>
      <c r="C45" s="104"/>
    </row>
    <row r="46" spans="1:3">
      <c r="A46" s="105" t="s">
        <v>1130</v>
      </c>
      <c r="B46" s="105" t="s">
        <v>260</v>
      </c>
      <c r="C46" s="104"/>
    </row>
    <row r="47" spans="1:3">
      <c r="A47" s="105" t="s">
        <v>1131</v>
      </c>
      <c r="B47" s="105" t="s">
        <v>1132</v>
      </c>
      <c r="C47" s="104"/>
    </row>
    <row r="48" spans="1:3">
      <c r="A48" s="105" t="s">
        <v>1133</v>
      </c>
      <c r="B48" s="106" t="s">
        <v>263</v>
      </c>
      <c r="C48" s="104">
        <v>8262</v>
      </c>
    </row>
    <row r="49" spans="1:3">
      <c r="A49" s="105" t="s">
        <v>1134</v>
      </c>
      <c r="B49" s="105" t="s">
        <v>1135</v>
      </c>
      <c r="C49" s="104">
        <v>554</v>
      </c>
    </row>
    <row r="50" spans="1:2">
      <c r="A50" s="105" t="s">
        <v>1136</v>
      </c>
      <c r="B50" s="105" t="s">
        <v>1137</v>
      </c>
    </row>
    <row r="51" spans="1:3">
      <c r="A51" s="105" t="s">
        <v>1138</v>
      </c>
      <c r="B51" s="106" t="s">
        <v>1139</v>
      </c>
      <c r="C51" s="104"/>
    </row>
    <row r="52" spans="1:3">
      <c r="A52" s="105" t="s">
        <v>1140</v>
      </c>
      <c r="B52" s="105" t="s">
        <v>387</v>
      </c>
      <c r="C52" s="104">
        <v>7680</v>
      </c>
    </row>
    <row r="53" spans="1:3">
      <c r="A53" s="105" t="s">
        <v>1141</v>
      </c>
      <c r="B53" s="105" t="s">
        <v>1142</v>
      </c>
      <c r="C53" s="104">
        <v>28</v>
      </c>
    </row>
    <row r="54" spans="1:3">
      <c r="A54" s="105" t="s">
        <v>1143</v>
      </c>
      <c r="B54" s="105" t="s">
        <v>269</v>
      </c>
      <c r="C54" s="104"/>
    </row>
    <row r="55" spans="1:3">
      <c r="A55" s="105" t="s">
        <v>1144</v>
      </c>
      <c r="B55" s="105" t="s">
        <v>1145</v>
      </c>
      <c r="C55" s="104"/>
    </row>
    <row r="56" spans="1:3">
      <c r="A56" s="105" t="s">
        <v>1146</v>
      </c>
      <c r="B56" s="105" t="s">
        <v>272</v>
      </c>
      <c r="C56" s="104"/>
    </row>
    <row r="57" spans="1:3">
      <c r="A57" s="105" t="s">
        <v>1147</v>
      </c>
      <c r="B57" s="106" t="s">
        <v>1148</v>
      </c>
      <c r="C57" s="104"/>
    </row>
    <row r="58" spans="1:3">
      <c r="A58" s="105" t="s">
        <v>1149</v>
      </c>
      <c r="B58" s="105" t="s">
        <v>1150</v>
      </c>
      <c r="C58" s="104"/>
    </row>
    <row r="59" spans="1:3">
      <c r="A59" s="105" t="s">
        <v>1151</v>
      </c>
      <c r="B59" s="105" t="s">
        <v>1152</v>
      </c>
      <c r="C59" s="104"/>
    </row>
    <row r="60" spans="1:3">
      <c r="A60" s="105" t="s">
        <v>1153</v>
      </c>
      <c r="B60" s="106" t="s">
        <v>1154</v>
      </c>
      <c r="C60" s="104"/>
    </row>
    <row r="61" spans="1:3">
      <c r="A61" s="105" t="s">
        <v>1155</v>
      </c>
      <c r="B61" s="105" t="s">
        <v>277</v>
      </c>
      <c r="C61" s="104">
        <v>56</v>
      </c>
    </row>
    <row r="62" spans="1:3">
      <c r="A62" s="105" t="s">
        <v>1156</v>
      </c>
      <c r="B62" s="105" t="s">
        <v>1157</v>
      </c>
      <c r="C62" s="104"/>
    </row>
    <row r="63" spans="1:3">
      <c r="A63" s="105" t="s">
        <v>1158</v>
      </c>
      <c r="B63" s="105" t="s">
        <v>277</v>
      </c>
      <c r="C63" s="104">
        <v>56</v>
      </c>
    </row>
  </sheetData>
  <mergeCells count="4">
    <mergeCell ref="A2:C2"/>
    <mergeCell ref="A4:A5"/>
    <mergeCell ref="B4:B5"/>
    <mergeCell ref="C4:C5"/>
  </mergeCells>
  <printOptions horizontalCentered="1"/>
  <pageMargins left="0.550694444444444" right="0.432638888888889" top="0.590277777777778" bottom="0.511805555555556" header="0.511805555555556" footer="0.511805555555556"/>
  <pageSetup paperSize="9" fitToHeight="0"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6" workbookViewId="0">
      <selection activeCell="L15" sqref="L15"/>
    </sheetView>
  </sheetViews>
  <sheetFormatPr defaultColWidth="9" defaultRowHeight="14.25" outlineLevelCol="6"/>
  <cols>
    <col min="1" max="1" width="32.5" customWidth="1"/>
    <col min="2" max="2" width="8.125" customWidth="1"/>
    <col min="3" max="3" width="7.5" customWidth="1"/>
    <col min="4" max="4" width="8.375" customWidth="1"/>
    <col min="5" max="5" width="8.25" customWidth="1"/>
    <col min="6" max="6" width="8" customWidth="1"/>
    <col min="7" max="7" width="11.875" customWidth="1"/>
  </cols>
  <sheetData>
    <row r="1" spans="1:1">
      <c r="A1" s="13" t="s">
        <v>22</v>
      </c>
    </row>
    <row r="2" ht="46.5" customHeight="1" spans="1:7">
      <c r="A2" s="43" t="s">
        <v>1160</v>
      </c>
      <c r="B2" s="44"/>
      <c r="C2" s="44"/>
      <c r="D2" s="44"/>
      <c r="E2" s="44"/>
      <c r="F2" s="44"/>
      <c r="G2" s="44"/>
    </row>
    <row r="3" ht="15" spans="1:7">
      <c r="A3" s="73"/>
      <c r="B3" s="74"/>
      <c r="C3" s="74"/>
      <c r="D3" s="74"/>
      <c r="E3" s="74"/>
      <c r="F3" s="75" t="s">
        <v>35</v>
      </c>
      <c r="G3" s="76"/>
    </row>
    <row r="4" spans="1:7">
      <c r="A4" s="45" t="s">
        <v>1161</v>
      </c>
      <c r="B4" s="46" t="s">
        <v>1162</v>
      </c>
      <c r="C4" s="47" t="s">
        <v>1163</v>
      </c>
      <c r="D4" s="49"/>
      <c r="E4" s="49"/>
      <c r="F4" s="49"/>
      <c r="G4" s="49"/>
    </row>
    <row r="5" spans="1:7">
      <c r="A5" s="50"/>
      <c r="B5" s="51"/>
      <c r="C5" s="47"/>
      <c r="D5" s="52"/>
      <c r="E5" s="52"/>
      <c r="F5" s="52"/>
      <c r="G5" s="52"/>
    </row>
    <row r="6" ht="21" customHeight="1" spans="1:7">
      <c r="A6" s="77" t="s">
        <v>1164</v>
      </c>
      <c r="B6" s="78"/>
      <c r="C6" s="79"/>
      <c r="D6" s="79"/>
      <c r="E6" s="79"/>
      <c r="F6" s="79"/>
      <c r="G6" s="79"/>
    </row>
    <row r="7" ht="21" customHeight="1" spans="1:7">
      <c r="A7" s="80" t="s">
        <v>1165</v>
      </c>
      <c r="B7" s="78"/>
      <c r="C7" s="79"/>
      <c r="D7" s="79"/>
      <c r="E7" s="79"/>
      <c r="F7" s="79"/>
      <c r="G7" s="79"/>
    </row>
    <row r="8" ht="21" customHeight="1" spans="1:7">
      <c r="A8" s="81" t="s">
        <v>1166</v>
      </c>
      <c r="B8" s="82"/>
      <c r="C8" s="83"/>
      <c r="D8" s="83"/>
      <c r="E8" s="83"/>
      <c r="F8" s="83"/>
      <c r="G8" s="83"/>
    </row>
    <row r="9" ht="21" customHeight="1" spans="1:7">
      <c r="A9" s="81" t="s">
        <v>1167</v>
      </c>
      <c r="B9" s="82"/>
      <c r="C9" s="83"/>
      <c r="D9" s="83"/>
      <c r="E9" s="83"/>
      <c r="F9" s="83"/>
      <c r="G9" s="83"/>
    </row>
    <row r="10" ht="21" customHeight="1" spans="1:7">
      <c r="A10" s="84" t="s">
        <v>1168</v>
      </c>
      <c r="B10" s="82"/>
      <c r="C10" s="83"/>
      <c r="D10" s="83"/>
      <c r="E10" s="83"/>
      <c r="F10" s="83"/>
      <c r="G10" s="83"/>
    </row>
    <row r="11" ht="21" customHeight="1" spans="1:7">
      <c r="A11" s="85" t="s">
        <v>1169</v>
      </c>
      <c r="B11" s="86"/>
      <c r="C11" s="87"/>
      <c r="D11" s="87"/>
      <c r="E11" s="87"/>
      <c r="F11" s="87"/>
      <c r="G11" s="87"/>
    </row>
    <row r="12" ht="21" customHeight="1" spans="1:7">
      <c r="A12" s="53" t="s">
        <v>1170</v>
      </c>
      <c r="B12" s="82"/>
      <c r="C12" s="83"/>
      <c r="D12" s="83"/>
      <c r="E12" s="83"/>
      <c r="F12" s="83"/>
      <c r="G12" s="83"/>
    </row>
    <row r="13" ht="21" customHeight="1" spans="1:7">
      <c r="A13" s="53" t="s">
        <v>1171</v>
      </c>
      <c r="B13" s="82"/>
      <c r="C13" s="83"/>
      <c r="D13" s="83"/>
      <c r="E13" s="83"/>
      <c r="F13" s="83"/>
      <c r="G13" s="83"/>
    </row>
    <row r="14" ht="21" customHeight="1" spans="1:7">
      <c r="A14" s="53" t="s">
        <v>1172</v>
      </c>
      <c r="B14" s="82"/>
      <c r="C14" s="83"/>
      <c r="D14" s="83"/>
      <c r="E14" s="83"/>
      <c r="F14" s="83"/>
      <c r="G14" s="83"/>
    </row>
    <row r="15" ht="21" customHeight="1" spans="1:7">
      <c r="A15" s="53" t="s">
        <v>1173</v>
      </c>
      <c r="B15" s="82"/>
      <c r="C15" s="83"/>
      <c r="D15" s="83"/>
      <c r="E15" s="83"/>
      <c r="F15" s="83"/>
      <c r="G15" s="83"/>
    </row>
    <row r="16" ht="21" customHeight="1" spans="1:7">
      <c r="A16" s="53" t="s">
        <v>1174</v>
      </c>
      <c r="B16" s="82"/>
      <c r="C16" s="83"/>
      <c r="D16" s="83"/>
      <c r="E16" s="83"/>
      <c r="F16" s="83"/>
      <c r="G16" s="83"/>
    </row>
    <row r="17" ht="21" customHeight="1" spans="1:7">
      <c r="A17" s="53" t="s">
        <v>1175</v>
      </c>
      <c r="B17" s="82"/>
      <c r="C17" s="83"/>
      <c r="D17" s="83"/>
      <c r="E17" s="83"/>
      <c r="F17" s="83"/>
      <c r="G17" s="83"/>
    </row>
    <row r="18" ht="21" customHeight="1" spans="1:7">
      <c r="A18" s="53" t="s">
        <v>1176</v>
      </c>
      <c r="B18" s="82"/>
      <c r="C18" s="83"/>
      <c r="D18" s="83"/>
      <c r="E18" s="83"/>
      <c r="F18" s="83"/>
      <c r="G18" s="83"/>
    </row>
    <row r="19" ht="21" customHeight="1" spans="1:7">
      <c r="A19" s="53" t="s">
        <v>1177</v>
      </c>
      <c r="B19" s="82"/>
      <c r="C19" s="83"/>
      <c r="D19" s="83"/>
      <c r="E19" s="83"/>
      <c r="F19" s="83"/>
      <c r="G19" s="83"/>
    </row>
    <row r="20" ht="21" customHeight="1" spans="1:7">
      <c r="A20" s="53" t="s">
        <v>1178</v>
      </c>
      <c r="B20" s="82"/>
      <c r="C20" s="83"/>
      <c r="D20" s="83"/>
      <c r="E20" s="83"/>
      <c r="F20" s="83"/>
      <c r="G20" s="83"/>
    </row>
    <row r="21" ht="21" customHeight="1" spans="1:7">
      <c r="A21" s="53" t="s">
        <v>1179</v>
      </c>
      <c r="B21" s="82"/>
      <c r="C21" s="83"/>
      <c r="D21" s="83"/>
      <c r="E21" s="83"/>
      <c r="F21" s="83"/>
      <c r="G21" s="83"/>
    </row>
    <row r="22" ht="21" customHeight="1" spans="1:7">
      <c r="A22" s="53" t="s">
        <v>1180</v>
      </c>
      <c r="B22" s="82"/>
      <c r="C22" s="83"/>
      <c r="D22" s="83"/>
      <c r="E22" s="83"/>
      <c r="F22" s="83"/>
      <c r="G22" s="83"/>
    </row>
    <row r="23" ht="21" customHeight="1" spans="1:7">
      <c r="A23" s="53" t="s">
        <v>1181</v>
      </c>
      <c r="B23" s="82"/>
      <c r="C23" s="83"/>
      <c r="D23" s="83"/>
      <c r="E23" s="83"/>
      <c r="F23" s="83"/>
      <c r="G23" s="83"/>
    </row>
    <row r="24" ht="21" customHeight="1" spans="1:7">
      <c r="A24" s="53" t="s">
        <v>1182</v>
      </c>
      <c r="B24" s="82"/>
      <c r="C24" s="83"/>
      <c r="D24" s="83"/>
      <c r="E24" s="83"/>
      <c r="F24" s="83"/>
      <c r="G24" s="83"/>
    </row>
    <row r="25" ht="21" customHeight="1" spans="1:7">
      <c r="A25" s="53" t="s">
        <v>1183</v>
      </c>
      <c r="B25" s="82"/>
      <c r="C25" s="83"/>
      <c r="D25" s="83"/>
      <c r="E25" s="83"/>
      <c r="F25" s="83"/>
      <c r="G25" s="83"/>
    </row>
    <row r="26" ht="21" customHeight="1" spans="1:7">
      <c r="A26" s="53" t="s">
        <v>1184</v>
      </c>
      <c r="B26" s="82"/>
      <c r="C26" s="83"/>
      <c r="D26" s="83"/>
      <c r="E26" s="83"/>
      <c r="F26" s="83"/>
      <c r="G26" s="83"/>
    </row>
    <row r="27" ht="21" customHeight="1" spans="1:7">
      <c r="A27" s="53" t="s">
        <v>1185</v>
      </c>
      <c r="B27" s="82"/>
      <c r="C27" s="83"/>
      <c r="D27" s="83"/>
      <c r="E27" s="83"/>
      <c r="F27" s="83"/>
      <c r="G27" s="83"/>
    </row>
    <row r="28" ht="21" customHeight="1" spans="1:7">
      <c r="A28" s="53" t="s">
        <v>1186</v>
      </c>
      <c r="B28" s="82"/>
      <c r="C28" s="83"/>
      <c r="D28" s="83"/>
      <c r="E28" s="83"/>
      <c r="F28" s="83"/>
      <c r="G28" s="83"/>
    </row>
    <row r="29" ht="21" customHeight="1" spans="1:7">
      <c r="A29" s="88" t="s">
        <v>1187</v>
      </c>
      <c r="B29" s="89"/>
      <c r="C29" s="90"/>
      <c r="D29" s="90"/>
      <c r="E29" s="90"/>
      <c r="F29" s="90"/>
      <c r="G29" s="90"/>
    </row>
    <row r="30" ht="21" customHeight="1" spans="1:7">
      <c r="A30" s="91" t="s">
        <v>1188</v>
      </c>
      <c r="B30" s="92"/>
      <c r="C30" s="92"/>
      <c r="D30" s="92"/>
      <c r="E30" s="92"/>
      <c r="F30" s="92"/>
      <c r="G30" s="92"/>
    </row>
    <row r="31" ht="21" customHeight="1" spans="1:7">
      <c r="A31" s="53" t="s">
        <v>1189</v>
      </c>
      <c r="B31" s="93"/>
      <c r="C31" s="93"/>
      <c r="D31" s="93"/>
      <c r="E31" s="93"/>
      <c r="F31" s="93"/>
      <c r="G31" s="93"/>
    </row>
    <row r="32" spans="1:7">
      <c r="A32" s="59" t="s">
        <v>1190</v>
      </c>
      <c r="B32" s="4"/>
      <c r="C32" s="4"/>
      <c r="D32" s="4"/>
      <c r="E32" s="4"/>
      <c r="F32" s="4"/>
      <c r="G32" s="4"/>
    </row>
  </sheetData>
  <mergeCells count="5">
    <mergeCell ref="A2:G2"/>
    <mergeCell ref="F3:G3"/>
    <mergeCell ref="C4:G4"/>
    <mergeCell ref="A4:A5"/>
    <mergeCell ref="B4:B5"/>
  </mergeCells>
  <pageMargins left="0.511811023622047" right="0.511811023622047"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C6" sqref="B6:C6"/>
    </sheetView>
  </sheetViews>
  <sheetFormatPr defaultColWidth="9" defaultRowHeight="14.25" outlineLevelRow="5" outlineLevelCol="6"/>
  <cols>
    <col min="1" max="1" width="9.5" customWidth="1"/>
    <col min="2" max="2" width="14.125" customWidth="1"/>
    <col min="3" max="3" width="15.875" customWidth="1"/>
    <col min="4" max="4" width="12.625" customWidth="1"/>
    <col min="5" max="5" width="14.75" customWidth="1"/>
    <col min="6" max="7" width="13.25" customWidth="1"/>
  </cols>
  <sheetData>
    <row r="1" spans="1:1">
      <c r="A1" s="1" t="s">
        <v>24</v>
      </c>
    </row>
    <row r="2" ht="24.75" customHeight="1" spans="1:7">
      <c r="A2" s="60" t="s">
        <v>25</v>
      </c>
      <c r="B2" s="60"/>
      <c r="C2" s="60"/>
      <c r="D2" s="60"/>
      <c r="E2" s="60"/>
      <c r="F2" s="60"/>
      <c r="G2" s="61"/>
    </row>
    <row r="3" ht="15" spans="1:7">
      <c r="A3" s="62"/>
      <c r="B3" s="63"/>
      <c r="C3" s="63"/>
      <c r="D3" s="63"/>
      <c r="E3" s="64"/>
      <c r="F3" s="64" t="s">
        <v>35</v>
      </c>
      <c r="G3" s="65"/>
    </row>
    <row r="4" ht="28.5" customHeight="1" spans="1:6">
      <c r="A4" s="66" t="s">
        <v>1191</v>
      </c>
      <c r="B4" s="66"/>
      <c r="C4" s="66"/>
      <c r="D4" s="67" t="s">
        <v>1192</v>
      </c>
      <c r="E4" s="67"/>
      <c r="F4" s="67"/>
    </row>
    <row r="5" ht="32.25" customHeight="1" spans="1:6">
      <c r="A5" s="66" t="s">
        <v>76</v>
      </c>
      <c r="B5" s="66" t="s">
        <v>1193</v>
      </c>
      <c r="C5" s="66" t="s">
        <v>1194</v>
      </c>
      <c r="D5" s="68" t="s">
        <v>76</v>
      </c>
      <c r="E5" s="68" t="s">
        <v>1195</v>
      </c>
      <c r="F5" s="69" t="s">
        <v>1196</v>
      </c>
    </row>
    <row r="6" ht="32.25" customHeight="1" spans="1:6">
      <c r="A6" s="70">
        <f>SUM(B6:C6)</f>
        <v>473026.16</v>
      </c>
      <c r="B6" s="71">
        <v>87223.6</v>
      </c>
      <c r="C6" s="71">
        <v>385802.56</v>
      </c>
      <c r="D6" s="70">
        <f>SUM(E6:F6)</f>
        <v>462122.91</v>
      </c>
      <c r="E6" s="72">
        <v>81701.91</v>
      </c>
      <c r="F6" s="72">
        <v>380421</v>
      </c>
    </row>
  </sheetData>
  <mergeCells count="3">
    <mergeCell ref="A2:F2"/>
    <mergeCell ref="A4:C4"/>
    <mergeCell ref="D4:F4"/>
  </mergeCells>
  <pageMargins left="0.708661417322835" right="0.708661417322835" top="0.748031496062992"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C18" sqref="C18"/>
    </sheetView>
  </sheetViews>
  <sheetFormatPr defaultColWidth="9" defaultRowHeight="14.25" outlineLevelCol="6"/>
  <cols>
    <col min="1" max="1" width="26.25" customWidth="1"/>
    <col min="2" max="2" width="10.125" customWidth="1"/>
    <col min="3" max="3" width="9.25" customWidth="1"/>
  </cols>
  <sheetData>
    <row r="1" spans="1:1">
      <c r="A1" s="13" t="s">
        <v>26</v>
      </c>
    </row>
    <row r="2" ht="39" customHeight="1" spans="1:7">
      <c r="A2" s="43" t="s">
        <v>1197</v>
      </c>
      <c r="B2" s="44"/>
      <c r="C2" s="44"/>
      <c r="D2" s="44"/>
      <c r="E2" s="44"/>
      <c r="F2" s="44"/>
      <c r="G2" s="44"/>
    </row>
    <row r="3" ht="20.25" customHeight="1" spans="1:7">
      <c r="A3" s="43"/>
      <c r="B3" s="44"/>
      <c r="C3" s="44"/>
      <c r="D3" s="44"/>
      <c r="E3" s="44"/>
      <c r="F3" s="33" t="s">
        <v>1198</v>
      </c>
      <c r="G3" s="33" t="s">
        <v>1199</v>
      </c>
    </row>
    <row r="4" spans="1:7">
      <c r="A4" s="45" t="s">
        <v>1161</v>
      </c>
      <c r="B4" s="46" t="s">
        <v>1162</v>
      </c>
      <c r="C4" s="47" t="s">
        <v>1163</v>
      </c>
      <c r="D4" s="48"/>
      <c r="E4" s="49"/>
      <c r="F4" s="49"/>
      <c r="G4" s="49"/>
    </row>
    <row r="5" spans="1:7">
      <c r="A5" s="50"/>
      <c r="B5" s="51"/>
      <c r="C5" s="47"/>
      <c r="D5" s="18"/>
      <c r="E5" s="52"/>
      <c r="F5" s="52"/>
      <c r="G5" s="52"/>
    </row>
    <row r="6" spans="1:7">
      <c r="A6" s="53" t="s">
        <v>1200</v>
      </c>
      <c r="B6" s="54"/>
      <c r="C6" s="54"/>
      <c r="D6" s="55"/>
      <c r="E6" s="54"/>
      <c r="F6" s="54"/>
      <c r="G6" s="54"/>
    </row>
    <row r="7" ht="22.5" spans="1:7">
      <c r="A7" s="53" t="s">
        <v>1201</v>
      </c>
      <c r="B7" s="54"/>
      <c r="C7" s="54"/>
      <c r="D7" s="55"/>
      <c r="E7" s="54"/>
      <c r="F7" s="54"/>
      <c r="G7" s="54"/>
    </row>
    <row r="8" spans="1:7">
      <c r="A8" s="56" t="s">
        <v>1202</v>
      </c>
      <c r="B8" s="57"/>
      <c r="C8" s="57"/>
      <c r="D8" s="58"/>
      <c r="E8" s="57"/>
      <c r="F8" s="57"/>
      <c r="G8" s="57"/>
    </row>
    <row r="9" spans="1:7">
      <c r="A9" s="57"/>
      <c r="B9" s="57"/>
      <c r="C9" s="57"/>
      <c r="D9" s="58"/>
      <c r="E9" s="57"/>
      <c r="F9" s="57"/>
      <c r="G9" s="57"/>
    </row>
    <row r="10" spans="1:7">
      <c r="A10" s="57"/>
      <c r="B10" s="57"/>
      <c r="C10" s="57"/>
      <c r="D10" s="58"/>
      <c r="E10" s="57"/>
      <c r="F10" s="57"/>
      <c r="G10" s="57"/>
    </row>
    <row r="13" spans="1:7">
      <c r="A13" s="59" t="s">
        <v>1190</v>
      </c>
      <c r="B13" s="59"/>
      <c r="C13" s="59"/>
      <c r="D13" s="59"/>
      <c r="E13" s="59"/>
      <c r="F13" s="59"/>
      <c r="G13" s="59"/>
    </row>
  </sheetData>
  <mergeCells count="4">
    <mergeCell ref="A2:G2"/>
    <mergeCell ref="C4:G4"/>
    <mergeCell ref="A4:A5"/>
    <mergeCell ref="B4:B5"/>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B19" sqref="B19"/>
    </sheetView>
  </sheetViews>
  <sheetFormatPr defaultColWidth="9" defaultRowHeight="14.25" outlineLevelCol="6"/>
  <cols>
    <col min="1" max="1" width="13.75" customWidth="1"/>
    <col min="2" max="2" width="20.375" customWidth="1"/>
    <col min="3" max="3" width="12.625" customWidth="1"/>
    <col min="4" max="4" width="11" customWidth="1"/>
  </cols>
  <sheetData>
    <row r="1" spans="1:1">
      <c r="A1" s="13" t="s">
        <v>28</v>
      </c>
    </row>
    <row r="2" ht="20.25" customHeight="1" spans="1:7">
      <c r="A2" s="2" t="s">
        <v>29</v>
      </c>
      <c r="B2" s="2"/>
      <c r="C2" s="2"/>
      <c r="D2" s="2"/>
      <c r="E2" s="2"/>
      <c r="F2" s="2"/>
      <c r="G2" s="31"/>
    </row>
    <row r="3" ht="20.25" customHeight="1" spans="1:7">
      <c r="A3" s="32"/>
      <c r="B3" s="32"/>
      <c r="C3" s="32"/>
      <c r="D3" s="32"/>
      <c r="E3" s="33" t="s">
        <v>1198</v>
      </c>
      <c r="F3" s="33" t="s">
        <v>1199</v>
      </c>
      <c r="G3" s="31"/>
    </row>
    <row r="4" ht="36" spans="1:6">
      <c r="A4" s="15" t="s">
        <v>36</v>
      </c>
      <c r="B4" s="16" t="s">
        <v>37</v>
      </c>
      <c r="C4" s="17" t="s">
        <v>1203</v>
      </c>
      <c r="D4" s="17" t="s">
        <v>40</v>
      </c>
      <c r="E4" s="18" t="s">
        <v>1204</v>
      </c>
      <c r="F4" s="18" t="s">
        <v>1205</v>
      </c>
    </row>
    <row r="5" ht="22.5" spans="1:6">
      <c r="A5" s="34">
        <v>1030698</v>
      </c>
      <c r="B5" s="35" t="s">
        <v>1206</v>
      </c>
      <c r="C5" s="36">
        <v>80</v>
      </c>
      <c r="D5" s="22">
        <v>80</v>
      </c>
      <c r="E5" s="22">
        <f>D5/C5</f>
        <v>1</v>
      </c>
      <c r="F5" s="19" t="e">
        <f>D5/0</f>
        <v>#DIV/0!</v>
      </c>
    </row>
    <row r="6" ht="22.5" spans="1:6">
      <c r="A6" s="34"/>
      <c r="B6" s="37" t="s">
        <v>1207</v>
      </c>
      <c r="C6" s="36">
        <v>80</v>
      </c>
      <c r="D6" s="22">
        <v>80</v>
      </c>
      <c r="E6" s="22">
        <f>D6/C6</f>
        <v>1</v>
      </c>
      <c r="F6" s="19" t="e">
        <f>D6/0</f>
        <v>#DIV/0!</v>
      </c>
    </row>
    <row r="7" spans="1:6">
      <c r="A7" s="19"/>
      <c r="B7" s="38" t="s">
        <v>1208</v>
      </c>
      <c r="C7" s="36">
        <v>80</v>
      </c>
      <c r="D7" s="39">
        <v>80</v>
      </c>
      <c r="E7" s="39"/>
      <c r="F7" s="19"/>
    </row>
    <row r="8" spans="1:6">
      <c r="A8" s="19"/>
      <c r="B8" s="38" t="s">
        <v>1209</v>
      </c>
      <c r="C8" s="21"/>
      <c r="D8" s="39">
        <v>0</v>
      </c>
      <c r="E8" s="39"/>
      <c r="F8" s="19"/>
    </row>
    <row r="9" spans="1:6">
      <c r="A9" s="19"/>
      <c r="B9" s="40" t="s">
        <v>1210</v>
      </c>
      <c r="C9" s="36">
        <v>80</v>
      </c>
      <c r="D9" s="39">
        <v>80</v>
      </c>
      <c r="E9" s="39"/>
      <c r="F9" s="19"/>
    </row>
    <row r="10" spans="1:6">
      <c r="A10" s="28"/>
      <c r="B10" s="28"/>
      <c r="C10" s="41"/>
      <c r="D10" s="42"/>
      <c r="E10" s="42"/>
      <c r="F10" s="28"/>
    </row>
  </sheetData>
  <mergeCells count="2">
    <mergeCell ref="A2:F2"/>
    <mergeCell ref="C10:E10"/>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B13" sqref="B13"/>
    </sheetView>
  </sheetViews>
  <sheetFormatPr defaultColWidth="9" defaultRowHeight="14.25" outlineLevelRow="7" outlineLevelCol="5"/>
  <cols>
    <col min="2" max="2" width="24.5" customWidth="1"/>
    <col min="5" max="5" width="11.875" customWidth="1"/>
    <col min="6" max="6" width="11.75" customWidth="1"/>
  </cols>
  <sheetData>
    <row r="1" spans="1:1">
      <c r="A1" s="13" t="s">
        <v>30</v>
      </c>
    </row>
    <row r="2" ht="20.25" spans="1:6">
      <c r="A2" s="2" t="s">
        <v>31</v>
      </c>
      <c r="B2" s="2"/>
      <c r="C2" s="2"/>
      <c r="D2" s="2"/>
      <c r="E2" s="2"/>
      <c r="F2" s="2"/>
    </row>
    <row r="3" spans="5:6">
      <c r="E3" s="14" t="s">
        <v>1198</v>
      </c>
      <c r="F3" s="14" t="s">
        <v>1199</v>
      </c>
    </row>
    <row r="4" ht="24" spans="1:6">
      <c r="A4" s="15" t="s">
        <v>36</v>
      </c>
      <c r="B4" s="16" t="s">
        <v>37</v>
      </c>
      <c r="C4" s="17" t="s">
        <v>1203</v>
      </c>
      <c r="D4" s="17" t="s">
        <v>40</v>
      </c>
      <c r="E4" s="18" t="s">
        <v>1204</v>
      </c>
      <c r="F4" s="18" t="s">
        <v>1205</v>
      </c>
    </row>
    <row r="5" ht="23.25" customHeight="1" spans="1:6">
      <c r="A5" s="19">
        <v>223</v>
      </c>
      <c r="B5" s="20" t="s">
        <v>1211</v>
      </c>
      <c r="C5" s="21">
        <v>80</v>
      </c>
      <c r="D5" s="22">
        <v>80</v>
      </c>
      <c r="E5" s="22">
        <f>D5/C5</f>
        <v>1</v>
      </c>
      <c r="F5" s="19" t="e">
        <f>D5/0</f>
        <v>#DIV/0!</v>
      </c>
    </row>
    <row r="6" ht="23.25" customHeight="1" spans="1:6">
      <c r="A6" s="23">
        <v>22399</v>
      </c>
      <c r="B6" s="24" t="s">
        <v>1212</v>
      </c>
      <c r="C6" s="25">
        <v>80</v>
      </c>
      <c r="D6" s="26">
        <v>80</v>
      </c>
      <c r="E6" s="22">
        <f>D6/C6</f>
        <v>1</v>
      </c>
      <c r="F6" s="19" t="e">
        <f>D6/0</f>
        <v>#DIV/0!</v>
      </c>
    </row>
    <row r="7" ht="23.25" customHeight="1" spans="1:6">
      <c r="A7" s="19">
        <v>2239901</v>
      </c>
      <c r="B7" s="27" t="s">
        <v>1213</v>
      </c>
      <c r="C7" s="21">
        <v>80</v>
      </c>
      <c r="D7" s="22">
        <v>80</v>
      </c>
      <c r="E7" s="22">
        <f>D7/C7</f>
        <v>1</v>
      </c>
      <c r="F7" s="19" t="e">
        <f>D7/0</f>
        <v>#DIV/0!</v>
      </c>
    </row>
    <row r="8" spans="1:6">
      <c r="A8" s="28"/>
      <c r="B8" s="29"/>
      <c r="C8" s="29"/>
      <c r="D8" s="30"/>
      <c r="E8" s="30"/>
      <c r="F8" s="29"/>
    </row>
  </sheetData>
  <mergeCells count="1">
    <mergeCell ref="A2:F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B20" sqref="B20"/>
    </sheetView>
  </sheetViews>
  <sheetFormatPr defaultColWidth="9" defaultRowHeight="14.25"/>
  <cols>
    <col min="1" max="1" width="22.125" customWidth="1"/>
    <col min="2" max="2" width="7.625" customWidth="1"/>
    <col min="3" max="3" width="6.875" customWidth="1"/>
    <col min="4" max="5" width="10.125" customWidth="1"/>
    <col min="6" max="6" width="6.625" customWidth="1"/>
    <col min="7" max="7" width="6" customWidth="1"/>
    <col min="8" max="8" width="4.5" customWidth="1"/>
    <col min="9" max="9" width="5.625" customWidth="1"/>
    <col min="10" max="10" width="5.375" customWidth="1"/>
  </cols>
  <sheetData>
    <row r="1" spans="1:1">
      <c r="A1" s="1" t="s">
        <v>32</v>
      </c>
    </row>
    <row r="2" ht="20.25" customHeight="1" spans="1:10">
      <c r="A2" s="2" t="s">
        <v>33</v>
      </c>
      <c r="B2" s="2"/>
      <c r="C2" s="2"/>
      <c r="D2" s="2"/>
      <c r="E2" s="2"/>
      <c r="F2" s="2"/>
      <c r="G2" s="2"/>
      <c r="H2" s="2"/>
      <c r="I2" s="2"/>
      <c r="J2" s="2"/>
    </row>
    <row r="3" ht="15" spans="1:9">
      <c r="A3" s="3"/>
      <c r="B3" s="4"/>
      <c r="C3" s="4"/>
      <c r="D3" s="4"/>
      <c r="E3" s="5"/>
      <c r="I3" s="12" t="s">
        <v>35</v>
      </c>
    </row>
    <row r="4" ht="56.25" customHeight="1" spans="1:10">
      <c r="A4" s="6" t="s">
        <v>1214</v>
      </c>
      <c r="B4" s="7" t="s">
        <v>1162</v>
      </c>
      <c r="C4" s="7" t="s">
        <v>1215</v>
      </c>
      <c r="D4" s="7" t="s">
        <v>1216</v>
      </c>
      <c r="E4" s="7" t="s">
        <v>1217</v>
      </c>
      <c r="F4" s="7" t="s">
        <v>1218</v>
      </c>
      <c r="G4" s="7" t="s">
        <v>1219</v>
      </c>
      <c r="H4" s="7" t="s">
        <v>1220</v>
      </c>
      <c r="I4" s="7" t="s">
        <v>1221</v>
      </c>
      <c r="J4" s="7" t="s">
        <v>1222</v>
      </c>
    </row>
    <row r="5" spans="1:10">
      <c r="A5" s="8" t="s">
        <v>1223</v>
      </c>
      <c r="B5" s="9">
        <f>D5+E5</f>
        <v>23680.87</v>
      </c>
      <c r="C5" s="9">
        <f t="shared" ref="B5:J5" si="0">C6+C7+C8+C9+C10+C11+C12</f>
        <v>0</v>
      </c>
      <c r="D5" s="10">
        <f t="shared" si="0"/>
        <v>9317.59</v>
      </c>
      <c r="E5" s="10">
        <f t="shared" si="0"/>
        <v>14363.28</v>
      </c>
      <c r="F5" s="9">
        <f t="shared" si="0"/>
        <v>0</v>
      </c>
      <c r="G5" s="9">
        <f t="shared" si="0"/>
        <v>0</v>
      </c>
      <c r="H5" s="9">
        <f t="shared" si="0"/>
        <v>0</v>
      </c>
      <c r="I5" s="9">
        <f t="shared" si="0"/>
        <v>0</v>
      </c>
      <c r="J5" s="9">
        <f t="shared" si="0"/>
        <v>0</v>
      </c>
    </row>
    <row r="6" spans="1:10">
      <c r="A6" s="11" t="s">
        <v>1224</v>
      </c>
      <c r="B6" s="9">
        <f t="shared" ref="B6:B17" si="1">D6+E6</f>
        <v>11032.42</v>
      </c>
      <c r="C6" s="9"/>
      <c r="D6" s="10">
        <v>1602.08</v>
      </c>
      <c r="E6" s="10">
        <v>9430.34</v>
      </c>
      <c r="F6" s="9"/>
      <c r="G6" s="9"/>
      <c r="H6" s="9"/>
      <c r="I6" s="9"/>
      <c r="J6" s="9"/>
    </row>
    <row r="7" spans="1:10">
      <c r="A7" s="11" t="s">
        <v>1225</v>
      </c>
      <c r="B7" s="9">
        <f t="shared" si="1"/>
        <v>980.35</v>
      </c>
      <c r="C7" s="9"/>
      <c r="D7" s="10">
        <v>976.57</v>
      </c>
      <c r="E7" s="10">
        <v>3.78</v>
      </c>
      <c r="F7" s="9"/>
      <c r="G7" s="9"/>
      <c r="H7" s="9"/>
      <c r="I7" s="9"/>
      <c r="J7" s="9"/>
    </row>
    <row r="8" spans="1:10">
      <c r="A8" s="11" t="s">
        <v>1226</v>
      </c>
      <c r="B8" s="9">
        <f t="shared" si="1"/>
        <v>11524.6</v>
      </c>
      <c r="C8" s="9"/>
      <c r="D8" s="10">
        <v>6734.56</v>
      </c>
      <c r="E8" s="10">
        <v>4790.04</v>
      </c>
      <c r="F8" s="9"/>
      <c r="G8" s="9"/>
      <c r="H8" s="9"/>
      <c r="I8" s="9"/>
      <c r="J8" s="9"/>
    </row>
    <row r="9" spans="1:10">
      <c r="A9" s="11" t="s">
        <v>1227</v>
      </c>
      <c r="B9" s="9">
        <f t="shared" si="1"/>
        <v>0</v>
      </c>
      <c r="C9" s="9"/>
      <c r="D9" s="10"/>
      <c r="E9" s="10"/>
      <c r="F9" s="9"/>
      <c r="G9" s="9"/>
      <c r="H9" s="9"/>
      <c r="I9" s="9"/>
      <c r="J9" s="9"/>
    </row>
    <row r="10" spans="1:10">
      <c r="A10" s="11" t="s">
        <v>1228</v>
      </c>
      <c r="B10" s="9">
        <f t="shared" si="1"/>
        <v>8.39</v>
      </c>
      <c r="C10" s="9"/>
      <c r="D10" s="10"/>
      <c r="E10" s="10">
        <v>8.39</v>
      </c>
      <c r="F10" s="9"/>
      <c r="G10" s="9"/>
      <c r="H10" s="9"/>
      <c r="I10" s="9"/>
      <c r="J10" s="9"/>
    </row>
    <row r="11" ht="67.5" customHeight="1" spans="1:10">
      <c r="A11" s="11" t="s">
        <v>1229</v>
      </c>
      <c r="B11" s="9">
        <f t="shared" si="1"/>
        <v>135.11</v>
      </c>
      <c r="C11" s="9"/>
      <c r="D11" s="10">
        <v>4.38</v>
      </c>
      <c r="E11" s="10">
        <v>130.73</v>
      </c>
      <c r="F11" s="9"/>
      <c r="G11" s="9"/>
      <c r="H11" s="9"/>
      <c r="I11" s="9"/>
      <c r="J11" s="9"/>
    </row>
    <row r="12" ht="27" customHeight="1" spans="1:10">
      <c r="A12" s="11" t="s">
        <v>1230</v>
      </c>
      <c r="B12" s="9">
        <f t="shared" si="1"/>
        <v>0</v>
      </c>
      <c r="C12" s="9"/>
      <c r="D12" s="10"/>
      <c r="E12" s="10"/>
      <c r="F12" s="9"/>
      <c r="G12" s="9"/>
      <c r="H12" s="9"/>
      <c r="I12" s="9"/>
      <c r="J12" s="9"/>
    </row>
    <row r="13" spans="1:10">
      <c r="A13" s="8" t="s">
        <v>1231</v>
      </c>
      <c r="B13" s="9">
        <f t="shared" si="1"/>
        <v>21989.48</v>
      </c>
      <c r="C13" s="9">
        <f t="shared" ref="B13:J13" si="2">C14+C15+C16+C17</f>
        <v>0</v>
      </c>
      <c r="D13" s="10">
        <f t="shared" si="2"/>
        <v>7753.79</v>
      </c>
      <c r="E13" s="10">
        <f t="shared" si="2"/>
        <v>14235.69</v>
      </c>
      <c r="F13" s="9">
        <f t="shared" si="2"/>
        <v>0</v>
      </c>
      <c r="G13" s="9">
        <f t="shared" si="2"/>
        <v>0</v>
      </c>
      <c r="H13" s="9">
        <f t="shared" si="2"/>
        <v>0</v>
      </c>
      <c r="I13" s="9">
        <f t="shared" si="2"/>
        <v>0</v>
      </c>
      <c r="J13" s="9">
        <f t="shared" si="2"/>
        <v>0</v>
      </c>
    </row>
    <row r="14" spans="1:10">
      <c r="A14" s="11" t="s">
        <v>1232</v>
      </c>
      <c r="B14" s="9">
        <f t="shared" si="1"/>
        <v>21847.76</v>
      </c>
      <c r="C14" s="9"/>
      <c r="D14" s="10">
        <v>7643.81</v>
      </c>
      <c r="E14" s="10">
        <v>14203.95</v>
      </c>
      <c r="F14" s="9"/>
      <c r="G14" s="9"/>
      <c r="H14" s="9"/>
      <c r="I14" s="9"/>
      <c r="J14" s="9"/>
    </row>
    <row r="15" spans="1:10">
      <c r="A15" s="11" t="s">
        <v>1233</v>
      </c>
      <c r="B15" s="9">
        <f t="shared" si="1"/>
        <v>107.8</v>
      </c>
      <c r="C15" s="9"/>
      <c r="D15" s="10">
        <v>107.8</v>
      </c>
      <c r="E15" s="10"/>
      <c r="F15" s="9"/>
      <c r="G15" s="9"/>
      <c r="H15" s="9"/>
      <c r="I15" s="9"/>
      <c r="J15" s="9"/>
    </row>
    <row r="16" ht="54" customHeight="1" spans="1:10">
      <c r="A16" s="11" t="s">
        <v>1234</v>
      </c>
      <c r="B16" s="9">
        <f t="shared" si="1"/>
        <v>33.92</v>
      </c>
      <c r="C16" s="9"/>
      <c r="D16" s="10">
        <v>2.18</v>
      </c>
      <c r="E16" s="10">
        <v>31.74</v>
      </c>
      <c r="F16" s="9"/>
      <c r="G16" s="9"/>
      <c r="H16" s="9"/>
      <c r="I16" s="9"/>
      <c r="J16" s="9"/>
    </row>
    <row r="17" ht="27" customHeight="1" spans="1:10">
      <c r="A17" s="11" t="s">
        <v>1235</v>
      </c>
      <c r="B17" s="9">
        <f t="shared" si="1"/>
        <v>0</v>
      </c>
      <c r="C17" s="9"/>
      <c r="D17" s="10"/>
      <c r="E17" s="10"/>
      <c r="F17" s="9"/>
      <c r="G17" s="9"/>
      <c r="H17" s="9"/>
      <c r="I17" s="9"/>
      <c r="J17" s="9"/>
    </row>
    <row r="18" spans="1:10">
      <c r="A18" s="8" t="s">
        <v>1236</v>
      </c>
      <c r="B18" s="9">
        <f t="shared" ref="B18:J18" si="3">B5-B13</f>
        <v>1691.39</v>
      </c>
      <c r="C18" s="9">
        <f t="shared" si="3"/>
        <v>0</v>
      </c>
      <c r="D18" s="10">
        <f t="shared" si="3"/>
        <v>1563.8</v>
      </c>
      <c r="E18" s="10">
        <f t="shared" si="3"/>
        <v>127.589999999998</v>
      </c>
      <c r="F18" s="9">
        <f t="shared" si="3"/>
        <v>0</v>
      </c>
      <c r="G18" s="9">
        <f t="shared" si="3"/>
        <v>0</v>
      </c>
      <c r="H18" s="9">
        <f t="shared" si="3"/>
        <v>0</v>
      </c>
      <c r="I18" s="9">
        <f t="shared" si="3"/>
        <v>0</v>
      </c>
      <c r="J18" s="9">
        <f t="shared" si="3"/>
        <v>0</v>
      </c>
    </row>
    <row r="19" spans="1:10">
      <c r="A19" s="8" t="s">
        <v>1237</v>
      </c>
      <c r="B19" s="9">
        <f>D19+E19</f>
        <v>21783.02</v>
      </c>
      <c r="C19" s="9"/>
      <c r="D19" s="10">
        <v>21643.96</v>
      </c>
      <c r="E19" s="10">
        <v>139.06</v>
      </c>
      <c r="F19" s="9"/>
      <c r="G19" s="9"/>
      <c r="H19" s="9"/>
      <c r="I19" s="9"/>
      <c r="J19" s="9"/>
    </row>
  </sheetData>
  <mergeCells count="1">
    <mergeCell ref="A2:J2"/>
  </mergeCells>
  <printOptions horizontalCentered="1"/>
  <pageMargins left="0.700694444444445" right="0.700694444444445" top="0.751388888888889" bottom="0.751388888888889" header="0.298611111111111" footer="0.298611111111111"/>
  <pageSetup paperSize="9" scale="8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F6" sqref="F6"/>
    </sheetView>
  </sheetViews>
  <sheetFormatPr defaultColWidth="9" defaultRowHeight="14.25"/>
  <cols>
    <col min="1" max="1" width="7.375" customWidth="1"/>
    <col min="2" max="2" width="15.375" customWidth="1"/>
    <col min="3" max="3" width="10.25" customWidth="1"/>
    <col min="4" max="4" width="11.375" customWidth="1"/>
    <col min="5" max="5" width="10.125" customWidth="1"/>
    <col min="6" max="6" width="11.375" customWidth="1"/>
    <col min="7" max="7" width="9.625" customWidth="1"/>
    <col min="8" max="8" width="11.375" customWidth="1"/>
  </cols>
  <sheetData>
    <row r="1" ht="24" customHeight="1" spans="1:1">
      <c r="A1" s="253" t="s">
        <v>2</v>
      </c>
    </row>
    <row r="2" ht="53.25" customHeight="1" spans="1:8">
      <c r="A2" s="196" t="s">
        <v>34</v>
      </c>
      <c r="B2" s="159"/>
      <c r="C2" s="159"/>
      <c r="D2" s="159"/>
      <c r="E2" s="159"/>
      <c r="F2" s="159"/>
      <c r="G2" s="159"/>
      <c r="H2" s="159"/>
    </row>
    <row r="3" ht="15" customHeight="1" spans="1:8">
      <c r="A3" s="254"/>
      <c r="B3" s="254"/>
      <c r="C3" s="254"/>
      <c r="D3" s="254"/>
      <c r="E3" s="254"/>
      <c r="F3" s="255" t="s">
        <v>35</v>
      </c>
      <c r="G3" s="255"/>
      <c r="H3" s="255"/>
    </row>
    <row r="4" ht="30" customHeight="1" spans="1:8">
      <c r="A4" s="205" t="s">
        <v>36</v>
      </c>
      <c r="B4" s="202" t="s">
        <v>37</v>
      </c>
      <c r="C4" s="202" t="s">
        <v>38</v>
      </c>
      <c r="D4" s="202" t="s">
        <v>39</v>
      </c>
      <c r="E4" s="202" t="s">
        <v>40</v>
      </c>
      <c r="F4" s="202" t="s">
        <v>41</v>
      </c>
      <c r="G4" s="202" t="s">
        <v>42</v>
      </c>
      <c r="H4" s="202" t="s">
        <v>43</v>
      </c>
    </row>
    <row r="5" ht="30" customHeight="1" spans="1:8">
      <c r="A5" s="202" t="s">
        <v>44</v>
      </c>
      <c r="B5" s="202"/>
      <c r="C5" s="256">
        <f>C6+C23</f>
        <v>80313</v>
      </c>
      <c r="D5" s="256">
        <f>D6+D23</f>
        <v>80313</v>
      </c>
      <c r="E5" s="256">
        <f>E6+E23</f>
        <v>81450</v>
      </c>
      <c r="F5" s="257">
        <f t="shared" ref="F5:F26" si="0">E5/D5</f>
        <v>1.01415711030593</v>
      </c>
      <c r="G5" s="206">
        <f>G6+G23</f>
        <v>77974</v>
      </c>
      <c r="H5" s="257">
        <f>E5/G5-1</f>
        <v>0.0445789622181754</v>
      </c>
    </row>
    <row r="6" ht="30" customHeight="1" spans="1:8">
      <c r="A6" s="258">
        <v>101</v>
      </c>
      <c r="B6" s="258" t="s">
        <v>45</v>
      </c>
      <c r="C6" s="206">
        <f>SUM(C7:C22)</f>
        <v>62140</v>
      </c>
      <c r="D6" s="206">
        <f>SUM(D7:D22)</f>
        <v>61590</v>
      </c>
      <c r="E6" s="206">
        <f>SUM(E7:E21)</f>
        <v>62081</v>
      </c>
      <c r="F6" s="257">
        <f t="shared" si="0"/>
        <v>1.00797207338854</v>
      </c>
      <c r="G6" s="206">
        <f>SUM(G7:G21)</f>
        <v>59097</v>
      </c>
      <c r="H6" s="257">
        <f t="shared" ref="H6:H31" si="1">E6/G6-1</f>
        <v>0.0504932568489094</v>
      </c>
    </row>
    <row r="7" ht="30" customHeight="1" spans="1:10">
      <c r="A7" s="258">
        <v>10101</v>
      </c>
      <c r="B7" s="259" t="s">
        <v>46</v>
      </c>
      <c r="C7" s="260">
        <v>25500</v>
      </c>
      <c r="D7" s="261">
        <v>30800</v>
      </c>
      <c r="E7" s="256">
        <v>27702</v>
      </c>
      <c r="F7" s="257">
        <f t="shared" si="0"/>
        <v>0.899415584415584</v>
      </c>
      <c r="G7" s="256">
        <v>24247</v>
      </c>
      <c r="H7" s="257">
        <f t="shared" si="1"/>
        <v>0.142491854662433</v>
      </c>
      <c r="I7" s="266"/>
      <c r="J7" s="267"/>
    </row>
    <row r="8" ht="30" customHeight="1" spans="1:10">
      <c r="A8" s="258">
        <v>10104</v>
      </c>
      <c r="B8" s="259" t="s">
        <v>47</v>
      </c>
      <c r="C8" s="260">
        <v>5000</v>
      </c>
      <c r="D8" s="261">
        <v>3200</v>
      </c>
      <c r="E8" s="256">
        <v>3201</v>
      </c>
      <c r="F8" s="257">
        <f t="shared" si="0"/>
        <v>1.0003125</v>
      </c>
      <c r="G8" s="256">
        <v>4728</v>
      </c>
      <c r="H8" s="257">
        <f t="shared" si="1"/>
        <v>-0.322969543147208</v>
      </c>
      <c r="I8" s="266"/>
      <c r="J8" s="267"/>
    </row>
    <row r="9" ht="28.5" customHeight="1" spans="1:10">
      <c r="A9" s="258">
        <v>10105</v>
      </c>
      <c r="B9" s="259" t="s">
        <v>48</v>
      </c>
      <c r="C9" s="260"/>
      <c r="D9" s="261">
        <v>0</v>
      </c>
      <c r="E9" s="256">
        <v>0</v>
      </c>
      <c r="F9" s="257" t="e">
        <f t="shared" si="0"/>
        <v>#DIV/0!</v>
      </c>
      <c r="G9" s="206">
        <v>0</v>
      </c>
      <c r="H9" s="257" t="e">
        <f t="shared" si="1"/>
        <v>#DIV/0!</v>
      </c>
      <c r="I9" s="266"/>
      <c r="J9" s="267"/>
    </row>
    <row r="10" ht="30" customHeight="1" spans="1:10">
      <c r="A10" s="258">
        <v>10106</v>
      </c>
      <c r="B10" s="259" t="s">
        <v>49</v>
      </c>
      <c r="C10" s="260">
        <v>1100</v>
      </c>
      <c r="D10" s="261">
        <v>1450</v>
      </c>
      <c r="E10" s="256">
        <v>1685</v>
      </c>
      <c r="F10" s="257">
        <f t="shared" si="0"/>
        <v>1.16206896551724</v>
      </c>
      <c r="G10" s="256">
        <v>1017</v>
      </c>
      <c r="H10" s="257">
        <f t="shared" si="1"/>
        <v>0.656833824975418</v>
      </c>
      <c r="I10" s="266"/>
      <c r="J10" s="267"/>
    </row>
    <row r="11" ht="30" customHeight="1" spans="1:10">
      <c r="A11" s="258">
        <v>10107</v>
      </c>
      <c r="B11" s="259" t="s">
        <v>50</v>
      </c>
      <c r="C11" s="260">
        <v>2000</v>
      </c>
      <c r="D11" s="261">
        <v>1000</v>
      </c>
      <c r="E11" s="256">
        <v>1278</v>
      </c>
      <c r="F11" s="257">
        <f t="shared" si="0"/>
        <v>1.278</v>
      </c>
      <c r="G11" s="256">
        <v>1899</v>
      </c>
      <c r="H11" s="257">
        <f t="shared" si="1"/>
        <v>-0.327014218009479</v>
      </c>
      <c r="I11" s="266"/>
      <c r="J11" s="267"/>
    </row>
    <row r="12" ht="30" customHeight="1" spans="1:10">
      <c r="A12" s="258">
        <v>10109</v>
      </c>
      <c r="B12" s="259" t="s">
        <v>51</v>
      </c>
      <c r="C12" s="260">
        <v>3700</v>
      </c>
      <c r="D12" s="261">
        <v>3700</v>
      </c>
      <c r="E12" s="256">
        <v>4287</v>
      </c>
      <c r="F12" s="257">
        <f t="shared" si="0"/>
        <v>1.15864864864865</v>
      </c>
      <c r="G12" s="256">
        <v>3481</v>
      </c>
      <c r="H12" s="257">
        <f t="shared" si="1"/>
        <v>0.231542660155128</v>
      </c>
      <c r="I12" s="266"/>
      <c r="J12" s="267"/>
    </row>
    <row r="13" ht="30" customHeight="1" spans="1:10">
      <c r="A13" s="258">
        <v>10110</v>
      </c>
      <c r="B13" s="259" t="s">
        <v>52</v>
      </c>
      <c r="C13" s="260">
        <v>5000</v>
      </c>
      <c r="D13" s="261">
        <v>3600</v>
      </c>
      <c r="E13" s="262">
        <v>3181</v>
      </c>
      <c r="F13" s="257">
        <f t="shared" si="0"/>
        <v>0.883611111111111</v>
      </c>
      <c r="G13" s="262">
        <v>4358</v>
      </c>
      <c r="H13" s="257">
        <f t="shared" si="1"/>
        <v>-0.270078017439192</v>
      </c>
      <c r="I13" s="266"/>
      <c r="J13" s="268"/>
    </row>
    <row r="14" ht="30" customHeight="1" spans="1:10">
      <c r="A14" s="258">
        <v>10111</v>
      </c>
      <c r="B14" s="259" t="s">
        <v>53</v>
      </c>
      <c r="C14" s="260">
        <v>1700</v>
      </c>
      <c r="D14" s="261">
        <v>1700</v>
      </c>
      <c r="E14" s="262">
        <v>1691</v>
      </c>
      <c r="F14" s="257">
        <f t="shared" si="0"/>
        <v>0.994705882352941</v>
      </c>
      <c r="G14" s="262">
        <v>1468</v>
      </c>
      <c r="H14" s="257">
        <f t="shared" si="1"/>
        <v>0.151907356948229</v>
      </c>
      <c r="I14" s="266"/>
      <c r="J14" s="268"/>
    </row>
    <row r="15" ht="30" customHeight="1" spans="1:10">
      <c r="A15" s="258">
        <v>10112</v>
      </c>
      <c r="B15" s="259" t="s">
        <v>54</v>
      </c>
      <c r="C15" s="260">
        <v>2500</v>
      </c>
      <c r="D15" s="261">
        <v>2500</v>
      </c>
      <c r="E15" s="262">
        <v>2191</v>
      </c>
      <c r="F15" s="257">
        <f t="shared" si="0"/>
        <v>0.8764</v>
      </c>
      <c r="G15" s="262">
        <v>2215</v>
      </c>
      <c r="H15" s="257">
        <f t="shared" si="1"/>
        <v>-0.0108352144469526</v>
      </c>
      <c r="I15" s="266"/>
      <c r="J15" s="268"/>
    </row>
    <row r="16" ht="30" customHeight="1" spans="1:10">
      <c r="A16" s="258">
        <v>10113</v>
      </c>
      <c r="B16" s="259" t="s">
        <v>55</v>
      </c>
      <c r="C16" s="260">
        <v>4000</v>
      </c>
      <c r="D16" s="261">
        <v>1500</v>
      </c>
      <c r="E16" s="262">
        <v>3423</v>
      </c>
      <c r="F16" s="257">
        <f t="shared" si="0"/>
        <v>2.282</v>
      </c>
      <c r="G16" s="262">
        <v>3283</v>
      </c>
      <c r="H16" s="257">
        <f t="shared" si="1"/>
        <v>0.0426439232409381</v>
      </c>
      <c r="I16" s="266"/>
      <c r="J16" s="268"/>
    </row>
    <row r="17" ht="30" customHeight="1" spans="1:10">
      <c r="A17" s="258">
        <v>10114</v>
      </c>
      <c r="B17" s="259" t="s">
        <v>56</v>
      </c>
      <c r="C17" s="260">
        <v>1000</v>
      </c>
      <c r="D17" s="261">
        <v>1000</v>
      </c>
      <c r="E17" s="262">
        <v>951</v>
      </c>
      <c r="F17" s="257">
        <f t="shared" si="0"/>
        <v>0.951</v>
      </c>
      <c r="G17" s="262">
        <v>899</v>
      </c>
      <c r="H17" s="257">
        <f t="shared" si="1"/>
        <v>0.0578420467185763</v>
      </c>
      <c r="I17" s="266"/>
      <c r="J17" s="268"/>
    </row>
    <row r="18" ht="30" customHeight="1" spans="1:10">
      <c r="A18" s="258">
        <v>10118</v>
      </c>
      <c r="B18" s="259" t="s">
        <v>57</v>
      </c>
      <c r="C18" s="260">
        <v>3000</v>
      </c>
      <c r="D18" s="261">
        <v>3000</v>
      </c>
      <c r="E18" s="262">
        <v>2302</v>
      </c>
      <c r="F18" s="257">
        <f t="shared" si="0"/>
        <v>0.767333333333333</v>
      </c>
      <c r="G18" s="262">
        <v>3463</v>
      </c>
      <c r="H18" s="257">
        <f t="shared" si="1"/>
        <v>-0.335258446433728</v>
      </c>
      <c r="I18" s="266"/>
      <c r="J18" s="268"/>
    </row>
    <row r="19" ht="30" customHeight="1" spans="1:10">
      <c r="A19" s="258">
        <v>10119</v>
      </c>
      <c r="B19" s="259" t="s">
        <v>58</v>
      </c>
      <c r="C19" s="260">
        <v>7000</v>
      </c>
      <c r="D19" s="261">
        <v>7500</v>
      </c>
      <c r="E19" s="262">
        <v>9610</v>
      </c>
      <c r="F19" s="257">
        <f t="shared" si="0"/>
        <v>1.28133333333333</v>
      </c>
      <c r="G19" s="262">
        <v>7460</v>
      </c>
      <c r="H19" s="257">
        <f t="shared" si="1"/>
        <v>0.288203753351207</v>
      </c>
      <c r="I19" s="266"/>
      <c r="J19" s="268"/>
    </row>
    <row r="20" ht="30" customHeight="1" spans="1:10">
      <c r="A20" s="258">
        <v>10120</v>
      </c>
      <c r="B20" s="263" t="s">
        <v>59</v>
      </c>
      <c r="C20" s="260">
        <v>360</v>
      </c>
      <c r="D20" s="261">
        <v>360</v>
      </c>
      <c r="E20" s="262">
        <v>301</v>
      </c>
      <c r="F20" s="257">
        <f t="shared" si="0"/>
        <v>0.836111111111111</v>
      </c>
      <c r="G20" s="262">
        <v>342</v>
      </c>
      <c r="H20" s="257">
        <f t="shared" si="1"/>
        <v>-0.119883040935672</v>
      </c>
      <c r="I20" s="266"/>
      <c r="J20" s="268"/>
    </row>
    <row r="21" ht="30" customHeight="1" spans="1:10">
      <c r="A21" s="258">
        <v>10121</v>
      </c>
      <c r="B21" s="263" t="s">
        <v>60</v>
      </c>
      <c r="C21" s="260">
        <v>280</v>
      </c>
      <c r="D21" s="261">
        <v>280</v>
      </c>
      <c r="E21" s="262">
        <v>278</v>
      </c>
      <c r="F21" s="257">
        <f t="shared" si="0"/>
        <v>0.992857142857143</v>
      </c>
      <c r="G21" s="262">
        <v>237</v>
      </c>
      <c r="H21" s="257">
        <f t="shared" si="1"/>
        <v>0.172995780590717</v>
      </c>
      <c r="I21" s="266"/>
      <c r="J21" s="268"/>
    </row>
    <row r="22" ht="30" customHeight="1" spans="1:10">
      <c r="A22" s="258">
        <v>10199</v>
      </c>
      <c r="B22" s="263" t="s">
        <v>61</v>
      </c>
      <c r="C22" s="260">
        <v>0</v>
      </c>
      <c r="D22" s="261">
        <v>0</v>
      </c>
      <c r="E22" s="262">
        <v>0</v>
      </c>
      <c r="F22" s="257"/>
      <c r="G22" s="262"/>
      <c r="H22" s="257"/>
      <c r="I22" s="266"/>
      <c r="J22" s="268"/>
    </row>
    <row r="23" ht="30" customHeight="1" spans="1:8">
      <c r="A23" s="258">
        <v>103</v>
      </c>
      <c r="B23" s="258" t="s">
        <v>62</v>
      </c>
      <c r="C23" s="256">
        <f>SUM(C24:C31)</f>
        <v>18173</v>
      </c>
      <c r="D23" s="256">
        <f>SUM(D24:D31)</f>
        <v>18723</v>
      </c>
      <c r="E23" s="256">
        <f>SUM(E24:E31)</f>
        <v>19369</v>
      </c>
      <c r="F23" s="257">
        <f t="shared" si="0"/>
        <v>1.03450301767879</v>
      </c>
      <c r="G23" s="206">
        <f>SUM(G24:G31)</f>
        <v>18877</v>
      </c>
      <c r="H23" s="257">
        <f t="shared" si="1"/>
        <v>0.0260634634740691</v>
      </c>
    </row>
    <row r="24" ht="30" customHeight="1" spans="1:8">
      <c r="A24" s="258">
        <v>10302</v>
      </c>
      <c r="B24" s="259" t="s">
        <v>63</v>
      </c>
      <c r="C24" s="260">
        <v>3029</v>
      </c>
      <c r="D24" s="261">
        <v>3579</v>
      </c>
      <c r="E24" s="262">
        <v>5285</v>
      </c>
      <c r="F24" s="257">
        <f t="shared" si="0"/>
        <v>1.47666946074322</v>
      </c>
      <c r="G24" s="262">
        <v>2970</v>
      </c>
      <c r="H24" s="257">
        <f t="shared" si="1"/>
        <v>0.779461279461279</v>
      </c>
    </row>
    <row r="25" ht="30" customHeight="1" spans="1:8">
      <c r="A25" s="258">
        <v>10304</v>
      </c>
      <c r="B25" s="259" t="s">
        <v>64</v>
      </c>
      <c r="C25" s="260">
        <v>3205</v>
      </c>
      <c r="D25" s="261">
        <v>3205</v>
      </c>
      <c r="E25" s="262">
        <v>5152</v>
      </c>
      <c r="F25" s="257">
        <f t="shared" si="0"/>
        <v>1.60748829953198</v>
      </c>
      <c r="G25" s="262">
        <v>3318</v>
      </c>
      <c r="H25" s="257">
        <f t="shared" si="1"/>
        <v>0.552742616033755</v>
      </c>
    </row>
    <row r="26" ht="30" customHeight="1" spans="1:8">
      <c r="A26" s="258">
        <v>10305</v>
      </c>
      <c r="B26" s="259" t="s">
        <v>65</v>
      </c>
      <c r="C26" s="260">
        <v>3260</v>
      </c>
      <c r="D26" s="261">
        <v>3260</v>
      </c>
      <c r="E26" s="262">
        <v>3345</v>
      </c>
      <c r="F26" s="257">
        <f t="shared" si="0"/>
        <v>1.0260736196319</v>
      </c>
      <c r="G26" s="262">
        <v>3495</v>
      </c>
      <c r="H26" s="257">
        <f t="shared" si="1"/>
        <v>-0.0429184549356223</v>
      </c>
    </row>
    <row r="27" ht="30" customHeight="1" spans="1:8">
      <c r="A27" s="258">
        <v>10306</v>
      </c>
      <c r="B27" s="259" t="s">
        <v>66</v>
      </c>
      <c r="C27" s="260"/>
      <c r="D27" s="261">
        <v>0</v>
      </c>
      <c r="E27" s="262">
        <v>0</v>
      </c>
      <c r="F27" s="257">
        <v>0</v>
      </c>
      <c r="G27" s="262"/>
      <c r="H27" s="257">
        <v>0</v>
      </c>
    </row>
    <row r="28" ht="30" customHeight="1" spans="1:8">
      <c r="A28" s="258">
        <v>10307</v>
      </c>
      <c r="B28" s="264" t="s">
        <v>67</v>
      </c>
      <c r="C28" s="260">
        <v>7204</v>
      </c>
      <c r="D28" s="261">
        <v>7204</v>
      </c>
      <c r="E28" s="262">
        <v>3529</v>
      </c>
      <c r="F28" s="257">
        <f>E28/D28</f>
        <v>0.489866740699611</v>
      </c>
      <c r="G28" s="262">
        <v>7528</v>
      </c>
      <c r="H28" s="257">
        <f t="shared" si="1"/>
        <v>-0.531216790648247</v>
      </c>
    </row>
    <row r="29" ht="30" customHeight="1" spans="1:8">
      <c r="A29" s="258">
        <v>10308</v>
      </c>
      <c r="B29" s="265" t="s">
        <v>68</v>
      </c>
      <c r="C29" s="260"/>
      <c r="D29" s="261">
        <v>0</v>
      </c>
      <c r="E29" s="262">
        <v>10</v>
      </c>
      <c r="F29" s="257" t="e">
        <f>E29/D29</f>
        <v>#DIV/0!</v>
      </c>
      <c r="G29" s="262"/>
      <c r="H29" s="257" t="e">
        <f t="shared" si="1"/>
        <v>#DIV/0!</v>
      </c>
    </row>
    <row r="30" ht="30" customHeight="1" spans="1:8">
      <c r="A30" s="258">
        <v>10309</v>
      </c>
      <c r="B30" s="265" t="s">
        <v>69</v>
      </c>
      <c r="C30" s="260">
        <v>650</v>
      </c>
      <c r="D30" s="261">
        <v>650</v>
      </c>
      <c r="E30" s="262">
        <v>795</v>
      </c>
      <c r="F30" s="257">
        <f>E30/D30</f>
        <v>1.22307692307692</v>
      </c>
      <c r="G30" s="262">
        <v>699</v>
      </c>
      <c r="H30" s="257">
        <f t="shared" si="1"/>
        <v>0.137339055793992</v>
      </c>
    </row>
    <row r="31" ht="30" customHeight="1" spans="1:8">
      <c r="A31" s="258">
        <v>10399</v>
      </c>
      <c r="B31" s="265" t="s">
        <v>70</v>
      </c>
      <c r="C31" s="260">
        <v>825</v>
      </c>
      <c r="D31" s="261">
        <v>825</v>
      </c>
      <c r="E31" s="262">
        <v>1253</v>
      </c>
      <c r="F31" s="257">
        <f>E31/D31</f>
        <v>1.51878787878788</v>
      </c>
      <c r="G31" s="262">
        <v>867</v>
      </c>
      <c r="H31" s="257">
        <f t="shared" si="1"/>
        <v>0.445213379469435</v>
      </c>
    </row>
  </sheetData>
  <mergeCells count="3">
    <mergeCell ref="A2:H2"/>
    <mergeCell ref="F3:H3"/>
    <mergeCell ref="A5:B5"/>
  </mergeCells>
  <pageMargins left="0.551181102362205" right="0.393700787401575" top="0.62992125984252" bottom="0.748031496062992" header="0.511811023622047" footer="0.511811023622047"/>
  <pageSetup paperSize="9" fitToHeight="0"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6"/>
  <sheetViews>
    <sheetView workbookViewId="0">
      <pane ySplit="6" topLeftCell="A7" activePane="bottomLeft" state="frozen"/>
      <selection/>
      <selection pane="bottomLeft" activeCell="H10" sqref="H10"/>
    </sheetView>
  </sheetViews>
  <sheetFormatPr defaultColWidth="9" defaultRowHeight="14.25"/>
  <cols>
    <col min="1" max="1" width="7.25" customWidth="1"/>
    <col min="2" max="2" width="15" customWidth="1"/>
    <col min="3" max="3" width="8.375" customWidth="1"/>
    <col min="4" max="4" width="8.125" customWidth="1"/>
    <col min="5" max="5" width="8.25" customWidth="1"/>
    <col min="6" max="6" width="8.75" customWidth="1"/>
    <col min="7" max="7" width="9.75" customWidth="1"/>
    <col min="8" max="8" width="8.125" customWidth="1"/>
    <col min="10" max="10" width="8.25" customWidth="1"/>
    <col min="11" max="11" width="10.125" customWidth="1"/>
    <col min="12" max="12" width="9.375" customWidth="1"/>
    <col min="14" max="14" width="12.625"/>
  </cols>
  <sheetData>
    <row r="1" ht="18" customHeight="1" spans="1:1">
      <c r="A1" s="94" t="s">
        <v>4</v>
      </c>
    </row>
    <row r="2" ht="46.5" customHeight="1" spans="1:11">
      <c r="A2" s="95" t="s">
        <v>5</v>
      </c>
      <c r="B2" s="95"/>
      <c r="C2" s="95"/>
      <c r="D2" s="95"/>
      <c r="E2" s="95"/>
      <c r="F2" s="95"/>
      <c r="G2" s="95"/>
      <c r="H2" s="95"/>
      <c r="I2" s="95"/>
      <c r="J2" s="95"/>
      <c r="K2" s="95"/>
    </row>
    <row r="3" ht="21.75" customHeight="1" spans="1:11">
      <c r="A3" s="96"/>
      <c r="B3" s="97"/>
      <c r="C3" s="108"/>
      <c r="D3" s="108"/>
      <c r="E3" s="108"/>
      <c r="F3" s="108"/>
      <c r="G3" s="108"/>
      <c r="H3" s="108"/>
      <c r="I3" s="243"/>
      <c r="J3" s="108"/>
      <c r="K3" s="98" t="s">
        <v>35</v>
      </c>
    </row>
    <row r="4" ht="37.5" customHeight="1" spans="1:12">
      <c r="A4" s="228" t="s">
        <v>36</v>
      </c>
      <c r="B4" s="229" t="s">
        <v>37</v>
      </c>
      <c r="C4" s="230" t="s">
        <v>38</v>
      </c>
      <c r="D4" s="231" t="s">
        <v>71</v>
      </c>
      <c r="E4" s="232"/>
      <c r="F4" s="232"/>
      <c r="G4" s="233"/>
      <c r="H4" s="230" t="s">
        <v>72</v>
      </c>
      <c r="I4" s="244" t="s">
        <v>73</v>
      </c>
      <c r="J4" s="230" t="s">
        <v>42</v>
      </c>
      <c r="K4" s="244" t="s">
        <v>74</v>
      </c>
      <c r="L4" s="244" t="s">
        <v>75</v>
      </c>
    </row>
    <row r="5" ht="36" customHeight="1" spans="1:12">
      <c r="A5" s="234"/>
      <c r="B5" s="235"/>
      <c r="C5" s="236"/>
      <c r="D5" s="125" t="s">
        <v>76</v>
      </c>
      <c r="E5" s="125" t="s">
        <v>77</v>
      </c>
      <c r="F5" s="125" t="s">
        <v>78</v>
      </c>
      <c r="G5" s="125" t="s">
        <v>79</v>
      </c>
      <c r="H5" s="236"/>
      <c r="I5" s="245"/>
      <c r="J5" s="236"/>
      <c r="K5" s="245"/>
      <c r="L5" s="245"/>
    </row>
    <row r="6" ht="28.5" customHeight="1" spans="1:12">
      <c r="A6" s="231" t="s">
        <v>80</v>
      </c>
      <c r="B6" s="233"/>
      <c r="C6" s="237">
        <f>C7+C30+C38+C47+C50+C56+C74+C87+C96+C102+C110+C114+C119+C121+C123+C126+C129+C134+C140+C141+C143+C145</f>
        <v>177847.105863</v>
      </c>
      <c r="D6" s="175">
        <f>E6+F6+G6</f>
        <v>230259.059382</v>
      </c>
      <c r="E6" s="237">
        <f>E7+E30+E38+E47+E50+E56+E74+E87+E96+E102+E110+E114+E119+E121+E123+E126+E129+E134+E140+E141+E143+E145</f>
        <v>197380.409382</v>
      </c>
      <c r="F6" s="237">
        <f>F7+F30+F38+F47+F50+F56+F74+F87+F96+F102+F110+F114+F119+F121+F123+F126+F129+F134+F140+F141+F143+F145</f>
        <v>3674</v>
      </c>
      <c r="G6" s="237">
        <f t="shared" ref="G6:L6" si="0">G7+G30+G38+G47+G50+G56+G74+G87+G96+G102+G110+G114+G119+G121+G123+G126+G129+G134+G140+G141+G143+G145</f>
        <v>29204.65</v>
      </c>
      <c r="H6" s="237">
        <f>H7+H30+H38+H47+H50+H56+H74+H87+H96+H102+H110+H114+H119+H121+H123+H126+H134+H129+H140+H141+H143+H145</f>
        <v>228530.47</v>
      </c>
      <c r="I6" s="246">
        <f>H6/D6</f>
        <v>0.992492849633628</v>
      </c>
      <c r="J6" s="237">
        <f t="shared" si="0"/>
        <v>209899</v>
      </c>
      <c r="K6" s="246">
        <f>(H6-J6)/J6</f>
        <v>0.0887639769603476</v>
      </c>
      <c r="L6" s="237">
        <f t="shared" si="0"/>
        <v>57975</v>
      </c>
    </row>
    <row r="7" spans="1:12">
      <c r="A7" s="110">
        <v>201</v>
      </c>
      <c r="B7" s="225" t="s">
        <v>81</v>
      </c>
      <c r="C7" s="237">
        <f>SUM(C8:C29)</f>
        <v>40404.144374</v>
      </c>
      <c r="D7" s="175">
        <f t="shared" ref="D7:D38" si="1">E7+F7+G7</f>
        <v>39727.413023</v>
      </c>
      <c r="E7" s="237">
        <f>SUM(E8:E29)</f>
        <v>39443.323023</v>
      </c>
      <c r="F7" s="238">
        <v>0</v>
      </c>
      <c r="G7" s="239">
        <f t="shared" ref="G7:L7" si="2">SUM(G8:G29)</f>
        <v>284.09</v>
      </c>
      <c r="H7" s="240">
        <f t="shared" si="2"/>
        <v>41715.04</v>
      </c>
      <c r="I7" s="246">
        <f t="shared" ref="I7:I38" si="3">H7/D7</f>
        <v>1.05003162365114</v>
      </c>
      <c r="J7" s="237">
        <f t="shared" si="2"/>
        <v>48821</v>
      </c>
      <c r="K7" s="246">
        <f>(H7-L7-J7)/J7</f>
        <v>-0.171339382642715</v>
      </c>
      <c r="L7" s="240">
        <f t="shared" si="2"/>
        <v>1259</v>
      </c>
    </row>
    <row r="8" spans="1:12">
      <c r="A8" s="110">
        <v>20101</v>
      </c>
      <c r="B8" s="225" t="s">
        <v>82</v>
      </c>
      <c r="C8" s="237">
        <v>1166.524407</v>
      </c>
      <c r="D8" s="175">
        <f t="shared" si="1"/>
        <v>1173.419581</v>
      </c>
      <c r="E8" s="237">
        <v>1163.419581</v>
      </c>
      <c r="F8" s="238">
        <v>0</v>
      </c>
      <c r="G8" s="239">
        <v>10</v>
      </c>
      <c r="H8" s="240">
        <v>1127</v>
      </c>
      <c r="I8" s="246">
        <f t="shared" si="3"/>
        <v>0.960440764964531</v>
      </c>
      <c r="J8" s="241">
        <v>579</v>
      </c>
      <c r="K8" s="246">
        <f t="shared" ref="K7:K38" si="4">(H8-L8-J8)/J8</f>
        <v>0.946459412780656</v>
      </c>
      <c r="L8" s="247">
        <v>0</v>
      </c>
    </row>
    <row r="9" spans="1:12">
      <c r="A9" s="110">
        <v>20102</v>
      </c>
      <c r="B9" s="225" t="s">
        <v>83</v>
      </c>
      <c r="C9" s="237">
        <v>658.236059</v>
      </c>
      <c r="D9" s="175">
        <f t="shared" si="1"/>
        <v>828.626169</v>
      </c>
      <c r="E9" s="237">
        <v>818.626169</v>
      </c>
      <c r="F9" s="238">
        <v>0</v>
      </c>
      <c r="G9" s="239">
        <v>10</v>
      </c>
      <c r="H9" s="240">
        <v>803.92</v>
      </c>
      <c r="I9" s="246">
        <f t="shared" si="3"/>
        <v>0.970184179640602</v>
      </c>
      <c r="J9" s="241">
        <v>547</v>
      </c>
      <c r="K9" s="246">
        <f t="shared" si="4"/>
        <v>0.467861060329068</v>
      </c>
      <c r="L9" s="247">
        <v>1</v>
      </c>
    </row>
    <row r="10" ht="23.25" customHeight="1" spans="1:12">
      <c r="A10" s="110">
        <v>20103</v>
      </c>
      <c r="B10" s="225" t="s">
        <v>84</v>
      </c>
      <c r="C10" s="237">
        <v>18044.942763</v>
      </c>
      <c r="D10" s="175">
        <f t="shared" si="1"/>
        <v>19332.130468</v>
      </c>
      <c r="E10" s="237">
        <v>19332.130468</v>
      </c>
      <c r="F10" s="238">
        <v>0</v>
      </c>
      <c r="G10" s="239">
        <v>0</v>
      </c>
      <c r="H10" s="240">
        <v>21956.58</v>
      </c>
      <c r="I10" s="246">
        <f t="shared" si="3"/>
        <v>1.13575583593046</v>
      </c>
      <c r="J10" s="241">
        <v>37716</v>
      </c>
      <c r="K10" s="246">
        <f t="shared" si="4"/>
        <v>-0.417844416162902</v>
      </c>
      <c r="L10" s="247">
        <v>0</v>
      </c>
    </row>
    <row r="11" spans="1:12">
      <c r="A11" s="110">
        <v>20104</v>
      </c>
      <c r="B11" s="225" t="s">
        <v>85</v>
      </c>
      <c r="C11" s="237">
        <v>1450.044124</v>
      </c>
      <c r="D11" s="175">
        <f t="shared" si="1"/>
        <v>679.62659</v>
      </c>
      <c r="E11" s="237">
        <v>679.62659</v>
      </c>
      <c r="F11" s="238">
        <v>0</v>
      </c>
      <c r="G11" s="239">
        <v>0</v>
      </c>
      <c r="H11" s="240">
        <v>143.83</v>
      </c>
      <c r="I11" s="246">
        <f t="shared" si="3"/>
        <v>0.211630919267005</v>
      </c>
      <c r="J11" s="241">
        <v>1</v>
      </c>
      <c r="K11" s="246">
        <f t="shared" si="4"/>
        <v>-101.17</v>
      </c>
      <c r="L11" s="247">
        <v>244</v>
      </c>
    </row>
    <row r="12" spans="1:12">
      <c r="A12" s="110">
        <v>20105</v>
      </c>
      <c r="B12" s="225" t="s">
        <v>86</v>
      </c>
      <c r="C12" s="237">
        <v>386.44925</v>
      </c>
      <c r="D12" s="175">
        <f t="shared" si="1"/>
        <v>590.997241</v>
      </c>
      <c r="E12" s="237">
        <v>590.997241</v>
      </c>
      <c r="F12" s="238">
        <v>0</v>
      </c>
      <c r="G12" s="239">
        <v>0</v>
      </c>
      <c r="H12" s="240">
        <v>595.64</v>
      </c>
      <c r="I12" s="246">
        <f t="shared" si="3"/>
        <v>1.00785580486322</v>
      </c>
      <c r="J12" s="241">
        <v>268</v>
      </c>
      <c r="K12" s="246">
        <f t="shared" si="4"/>
        <v>1.14417910447761</v>
      </c>
      <c r="L12" s="247">
        <v>21</v>
      </c>
    </row>
    <row r="13" spans="1:12">
      <c r="A13" s="110">
        <v>20106</v>
      </c>
      <c r="B13" s="225" t="s">
        <v>87</v>
      </c>
      <c r="C13" s="237">
        <v>2449.17816</v>
      </c>
      <c r="D13" s="175">
        <f t="shared" si="1"/>
        <v>2693.051821</v>
      </c>
      <c r="E13" s="237">
        <v>2693.051821</v>
      </c>
      <c r="F13" s="238">
        <v>0</v>
      </c>
      <c r="G13" s="239">
        <v>0</v>
      </c>
      <c r="H13" s="240">
        <v>2864</v>
      </c>
      <c r="I13" s="246">
        <f t="shared" si="3"/>
        <v>1.06347749332819</v>
      </c>
      <c r="J13" s="241">
        <v>1723</v>
      </c>
      <c r="K13" s="246">
        <f t="shared" si="4"/>
        <v>0.642484039466048</v>
      </c>
      <c r="L13" s="247">
        <v>34</v>
      </c>
    </row>
    <row r="14" spans="1:12">
      <c r="A14" s="110">
        <v>20107</v>
      </c>
      <c r="B14" s="225" t="s">
        <v>88</v>
      </c>
      <c r="C14" s="237">
        <v>872.1925</v>
      </c>
      <c r="D14" s="175">
        <f t="shared" si="1"/>
        <v>1140.785</v>
      </c>
      <c r="E14" s="237">
        <v>1140.785</v>
      </c>
      <c r="F14" s="238">
        <v>0</v>
      </c>
      <c r="G14" s="239">
        <v>0</v>
      </c>
      <c r="H14" s="240">
        <v>747.79</v>
      </c>
      <c r="I14" s="246">
        <f t="shared" si="3"/>
        <v>0.655504762071731</v>
      </c>
      <c r="J14" s="241">
        <v>506</v>
      </c>
      <c r="K14" s="246">
        <f t="shared" si="4"/>
        <v>0.477845849802371</v>
      </c>
      <c r="L14" s="247">
        <v>0</v>
      </c>
    </row>
    <row r="15" spans="1:12">
      <c r="A15" s="110">
        <v>20108</v>
      </c>
      <c r="B15" s="225" t="s">
        <v>89</v>
      </c>
      <c r="C15" s="241"/>
      <c r="D15" s="175">
        <f t="shared" si="1"/>
        <v>0</v>
      </c>
      <c r="E15" s="241"/>
      <c r="F15" s="238">
        <v>0</v>
      </c>
      <c r="G15" s="239">
        <v>0</v>
      </c>
      <c r="H15" s="240">
        <v>8.8</v>
      </c>
      <c r="I15" s="246" t="e">
        <f t="shared" si="3"/>
        <v>#DIV/0!</v>
      </c>
      <c r="J15" s="241">
        <v>0</v>
      </c>
      <c r="K15" s="246" t="e">
        <f t="shared" si="4"/>
        <v>#DIV/0!</v>
      </c>
      <c r="L15" s="247">
        <v>0</v>
      </c>
    </row>
    <row r="16" spans="1:12">
      <c r="A16" s="110">
        <v>20110</v>
      </c>
      <c r="B16" s="225" t="s">
        <v>90</v>
      </c>
      <c r="C16" s="237">
        <v>1225.501928</v>
      </c>
      <c r="D16" s="175">
        <f t="shared" si="1"/>
        <v>1538.46335</v>
      </c>
      <c r="E16" s="237">
        <v>1538.46335</v>
      </c>
      <c r="F16" s="238">
        <v>0</v>
      </c>
      <c r="G16" s="239">
        <v>0</v>
      </c>
      <c r="H16" s="240">
        <v>1565.59</v>
      </c>
      <c r="I16" s="246">
        <f t="shared" si="3"/>
        <v>1.01763230173796</v>
      </c>
      <c r="J16" s="241">
        <v>1051</v>
      </c>
      <c r="K16" s="246">
        <f t="shared" si="4"/>
        <v>0.41825880114177</v>
      </c>
      <c r="L16" s="247">
        <v>75</v>
      </c>
    </row>
    <row r="17" spans="1:12">
      <c r="A17" s="110">
        <v>20111</v>
      </c>
      <c r="B17" s="225" t="s">
        <v>91</v>
      </c>
      <c r="C17" s="237">
        <v>1627.20123</v>
      </c>
      <c r="D17" s="175">
        <f t="shared" si="1"/>
        <v>2227.973993</v>
      </c>
      <c r="E17" s="237">
        <v>2227.973993</v>
      </c>
      <c r="F17" s="238">
        <v>0</v>
      </c>
      <c r="G17" s="239">
        <v>0</v>
      </c>
      <c r="H17" s="240">
        <v>1469.52</v>
      </c>
      <c r="I17" s="246">
        <f t="shared" si="3"/>
        <v>0.659576819396024</v>
      </c>
      <c r="J17" s="241">
        <v>607</v>
      </c>
      <c r="K17" s="246">
        <f t="shared" si="4"/>
        <v>1.42095551894563</v>
      </c>
      <c r="L17" s="247">
        <v>0</v>
      </c>
    </row>
    <row r="18" spans="1:12">
      <c r="A18" s="110">
        <v>20113</v>
      </c>
      <c r="B18" s="225" t="s">
        <v>92</v>
      </c>
      <c r="C18" s="237">
        <v>662.88216</v>
      </c>
      <c r="D18" s="175">
        <f t="shared" si="1"/>
        <v>896.388854</v>
      </c>
      <c r="E18" s="237">
        <v>896.388854</v>
      </c>
      <c r="F18" s="238">
        <v>0</v>
      </c>
      <c r="G18" s="239">
        <v>0</v>
      </c>
      <c r="H18" s="240">
        <v>851.83</v>
      </c>
      <c r="I18" s="246">
        <f t="shared" si="3"/>
        <v>0.950290709438027</v>
      </c>
      <c r="J18" s="241">
        <v>718</v>
      </c>
      <c r="K18" s="246">
        <f t="shared" si="4"/>
        <v>0.186392757660167</v>
      </c>
      <c r="L18" s="247">
        <v>0</v>
      </c>
    </row>
    <row r="19" spans="1:12">
      <c r="A19" s="110">
        <v>20123</v>
      </c>
      <c r="B19" s="225" t="s">
        <v>93</v>
      </c>
      <c r="C19" s="237">
        <v>133.580613</v>
      </c>
      <c r="D19" s="175">
        <f t="shared" si="1"/>
        <v>179.36478</v>
      </c>
      <c r="E19" s="237">
        <v>179.36478</v>
      </c>
      <c r="F19" s="238">
        <v>0</v>
      </c>
      <c r="G19" s="239">
        <v>0</v>
      </c>
      <c r="H19" s="240">
        <v>186.13</v>
      </c>
      <c r="I19" s="246">
        <f t="shared" si="3"/>
        <v>1.03771766118187</v>
      </c>
      <c r="J19" s="241">
        <v>90</v>
      </c>
      <c r="K19" s="246">
        <f t="shared" si="4"/>
        <v>0.901444444444444</v>
      </c>
      <c r="L19" s="247">
        <v>15</v>
      </c>
    </row>
    <row r="20" spans="1:12">
      <c r="A20" s="110">
        <v>20126</v>
      </c>
      <c r="B20" s="225" t="s">
        <v>94</v>
      </c>
      <c r="C20" s="237">
        <v>227.333228</v>
      </c>
      <c r="D20" s="175">
        <f t="shared" si="1"/>
        <v>265.422728</v>
      </c>
      <c r="E20" s="237">
        <v>265.422728</v>
      </c>
      <c r="F20" s="238">
        <v>0</v>
      </c>
      <c r="G20" s="239">
        <v>0</v>
      </c>
      <c r="H20" s="240">
        <v>261.01</v>
      </c>
      <c r="I20" s="246">
        <f t="shared" si="3"/>
        <v>0.983374716878051</v>
      </c>
      <c r="J20" s="241">
        <v>156</v>
      </c>
      <c r="K20" s="246">
        <f t="shared" si="4"/>
        <v>-1.17301282051282</v>
      </c>
      <c r="L20" s="247">
        <v>288</v>
      </c>
    </row>
    <row r="21" spans="1:12">
      <c r="A21" s="110">
        <v>20128</v>
      </c>
      <c r="B21" s="225" t="s">
        <v>95</v>
      </c>
      <c r="C21" s="237">
        <v>5</v>
      </c>
      <c r="D21" s="175">
        <f t="shared" si="1"/>
        <v>8</v>
      </c>
      <c r="E21" s="237">
        <v>8</v>
      </c>
      <c r="F21" s="238">
        <v>0</v>
      </c>
      <c r="G21" s="239">
        <v>0</v>
      </c>
      <c r="H21" s="240">
        <v>7.97</v>
      </c>
      <c r="I21" s="246">
        <f t="shared" si="3"/>
        <v>0.99625</v>
      </c>
      <c r="J21" s="241">
        <v>12</v>
      </c>
      <c r="K21" s="246">
        <f t="shared" si="4"/>
        <v>-0.335833333333333</v>
      </c>
      <c r="L21" s="247">
        <v>0</v>
      </c>
    </row>
    <row r="22" spans="1:12">
      <c r="A22" s="110">
        <v>20129</v>
      </c>
      <c r="B22" s="225" t="s">
        <v>96</v>
      </c>
      <c r="C22" s="237">
        <v>372.311577</v>
      </c>
      <c r="D22" s="175">
        <f t="shared" si="1"/>
        <v>650.563297</v>
      </c>
      <c r="E22" s="237">
        <v>386.473297</v>
      </c>
      <c r="F22" s="238">
        <v>0</v>
      </c>
      <c r="G22" s="239">
        <v>264.09</v>
      </c>
      <c r="H22" s="240">
        <v>646.61</v>
      </c>
      <c r="I22" s="246">
        <f t="shared" si="3"/>
        <v>0.993923270774373</v>
      </c>
      <c r="J22" s="241">
        <v>387</v>
      </c>
      <c r="K22" s="246">
        <f t="shared" si="4"/>
        <v>0.461524547803618</v>
      </c>
      <c r="L22" s="247">
        <v>81</v>
      </c>
    </row>
    <row r="23" spans="1:12">
      <c r="A23" s="110">
        <v>20131</v>
      </c>
      <c r="B23" s="225" t="s">
        <v>97</v>
      </c>
      <c r="C23" s="237">
        <v>1007.585005</v>
      </c>
      <c r="D23" s="175">
        <f t="shared" si="1"/>
        <v>1783.364316</v>
      </c>
      <c r="E23" s="237">
        <v>1783.364316</v>
      </c>
      <c r="F23" s="238">
        <v>0</v>
      </c>
      <c r="G23" s="239">
        <v>0</v>
      </c>
      <c r="H23" s="240">
        <v>1422.82</v>
      </c>
      <c r="I23" s="246">
        <f t="shared" si="3"/>
        <v>0.797829129603376</v>
      </c>
      <c r="J23" s="241">
        <v>1216</v>
      </c>
      <c r="K23" s="246">
        <f t="shared" si="4"/>
        <v>0.170082236842105</v>
      </c>
      <c r="L23" s="247">
        <v>0</v>
      </c>
    </row>
    <row r="24" spans="1:12">
      <c r="A24" s="110">
        <v>20132</v>
      </c>
      <c r="B24" s="225" t="s">
        <v>98</v>
      </c>
      <c r="C24" s="237">
        <v>856.29266</v>
      </c>
      <c r="D24" s="175">
        <f t="shared" si="1"/>
        <v>1249.62531</v>
      </c>
      <c r="E24" s="237">
        <v>1249.62531</v>
      </c>
      <c r="F24" s="238">
        <v>0</v>
      </c>
      <c r="G24" s="239">
        <v>0</v>
      </c>
      <c r="H24" s="240">
        <v>1194</v>
      </c>
      <c r="I24" s="246">
        <f t="shared" si="3"/>
        <v>0.955486408962059</v>
      </c>
      <c r="J24" s="241">
        <v>432</v>
      </c>
      <c r="K24" s="246">
        <f t="shared" si="4"/>
        <v>1.76388888888889</v>
      </c>
      <c r="L24" s="247">
        <v>0</v>
      </c>
    </row>
    <row r="25" spans="1:12">
      <c r="A25" s="110">
        <v>20133</v>
      </c>
      <c r="B25" s="225" t="s">
        <v>99</v>
      </c>
      <c r="C25" s="237">
        <v>1207.852176</v>
      </c>
      <c r="D25" s="175">
        <f t="shared" si="1"/>
        <v>1570.060109</v>
      </c>
      <c r="E25" s="237">
        <v>1570.060109</v>
      </c>
      <c r="F25" s="238">
        <v>0</v>
      </c>
      <c r="G25" s="239">
        <v>0</v>
      </c>
      <c r="H25" s="240">
        <v>1595</v>
      </c>
      <c r="I25" s="246">
        <f t="shared" si="3"/>
        <v>1.01588467273134</v>
      </c>
      <c r="J25" s="241">
        <v>844</v>
      </c>
      <c r="K25" s="246">
        <f t="shared" si="4"/>
        <v>0.836492890995261</v>
      </c>
      <c r="L25" s="247">
        <v>45</v>
      </c>
    </row>
    <row r="26" spans="1:12">
      <c r="A26" s="110">
        <v>20134</v>
      </c>
      <c r="B26" s="225" t="s">
        <v>100</v>
      </c>
      <c r="C26" s="237">
        <v>652.28022</v>
      </c>
      <c r="D26" s="175">
        <f t="shared" si="1"/>
        <v>823.423</v>
      </c>
      <c r="E26" s="237">
        <v>823.423</v>
      </c>
      <c r="F26" s="238">
        <v>0</v>
      </c>
      <c r="G26" s="239">
        <v>0</v>
      </c>
      <c r="H26" s="240">
        <v>819</v>
      </c>
      <c r="I26" s="246">
        <f t="shared" si="3"/>
        <v>0.99462852021379</v>
      </c>
      <c r="J26" s="241">
        <v>415</v>
      </c>
      <c r="K26" s="246">
        <f t="shared" si="4"/>
        <v>0.920481927710843</v>
      </c>
      <c r="L26" s="247">
        <v>22</v>
      </c>
    </row>
    <row r="27" spans="1:12">
      <c r="A27" s="110">
        <v>20136</v>
      </c>
      <c r="B27" s="225" t="s">
        <v>101</v>
      </c>
      <c r="C27" s="241"/>
      <c r="D27" s="175">
        <f t="shared" si="1"/>
        <v>0</v>
      </c>
      <c r="E27" s="241"/>
      <c r="F27" s="238">
        <v>0</v>
      </c>
      <c r="G27" s="239">
        <v>0</v>
      </c>
      <c r="H27" s="240">
        <v>0</v>
      </c>
      <c r="I27" s="246" t="e">
        <f t="shared" si="3"/>
        <v>#DIV/0!</v>
      </c>
      <c r="J27" s="241">
        <v>220</v>
      </c>
      <c r="K27" s="246">
        <f t="shared" si="4"/>
        <v>-1.15909090909091</v>
      </c>
      <c r="L27" s="247">
        <v>35</v>
      </c>
    </row>
    <row r="28" spans="1:12">
      <c r="A28" s="110">
        <v>20138</v>
      </c>
      <c r="B28" s="225" t="s">
        <v>102</v>
      </c>
      <c r="C28" s="237">
        <v>1451.955194</v>
      </c>
      <c r="D28" s="175">
        <f t="shared" si="1"/>
        <v>1804.807194</v>
      </c>
      <c r="E28" s="237">
        <v>1804.807194</v>
      </c>
      <c r="F28" s="238">
        <v>0</v>
      </c>
      <c r="G28" s="239">
        <v>0</v>
      </c>
      <c r="H28" s="240">
        <v>1802</v>
      </c>
      <c r="I28" s="246">
        <f t="shared" si="3"/>
        <v>0.998444601722925</v>
      </c>
      <c r="J28" s="241">
        <v>1064</v>
      </c>
      <c r="K28" s="246">
        <f t="shared" si="4"/>
        <v>0.582706766917293</v>
      </c>
      <c r="L28" s="247">
        <v>118</v>
      </c>
    </row>
    <row r="29" spans="1:12">
      <c r="A29" s="110">
        <v>20199</v>
      </c>
      <c r="B29" s="225" t="s">
        <v>103</v>
      </c>
      <c r="C29" s="237">
        <v>5946.80112</v>
      </c>
      <c r="D29" s="175">
        <f t="shared" si="1"/>
        <v>291.319222</v>
      </c>
      <c r="E29" s="237">
        <v>291.319222</v>
      </c>
      <c r="F29" s="238">
        <v>0</v>
      </c>
      <c r="G29" s="239">
        <v>0</v>
      </c>
      <c r="H29" s="240">
        <v>1646</v>
      </c>
      <c r="I29" s="246">
        <f t="shared" si="3"/>
        <v>5.65015926068895</v>
      </c>
      <c r="J29" s="241">
        <v>269</v>
      </c>
      <c r="K29" s="246">
        <f t="shared" si="4"/>
        <v>4.07806691449814</v>
      </c>
      <c r="L29" s="247">
        <v>280</v>
      </c>
    </row>
    <row r="30" spans="1:12">
      <c r="A30" s="110">
        <v>204</v>
      </c>
      <c r="B30" s="225" t="s">
        <v>104</v>
      </c>
      <c r="C30" s="237">
        <f>SUM(C31:C37)</f>
        <v>14480.180514</v>
      </c>
      <c r="D30" s="175">
        <f t="shared" si="1"/>
        <v>17024.479658</v>
      </c>
      <c r="E30" s="237">
        <f>SUM(E31:E37)</f>
        <v>16996.479658</v>
      </c>
      <c r="F30" s="238">
        <v>0</v>
      </c>
      <c r="G30" s="239">
        <f t="shared" ref="G30:L30" si="5">SUM(G31:G37)</f>
        <v>28</v>
      </c>
      <c r="H30" s="240">
        <f t="shared" si="5"/>
        <v>16490.87</v>
      </c>
      <c r="I30" s="246">
        <f t="shared" si="3"/>
        <v>0.968656330841263</v>
      </c>
      <c r="J30" s="237">
        <f t="shared" si="5"/>
        <v>15400</v>
      </c>
      <c r="K30" s="246">
        <f t="shared" si="4"/>
        <v>0.0288227272727274</v>
      </c>
      <c r="L30" s="240">
        <f t="shared" si="5"/>
        <v>647</v>
      </c>
    </row>
    <row r="31" spans="1:12">
      <c r="A31" s="110">
        <v>20401</v>
      </c>
      <c r="B31" s="225" t="s">
        <v>105</v>
      </c>
      <c r="C31" s="237">
        <v>176.47</v>
      </c>
      <c r="D31" s="175">
        <f t="shared" si="1"/>
        <v>176.47</v>
      </c>
      <c r="E31" s="237">
        <v>176.47</v>
      </c>
      <c r="F31" s="238">
        <v>0</v>
      </c>
      <c r="G31" s="239">
        <v>0</v>
      </c>
      <c r="H31" s="240">
        <v>156.47</v>
      </c>
      <c r="I31" s="246">
        <f t="shared" si="3"/>
        <v>0.88666628888763</v>
      </c>
      <c r="J31" s="241">
        <v>186</v>
      </c>
      <c r="K31" s="246">
        <f t="shared" si="4"/>
        <v>-0.158763440860215</v>
      </c>
      <c r="L31" s="247">
        <v>0</v>
      </c>
    </row>
    <row r="32" spans="1:12">
      <c r="A32" s="110">
        <v>20402</v>
      </c>
      <c r="B32" s="225" t="s">
        <v>106</v>
      </c>
      <c r="C32" s="237">
        <v>12720.425896</v>
      </c>
      <c r="D32" s="175">
        <f t="shared" si="1"/>
        <v>14739.812904</v>
      </c>
      <c r="E32" s="237">
        <v>14714.812904</v>
      </c>
      <c r="F32" s="238">
        <v>0</v>
      </c>
      <c r="G32" s="239">
        <v>25</v>
      </c>
      <c r="H32" s="240">
        <v>14264.74</v>
      </c>
      <c r="I32" s="246">
        <f t="shared" si="3"/>
        <v>0.967769407448104</v>
      </c>
      <c r="J32" s="241">
        <v>10322</v>
      </c>
      <c r="K32" s="246">
        <f t="shared" si="4"/>
        <v>0.381393140864174</v>
      </c>
      <c r="L32" s="247">
        <v>6</v>
      </c>
    </row>
    <row r="33" spans="1:12">
      <c r="A33" s="110">
        <v>20404</v>
      </c>
      <c r="B33" s="225" t="s">
        <v>107</v>
      </c>
      <c r="C33" s="237">
        <v>241.49866</v>
      </c>
      <c r="D33" s="175">
        <f t="shared" si="1"/>
        <v>348.78187</v>
      </c>
      <c r="E33" s="237">
        <v>348.78187</v>
      </c>
      <c r="F33" s="238">
        <v>0</v>
      </c>
      <c r="G33" s="239">
        <v>0</v>
      </c>
      <c r="H33" s="240">
        <v>342.1</v>
      </c>
      <c r="I33" s="246">
        <f t="shared" si="3"/>
        <v>0.980842266829982</v>
      </c>
      <c r="J33" s="241">
        <v>1011</v>
      </c>
      <c r="K33" s="246">
        <f t="shared" si="4"/>
        <v>-0.66162215628091</v>
      </c>
      <c r="L33" s="247">
        <v>0</v>
      </c>
    </row>
    <row r="34" spans="1:12">
      <c r="A34" s="110">
        <v>20405</v>
      </c>
      <c r="B34" s="225" t="s">
        <v>108</v>
      </c>
      <c r="C34" s="237">
        <v>385.9525</v>
      </c>
      <c r="D34" s="175">
        <f t="shared" si="1"/>
        <v>558.155622</v>
      </c>
      <c r="E34" s="237">
        <v>558.155622</v>
      </c>
      <c r="F34" s="238">
        <v>0</v>
      </c>
      <c r="G34" s="239">
        <v>0</v>
      </c>
      <c r="H34" s="240">
        <v>560.02</v>
      </c>
      <c r="I34" s="246">
        <f t="shared" si="3"/>
        <v>1.00334024764154</v>
      </c>
      <c r="J34" s="241">
        <v>3118</v>
      </c>
      <c r="K34" s="246">
        <f t="shared" si="4"/>
        <v>-0.820391276459269</v>
      </c>
      <c r="L34" s="247">
        <v>0</v>
      </c>
    </row>
    <row r="35" spans="1:12">
      <c r="A35" s="110">
        <v>20406</v>
      </c>
      <c r="B35" s="225" t="s">
        <v>109</v>
      </c>
      <c r="C35" s="237">
        <v>955.833458</v>
      </c>
      <c r="D35" s="175">
        <f t="shared" si="1"/>
        <v>1201.259262</v>
      </c>
      <c r="E35" s="237">
        <v>1198.259262</v>
      </c>
      <c r="F35" s="238">
        <v>0</v>
      </c>
      <c r="G35" s="239">
        <v>3</v>
      </c>
      <c r="H35" s="240">
        <v>1109.96</v>
      </c>
      <c r="I35" s="246">
        <f t="shared" si="3"/>
        <v>0.923997038034908</v>
      </c>
      <c r="J35" s="241">
        <v>763</v>
      </c>
      <c r="K35" s="246">
        <f t="shared" si="4"/>
        <v>0.421965923984273</v>
      </c>
      <c r="L35" s="247">
        <v>25</v>
      </c>
    </row>
    <row r="36" spans="1:12">
      <c r="A36" s="110">
        <v>20409</v>
      </c>
      <c r="B36" s="225" t="s">
        <v>110</v>
      </c>
      <c r="C36" s="241"/>
      <c r="D36" s="175">
        <f t="shared" si="1"/>
        <v>0</v>
      </c>
      <c r="E36" s="241"/>
      <c r="F36" s="238">
        <v>0</v>
      </c>
      <c r="G36" s="239">
        <v>0</v>
      </c>
      <c r="H36" s="240">
        <v>57.58</v>
      </c>
      <c r="I36" s="246" t="e">
        <f t="shared" si="3"/>
        <v>#DIV/0!</v>
      </c>
      <c r="J36" s="241"/>
      <c r="K36" s="246" t="e">
        <f t="shared" si="4"/>
        <v>#DIV/0!</v>
      </c>
      <c r="L36" s="247">
        <v>0</v>
      </c>
    </row>
    <row r="37" spans="1:12">
      <c r="A37" s="110">
        <v>20499</v>
      </c>
      <c r="B37" s="225" t="s">
        <v>111</v>
      </c>
      <c r="C37" s="241"/>
      <c r="D37" s="175">
        <f t="shared" si="1"/>
        <v>0</v>
      </c>
      <c r="E37" s="241"/>
      <c r="F37" s="238">
        <v>0</v>
      </c>
      <c r="G37" s="239">
        <v>0</v>
      </c>
      <c r="H37" s="240"/>
      <c r="I37" s="246" t="e">
        <f t="shared" si="3"/>
        <v>#DIV/0!</v>
      </c>
      <c r="J37" s="241">
        <v>0</v>
      </c>
      <c r="K37" s="246" t="e">
        <f t="shared" si="4"/>
        <v>#DIV/0!</v>
      </c>
      <c r="L37" s="247">
        <v>616</v>
      </c>
    </row>
    <row r="38" spans="1:12">
      <c r="A38" s="110">
        <v>205</v>
      </c>
      <c r="B38" s="225" t="s">
        <v>112</v>
      </c>
      <c r="C38" s="237">
        <f>SUM(C39:C46)</f>
        <v>57357.170912</v>
      </c>
      <c r="D38" s="175">
        <f t="shared" si="1"/>
        <v>76600.280397</v>
      </c>
      <c r="E38" s="237">
        <f>SUM(E39:E46)</f>
        <v>69592.680397</v>
      </c>
      <c r="F38" s="237">
        <f>SUM(F39:F46)</f>
        <v>1383</v>
      </c>
      <c r="G38" s="239">
        <f t="shared" ref="G38:L38" si="6">SUM(G39:G46)</f>
        <v>5624.6</v>
      </c>
      <c r="H38" s="240">
        <f t="shared" si="6"/>
        <v>76637.79</v>
      </c>
      <c r="I38" s="246">
        <f t="shared" si="3"/>
        <v>1.00048967970882</v>
      </c>
      <c r="J38" s="237">
        <f t="shared" si="6"/>
        <v>51801</v>
      </c>
      <c r="K38" s="246">
        <f t="shared" si="4"/>
        <v>0.402632960753654</v>
      </c>
      <c r="L38" s="237">
        <f t="shared" si="6"/>
        <v>3980</v>
      </c>
    </row>
    <row r="39" spans="1:12">
      <c r="A39" s="110">
        <v>20501</v>
      </c>
      <c r="B39" s="225" t="s">
        <v>113</v>
      </c>
      <c r="C39" s="237">
        <v>1961.918917</v>
      </c>
      <c r="D39" s="175">
        <f t="shared" ref="D39:D70" si="7">E39+F39+G39</f>
        <v>2282.138697</v>
      </c>
      <c r="E39" s="237">
        <v>2282.138697</v>
      </c>
      <c r="F39" s="238">
        <v>0</v>
      </c>
      <c r="G39" s="239">
        <v>0</v>
      </c>
      <c r="H39" s="240">
        <v>1492.66</v>
      </c>
      <c r="I39" s="246">
        <f t="shared" ref="I39:I70" si="8">H39/D39</f>
        <v>0.654061912171327</v>
      </c>
      <c r="J39" s="241">
        <v>940</v>
      </c>
      <c r="K39" s="246">
        <f t="shared" ref="K39:K70" si="9">(H39-L39-J39)/J39</f>
        <v>0.587936170212766</v>
      </c>
      <c r="L39" s="247">
        <v>0</v>
      </c>
    </row>
    <row r="40" spans="1:12">
      <c r="A40" s="110">
        <v>20502</v>
      </c>
      <c r="B40" s="225" t="s">
        <v>114</v>
      </c>
      <c r="C40" s="237">
        <v>51395.940843</v>
      </c>
      <c r="D40" s="175">
        <f t="shared" si="7"/>
        <v>69853.654568</v>
      </c>
      <c r="E40" s="237">
        <v>62846.054568</v>
      </c>
      <c r="F40" s="238">
        <v>1383</v>
      </c>
      <c r="G40" s="239">
        <v>5624.6</v>
      </c>
      <c r="H40" s="240">
        <v>69854.75</v>
      </c>
      <c r="I40" s="246">
        <f t="shared" si="8"/>
        <v>1.00001568181374</v>
      </c>
      <c r="J40" s="241">
        <v>46806</v>
      </c>
      <c r="K40" s="246">
        <f t="shared" si="9"/>
        <v>0.4221841216938</v>
      </c>
      <c r="L40" s="247">
        <v>3288</v>
      </c>
    </row>
    <row r="41" spans="1:12">
      <c r="A41" s="110">
        <v>20503</v>
      </c>
      <c r="B41" s="225" t="s">
        <v>115</v>
      </c>
      <c r="C41" s="237">
        <v>629.450807</v>
      </c>
      <c r="D41" s="175">
        <f t="shared" si="7"/>
        <v>818.248664</v>
      </c>
      <c r="E41" s="237">
        <v>818.248664</v>
      </c>
      <c r="F41" s="238">
        <f>SUM(F42:F49)</f>
        <v>0</v>
      </c>
      <c r="G41" s="239">
        <v>0</v>
      </c>
      <c r="H41" s="240">
        <v>821.3</v>
      </c>
      <c r="I41" s="246">
        <f t="shared" si="8"/>
        <v>1.00372910599705</v>
      </c>
      <c r="J41" s="241">
        <v>795</v>
      </c>
      <c r="K41" s="246">
        <f t="shared" si="9"/>
        <v>0.0330817610062892</v>
      </c>
      <c r="L41" s="247">
        <v>0</v>
      </c>
    </row>
    <row r="42" spans="1:12">
      <c r="A42" s="110">
        <v>20504</v>
      </c>
      <c r="B42" s="225" t="s">
        <v>116</v>
      </c>
      <c r="C42" s="241"/>
      <c r="D42" s="175">
        <f t="shared" si="7"/>
        <v>0</v>
      </c>
      <c r="E42" s="241"/>
      <c r="F42" s="238">
        <v>0</v>
      </c>
      <c r="G42" s="239">
        <v>0</v>
      </c>
      <c r="H42" s="240"/>
      <c r="I42" s="246" t="e">
        <f t="shared" si="8"/>
        <v>#DIV/0!</v>
      </c>
      <c r="J42" s="241"/>
      <c r="K42" s="246" t="e">
        <f t="shared" si="9"/>
        <v>#DIV/0!</v>
      </c>
      <c r="L42" s="247">
        <v>19</v>
      </c>
    </row>
    <row r="43" spans="1:12">
      <c r="A43" s="110">
        <v>20507</v>
      </c>
      <c r="B43" s="225" t="s">
        <v>117</v>
      </c>
      <c r="C43" s="237">
        <v>509.187536</v>
      </c>
      <c r="D43" s="175">
        <f t="shared" si="7"/>
        <v>656.903464</v>
      </c>
      <c r="E43" s="237">
        <v>656.903464</v>
      </c>
      <c r="F43" s="238">
        <v>0</v>
      </c>
      <c r="G43" s="239">
        <v>0</v>
      </c>
      <c r="H43" s="240">
        <v>660.07</v>
      </c>
      <c r="I43" s="246">
        <f t="shared" si="8"/>
        <v>1.0048203977807</v>
      </c>
      <c r="J43" s="241">
        <v>461</v>
      </c>
      <c r="K43" s="246">
        <f t="shared" si="9"/>
        <v>-0.0020173535791756</v>
      </c>
      <c r="L43" s="247">
        <v>200</v>
      </c>
    </row>
    <row r="44" spans="1:12">
      <c r="A44" s="110">
        <v>20508</v>
      </c>
      <c r="B44" s="225" t="s">
        <v>118</v>
      </c>
      <c r="C44" s="237">
        <v>444.433393</v>
      </c>
      <c r="D44" s="175">
        <f t="shared" si="7"/>
        <v>571.295588</v>
      </c>
      <c r="E44" s="237">
        <v>571.295588</v>
      </c>
      <c r="F44" s="238">
        <v>0</v>
      </c>
      <c r="G44" s="239">
        <v>0</v>
      </c>
      <c r="H44" s="240">
        <v>567.07</v>
      </c>
      <c r="I44" s="246">
        <f t="shared" si="8"/>
        <v>0.992603499679049</v>
      </c>
      <c r="J44" s="241">
        <v>275</v>
      </c>
      <c r="K44" s="246">
        <f t="shared" si="9"/>
        <v>1.06207272727273</v>
      </c>
      <c r="L44" s="247">
        <v>0</v>
      </c>
    </row>
    <row r="45" spans="1:12">
      <c r="A45" s="110">
        <v>20509</v>
      </c>
      <c r="B45" s="225" t="s">
        <v>119</v>
      </c>
      <c r="C45" s="237">
        <v>2379.039416</v>
      </c>
      <c r="D45" s="175">
        <f t="shared" si="7"/>
        <v>2379.039416</v>
      </c>
      <c r="E45" s="237">
        <v>2379.039416</v>
      </c>
      <c r="F45" s="238">
        <v>0</v>
      </c>
      <c r="G45" s="239">
        <v>0</v>
      </c>
      <c r="H45" s="240">
        <v>3212.75</v>
      </c>
      <c r="I45" s="246">
        <f t="shared" si="8"/>
        <v>1.35044000464766</v>
      </c>
      <c r="J45" s="241">
        <v>2462</v>
      </c>
      <c r="K45" s="246">
        <f t="shared" si="9"/>
        <v>0.304935012185215</v>
      </c>
      <c r="L45" s="247">
        <v>0</v>
      </c>
    </row>
    <row r="46" spans="1:12">
      <c r="A46" s="110">
        <v>20599</v>
      </c>
      <c r="B46" s="225" t="s">
        <v>120</v>
      </c>
      <c r="C46" s="237">
        <v>37.2</v>
      </c>
      <c r="D46" s="175">
        <f t="shared" si="7"/>
        <v>39</v>
      </c>
      <c r="E46" s="237">
        <v>39</v>
      </c>
      <c r="F46" s="238">
        <v>0</v>
      </c>
      <c r="G46" s="239">
        <v>0</v>
      </c>
      <c r="H46" s="240">
        <v>29.19</v>
      </c>
      <c r="I46" s="246">
        <f t="shared" si="8"/>
        <v>0.748461538461539</v>
      </c>
      <c r="J46" s="241">
        <v>62</v>
      </c>
      <c r="K46" s="246">
        <f t="shared" si="9"/>
        <v>-8.15822580645161</v>
      </c>
      <c r="L46" s="247">
        <v>473</v>
      </c>
    </row>
    <row r="47" spans="1:12">
      <c r="A47" s="110">
        <v>206</v>
      </c>
      <c r="B47" s="225" t="s">
        <v>121</v>
      </c>
      <c r="C47" s="237">
        <f>SUM(C48:C49)</f>
        <v>5</v>
      </c>
      <c r="D47" s="175">
        <f t="shared" si="7"/>
        <v>1907.689772</v>
      </c>
      <c r="E47" s="237">
        <f>SUM(E48:E49)</f>
        <v>1907.689772</v>
      </c>
      <c r="F47" s="238">
        <v>0</v>
      </c>
      <c r="G47" s="239">
        <f t="shared" ref="G47:L47" si="10">SUM(G48:G49)</f>
        <v>0</v>
      </c>
      <c r="H47" s="240">
        <f t="shared" si="10"/>
        <v>1358</v>
      </c>
      <c r="I47" s="246">
        <f t="shared" si="8"/>
        <v>0.711855784903794</v>
      </c>
      <c r="J47" s="237">
        <f t="shared" si="10"/>
        <v>1386</v>
      </c>
      <c r="K47" s="246">
        <f t="shared" si="9"/>
        <v>-0.0202020202020202</v>
      </c>
      <c r="L47" s="240">
        <f t="shared" si="10"/>
        <v>0</v>
      </c>
    </row>
    <row r="48" spans="1:12">
      <c r="A48" s="110">
        <v>20601</v>
      </c>
      <c r="B48" s="225" t="s">
        <v>122</v>
      </c>
      <c r="C48" s="237">
        <v>5</v>
      </c>
      <c r="D48" s="175">
        <f t="shared" si="7"/>
        <v>941.77358</v>
      </c>
      <c r="E48" s="237">
        <v>941.77358</v>
      </c>
      <c r="F48" s="238">
        <v>0</v>
      </c>
      <c r="G48" s="239">
        <v>0</v>
      </c>
      <c r="H48" s="240">
        <v>928</v>
      </c>
      <c r="I48" s="246">
        <f t="shared" si="8"/>
        <v>0.985374849865718</v>
      </c>
      <c r="J48" s="241">
        <v>544</v>
      </c>
      <c r="K48" s="246">
        <f t="shared" si="9"/>
        <v>0.705882352941177</v>
      </c>
      <c r="L48" s="247">
        <v>0</v>
      </c>
    </row>
    <row r="49" spans="1:12">
      <c r="A49" s="110">
        <v>20604</v>
      </c>
      <c r="B49" s="225" t="s">
        <v>123</v>
      </c>
      <c r="C49" s="237">
        <v>0</v>
      </c>
      <c r="D49" s="175">
        <f t="shared" si="7"/>
        <v>965.916192</v>
      </c>
      <c r="E49" s="237">
        <v>965.916192</v>
      </c>
      <c r="F49" s="238">
        <v>0</v>
      </c>
      <c r="G49" s="239">
        <v>0</v>
      </c>
      <c r="H49" s="240">
        <v>430</v>
      </c>
      <c r="I49" s="246">
        <f t="shared" si="8"/>
        <v>0.445173197800581</v>
      </c>
      <c r="J49" s="241">
        <v>842</v>
      </c>
      <c r="K49" s="246">
        <f t="shared" si="9"/>
        <v>-0.489311163895487</v>
      </c>
      <c r="L49" s="247">
        <v>0</v>
      </c>
    </row>
    <row r="50" spans="1:12">
      <c r="A50" s="110">
        <v>207</v>
      </c>
      <c r="B50" s="225" t="s">
        <v>124</v>
      </c>
      <c r="C50" s="237">
        <f>SUM(C51:C55)</f>
        <v>1145.14341</v>
      </c>
      <c r="D50" s="175">
        <f t="shared" si="7"/>
        <v>1797.633097</v>
      </c>
      <c r="E50" s="237">
        <f>SUM(E51:E55)</f>
        <v>1464.633097</v>
      </c>
      <c r="F50" s="238">
        <f>SUM(F51:F55)</f>
        <v>0</v>
      </c>
      <c r="G50" s="239">
        <f t="shared" ref="G50:L50" si="11">SUM(G51:G55)</f>
        <v>333</v>
      </c>
      <c r="H50" s="240">
        <f t="shared" si="11"/>
        <v>1729.77</v>
      </c>
      <c r="I50" s="246">
        <f t="shared" si="8"/>
        <v>0.96224863843837</v>
      </c>
      <c r="J50" s="237">
        <f t="shared" si="11"/>
        <v>1543</v>
      </c>
      <c r="K50" s="246">
        <f t="shared" si="9"/>
        <v>-1.69554763447829</v>
      </c>
      <c r="L50" s="240">
        <f t="shared" si="11"/>
        <v>2803</v>
      </c>
    </row>
    <row r="51" spans="1:12">
      <c r="A51" s="110">
        <v>20701</v>
      </c>
      <c r="B51" s="225" t="s">
        <v>125</v>
      </c>
      <c r="C51" s="237">
        <v>867.198586</v>
      </c>
      <c r="D51" s="175">
        <f t="shared" si="7"/>
        <v>1168.210673</v>
      </c>
      <c r="E51" s="237">
        <v>1168.210673</v>
      </c>
      <c r="F51" s="238">
        <v>0</v>
      </c>
      <c r="G51" s="239">
        <v>0</v>
      </c>
      <c r="H51" s="240">
        <v>1109.51</v>
      </c>
      <c r="I51" s="246">
        <f t="shared" si="8"/>
        <v>0.949751637819525</v>
      </c>
      <c r="J51" s="241">
        <v>789</v>
      </c>
      <c r="K51" s="246">
        <f t="shared" si="9"/>
        <v>-2.48984790874525</v>
      </c>
      <c r="L51" s="247">
        <v>2285</v>
      </c>
    </row>
    <row r="52" spans="1:12">
      <c r="A52" s="110">
        <v>20702</v>
      </c>
      <c r="B52" s="225" t="s">
        <v>126</v>
      </c>
      <c r="C52" s="237">
        <v>77.928204</v>
      </c>
      <c r="D52" s="175">
        <f t="shared" si="7"/>
        <v>411.233204</v>
      </c>
      <c r="E52" s="237">
        <v>78.233204</v>
      </c>
      <c r="F52" s="238">
        <v>0</v>
      </c>
      <c r="G52" s="239">
        <v>333</v>
      </c>
      <c r="H52" s="240">
        <v>405.32</v>
      </c>
      <c r="I52" s="246">
        <f t="shared" si="8"/>
        <v>0.985620801184138</v>
      </c>
      <c r="J52" s="241">
        <v>152</v>
      </c>
      <c r="K52" s="246">
        <f t="shared" si="9"/>
        <v>1.66657894736842</v>
      </c>
      <c r="L52" s="247">
        <v>0</v>
      </c>
    </row>
    <row r="53" spans="1:12">
      <c r="A53" s="110">
        <v>20703</v>
      </c>
      <c r="B53" s="225" t="s">
        <v>127</v>
      </c>
      <c r="C53" s="237">
        <v>49.39176</v>
      </c>
      <c r="D53" s="175">
        <f t="shared" si="7"/>
        <v>66.09626</v>
      </c>
      <c r="E53" s="237">
        <v>66.09626</v>
      </c>
      <c r="F53" s="238">
        <v>0</v>
      </c>
      <c r="G53" s="239">
        <v>0</v>
      </c>
      <c r="H53" s="240">
        <v>65.68</v>
      </c>
      <c r="I53" s="246">
        <f t="shared" si="8"/>
        <v>0.993702215526264</v>
      </c>
      <c r="J53" s="241">
        <v>126</v>
      </c>
      <c r="K53" s="246">
        <f t="shared" si="9"/>
        <v>-0.478730158730159</v>
      </c>
      <c r="L53" s="247">
        <v>0</v>
      </c>
    </row>
    <row r="54" spans="1:12">
      <c r="A54" s="110">
        <v>20708</v>
      </c>
      <c r="B54" s="242" t="s">
        <v>128</v>
      </c>
      <c r="C54" s="237">
        <v>42.981648</v>
      </c>
      <c r="D54" s="175">
        <f t="shared" si="7"/>
        <v>42.981648</v>
      </c>
      <c r="E54" s="237">
        <v>42.981648</v>
      </c>
      <c r="F54" s="238">
        <v>0</v>
      </c>
      <c r="G54" s="239">
        <v>0</v>
      </c>
      <c r="H54" s="240">
        <v>41.59</v>
      </c>
      <c r="I54" s="246">
        <f t="shared" si="8"/>
        <v>0.967622274511205</v>
      </c>
      <c r="J54" s="241">
        <v>138</v>
      </c>
      <c r="K54" s="246">
        <f t="shared" si="9"/>
        <v>-1.85804347826087</v>
      </c>
      <c r="L54" s="247">
        <v>160</v>
      </c>
    </row>
    <row r="55" spans="1:12">
      <c r="A55" s="110">
        <v>20799</v>
      </c>
      <c r="B55" s="225" t="s">
        <v>129</v>
      </c>
      <c r="C55" s="237">
        <v>107.643212</v>
      </c>
      <c r="D55" s="175">
        <f t="shared" si="7"/>
        <v>109.111312</v>
      </c>
      <c r="E55" s="237">
        <v>109.111312</v>
      </c>
      <c r="F55" s="238">
        <v>0</v>
      </c>
      <c r="G55" s="239">
        <v>0</v>
      </c>
      <c r="H55" s="240">
        <v>107.67</v>
      </c>
      <c r="I55" s="246">
        <f t="shared" si="8"/>
        <v>0.986790443872584</v>
      </c>
      <c r="J55" s="241">
        <v>338</v>
      </c>
      <c r="K55" s="246">
        <f t="shared" si="9"/>
        <v>-1.74062130177515</v>
      </c>
      <c r="L55" s="247">
        <v>358</v>
      </c>
    </row>
    <row r="56" spans="1:12">
      <c r="A56" s="110">
        <v>208</v>
      </c>
      <c r="B56" s="225" t="s">
        <v>130</v>
      </c>
      <c r="C56" s="237">
        <f>SUM(C57:C73)</f>
        <v>18708.057671</v>
      </c>
      <c r="D56" s="175">
        <f t="shared" si="7"/>
        <v>25740.523577</v>
      </c>
      <c r="E56" s="237">
        <f>SUM(E57:E73)</f>
        <v>20851.173577</v>
      </c>
      <c r="F56" s="238">
        <f>SUM(F57:F62)</f>
        <v>0</v>
      </c>
      <c r="G56" s="239">
        <f t="shared" ref="G56:L56" si="12">SUM(G57:G73)</f>
        <v>4889.35</v>
      </c>
      <c r="H56" s="240">
        <f t="shared" si="12"/>
        <v>23443.76</v>
      </c>
      <c r="I56" s="246">
        <f t="shared" si="8"/>
        <v>0.910772460780393</v>
      </c>
      <c r="J56" s="237">
        <f t="shared" si="12"/>
        <v>20247</v>
      </c>
      <c r="K56" s="246">
        <f t="shared" si="9"/>
        <v>-0.117165012100558</v>
      </c>
      <c r="L56" s="240">
        <f t="shared" si="12"/>
        <v>5569</v>
      </c>
    </row>
    <row r="57" ht="12.75" customHeight="1" spans="1:12">
      <c r="A57" s="110">
        <v>20801</v>
      </c>
      <c r="B57" s="225" t="s">
        <v>131</v>
      </c>
      <c r="C57" s="237">
        <v>485.671101</v>
      </c>
      <c r="D57" s="175">
        <f t="shared" si="7"/>
        <v>285.399371</v>
      </c>
      <c r="E57" s="237">
        <v>285.399371</v>
      </c>
      <c r="F57" s="238">
        <v>0</v>
      </c>
      <c r="G57" s="239">
        <v>0</v>
      </c>
      <c r="H57" s="240">
        <v>285</v>
      </c>
      <c r="I57" s="246">
        <f t="shared" si="8"/>
        <v>0.99860065914441</v>
      </c>
      <c r="J57" s="241">
        <v>491</v>
      </c>
      <c r="K57" s="246">
        <f t="shared" si="9"/>
        <v>-0.419551934826884</v>
      </c>
      <c r="L57" s="247">
        <v>0</v>
      </c>
    </row>
    <row r="58" spans="1:12">
      <c r="A58" s="110">
        <v>20802</v>
      </c>
      <c r="B58" s="225" t="s">
        <v>132</v>
      </c>
      <c r="C58" s="237">
        <v>2607.075204</v>
      </c>
      <c r="D58" s="175">
        <f t="shared" si="7"/>
        <v>3155.188981</v>
      </c>
      <c r="E58" s="237">
        <v>3155.188981</v>
      </c>
      <c r="F58" s="238">
        <v>0</v>
      </c>
      <c r="G58" s="239">
        <v>0</v>
      </c>
      <c r="H58" s="240">
        <v>2763.32</v>
      </c>
      <c r="I58" s="246">
        <f t="shared" si="8"/>
        <v>0.87580174013038</v>
      </c>
      <c r="J58" s="241">
        <v>2267</v>
      </c>
      <c r="K58" s="246">
        <f t="shared" si="9"/>
        <v>-0.244675782973092</v>
      </c>
      <c r="L58" s="247">
        <v>1051</v>
      </c>
    </row>
    <row r="59" spans="1:12">
      <c r="A59" s="110">
        <v>20805</v>
      </c>
      <c r="B59" s="225" t="s">
        <v>133</v>
      </c>
      <c r="C59" s="237">
        <v>9537.666644</v>
      </c>
      <c r="D59" s="175">
        <f t="shared" si="7"/>
        <v>11377.530113</v>
      </c>
      <c r="E59" s="237">
        <v>10201.530113</v>
      </c>
      <c r="F59" s="238">
        <v>0</v>
      </c>
      <c r="G59" s="239">
        <v>1176</v>
      </c>
      <c r="H59" s="240">
        <v>11412</v>
      </c>
      <c r="I59" s="246">
        <f t="shared" si="8"/>
        <v>1.00302964585966</v>
      </c>
      <c r="J59" s="241">
        <v>10128</v>
      </c>
      <c r="K59" s="246">
        <f t="shared" si="9"/>
        <v>0.126777251184834</v>
      </c>
      <c r="L59" s="247">
        <v>0</v>
      </c>
    </row>
    <row r="60" spans="1:12">
      <c r="A60" s="110">
        <v>20806</v>
      </c>
      <c r="B60" s="225" t="s">
        <v>134</v>
      </c>
      <c r="C60" s="237">
        <v>199.1042</v>
      </c>
      <c r="D60" s="175">
        <f t="shared" si="7"/>
        <v>199.1042</v>
      </c>
      <c r="E60" s="237">
        <v>199.1042</v>
      </c>
      <c r="F60" s="238">
        <v>0</v>
      </c>
      <c r="G60" s="239">
        <v>0</v>
      </c>
      <c r="H60" s="240">
        <v>182</v>
      </c>
      <c r="I60" s="246">
        <f t="shared" si="8"/>
        <v>0.914094228047424</v>
      </c>
      <c r="J60" s="241">
        <v>203</v>
      </c>
      <c r="K60" s="246">
        <f t="shared" si="9"/>
        <v>-0.103448275862069</v>
      </c>
      <c r="L60" s="247">
        <v>0</v>
      </c>
    </row>
    <row r="61" spans="1:12">
      <c r="A61" s="110">
        <v>20807</v>
      </c>
      <c r="B61" s="225" t="s">
        <v>135</v>
      </c>
      <c r="C61" s="237">
        <v>438.6852</v>
      </c>
      <c r="D61" s="175">
        <f t="shared" si="7"/>
        <v>384.4964</v>
      </c>
      <c r="E61" s="237">
        <v>384.4964</v>
      </c>
      <c r="F61" s="238"/>
      <c r="G61" s="239">
        <v>0</v>
      </c>
      <c r="H61" s="240">
        <v>320.44</v>
      </c>
      <c r="I61" s="246">
        <f t="shared" si="8"/>
        <v>0.833401821187403</v>
      </c>
      <c r="J61" s="241">
        <v>929</v>
      </c>
      <c r="K61" s="246">
        <f t="shared" si="9"/>
        <v>-2.41179763186222</v>
      </c>
      <c r="L61" s="247">
        <v>1632</v>
      </c>
    </row>
    <row r="62" spans="1:12">
      <c r="A62" s="110">
        <v>20808</v>
      </c>
      <c r="B62" s="225" t="s">
        <v>136</v>
      </c>
      <c r="C62" s="237">
        <v>902.59856</v>
      </c>
      <c r="D62" s="175">
        <f t="shared" si="7"/>
        <v>2113.212274</v>
      </c>
      <c r="E62" s="237">
        <v>974.012274</v>
      </c>
      <c r="F62" s="238">
        <v>0</v>
      </c>
      <c r="G62" s="239">
        <v>1139.2</v>
      </c>
      <c r="H62" s="240">
        <v>1759</v>
      </c>
      <c r="I62" s="246">
        <f t="shared" si="8"/>
        <v>0.832382066696249</v>
      </c>
      <c r="J62" s="241">
        <v>1679</v>
      </c>
      <c r="K62" s="246">
        <f t="shared" si="9"/>
        <v>-0.125670041691483</v>
      </c>
      <c r="L62" s="247">
        <v>291</v>
      </c>
    </row>
    <row r="63" spans="1:12">
      <c r="A63" s="110">
        <v>20809</v>
      </c>
      <c r="B63" s="225" t="s">
        <v>137</v>
      </c>
      <c r="C63" s="237">
        <v>109.332</v>
      </c>
      <c r="D63" s="175">
        <f t="shared" si="7"/>
        <v>112.482</v>
      </c>
      <c r="E63" s="237">
        <v>109.332</v>
      </c>
      <c r="F63" s="238">
        <v>0</v>
      </c>
      <c r="G63" s="239">
        <v>3.15</v>
      </c>
      <c r="H63" s="240">
        <v>71</v>
      </c>
      <c r="I63" s="246">
        <f t="shared" si="8"/>
        <v>0.631212105047919</v>
      </c>
      <c r="J63" s="241">
        <v>195</v>
      </c>
      <c r="K63" s="246">
        <f t="shared" si="9"/>
        <v>-2.01025641025641</v>
      </c>
      <c r="L63" s="247">
        <v>268</v>
      </c>
    </row>
    <row r="64" spans="1:12">
      <c r="A64" s="110">
        <v>20810</v>
      </c>
      <c r="B64" s="225" t="s">
        <v>138</v>
      </c>
      <c r="C64" s="237">
        <v>437.9153</v>
      </c>
      <c r="D64" s="175">
        <f t="shared" si="7"/>
        <v>1394.3975</v>
      </c>
      <c r="E64" s="237">
        <v>1273.3975</v>
      </c>
      <c r="F64" s="238">
        <v>0</v>
      </c>
      <c r="G64" s="239">
        <v>121</v>
      </c>
      <c r="H64" s="240">
        <v>522</v>
      </c>
      <c r="I64" s="246">
        <f t="shared" si="8"/>
        <v>0.37435523227774</v>
      </c>
      <c r="J64" s="241">
        <v>330</v>
      </c>
      <c r="K64" s="246">
        <f t="shared" si="9"/>
        <v>-0.339393939393939</v>
      </c>
      <c r="L64" s="247">
        <v>304</v>
      </c>
    </row>
    <row r="65" spans="1:12">
      <c r="A65" s="110">
        <v>20811</v>
      </c>
      <c r="B65" s="225" t="s">
        <v>139</v>
      </c>
      <c r="C65" s="237">
        <v>243.712638</v>
      </c>
      <c r="D65" s="175">
        <f t="shared" si="7"/>
        <v>378.913503</v>
      </c>
      <c r="E65" s="237">
        <v>378.913503</v>
      </c>
      <c r="F65" s="238">
        <v>0</v>
      </c>
      <c r="G65" s="239">
        <v>0</v>
      </c>
      <c r="H65" s="240">
        <v>347</v>
      </c>
      <c r="I65" s="246">
        <f t="shared" si="8"/>
        <v>0.915776284699994</v>
      </c>
      <c r="J65" s="241">
        <v>269</v>
      </c>
      <c r="K65" s="246">
        <f t="shared" si="9"/>
        <v>-0.951672862453532</v>
      </c>
      <c r="L65" s="247">
        <v>334</v>
      </c>
    </row>
    <row r="66" spans="1:12">
      <c r="A66" s="110">
        <v>20819</v>
      </c>
      <c r="B66" s="225" t="s">
        <v>140</v>
      </c>
      <c r="C66" s="237">
        <v>1171.5651</v>
      </c>
      <c r="D66" s="175">
        <f t="shared" si="7"/>
        <v>2992.9793</v>
      </c>
      <c r="E66" s="237">
        <v>1139.5651</v>
      </c>
      <c r="F66" s="238">
        <v>0</v>
      </c>
      <c r="G66" s="239">
        <v>1853.4142</v>
      </c>
      <c r="H66" s="240">
        <v>2789</v>
      </c>
      <c r="I66" s="246">
        <f t="shared" si="8"/>
        <v>0.931847407030179</v>
      </c>
      <c r="J66" s="241">
        <v>1687</v>
      </c>
      <c r="K66" s="246">
        <f t="shared" si="9"/>
        <v>0.170124481327801</v>
      </c>
      <c r="L66" s="247">
        <v>815</v>
      </c>
    </row>
    <row r="67" spans="1:12">
      <c r="A67" s="110">
        <v>20820</v>
      </c>
      <c r="B67" s="225" t="s">
        <v>141</v>
      </c>
      <c r="C67" s="237">
        <v>31</v>
      </c>
      <c r="D67" s="175">
        <f t="shared" si="7"/>
        <v>168.7</v>
      </c>
      <c r="E67" s="237">
        <v>32.7</v>
      </c>
      <c r="F67" s="238">
        <v>0</v>
      </c>
      <c r="G67" s="239">
        <v>136</v>
      </c>
      <c r="H67" s="240">
        <v>167</v>
      </c>
      <c r="I67" s="246">
        <f t="shared" si="8"/>
        <v>0.989922940130409</v>
      </c>
      <c r="J67" s="241">
        <v>198</v>
      </c>
      <c r="K67" s="246">
        <f t="shared" si="9"/>
        <v>-0.409090909090909</v>
      </c>
      <c r="L67" s="247">
        <v>50</v>
      </c>
    </row>
    <row r="68" spans="1:12">
      <c r="A68" s="110">
        <v>20821</v>
      </c>
      <c r="B68" s="225" t="s">
        <v>142</v>
      </c>
      <c r="C68" s="237">
        <v>520</v>
      </c>
      <c r="D68" s="175">
        <f t="shared" si="7"/>
        <v>1005.5858</v>
      </c>
      <c r="E68" s="237">
        <v>545</v>
      </c>
      <c r="F68" s="238">
        <v>0</v>
      </c>
      <c r="G68" s="239">
        <v>460.5858</v>
      </c>
      <c r="H68" s="240">
        <v>920</v>
      </c>
      <c r="I68" s="246">
        <f t="shared" si="8"/>
        <v>0.914889609618593</v>
      </c>
      <c r="J68" s="241">
        <v>725</v>
      </c>
      <c r="K68" s="246">
        <f t="shared" si="9"/>
        <v>0.0496551724137931</v>
      </c>
      <c r="L68" s="247">
        <v>159</v>
      </c>
    </row>
    <row r="69" spans="1:12">
      <c r="A69" s="110">
        <v>20825</v>
      </c>
      <c r="B69" s="225" t="s">
        <v>143</v>
      </c>
      <c r="C69" s="237">
        <v>23.6805</v>
      </c>
      <c r="D69" s="175">
        <f t="shared" si="7"/>
        <v>13.6805</v>
      </c>
      <c r="E69" s="237">
        <v>13.6805</v>
      </c>
      <c r="F69" s="238">
        <v>0</v>
      </c>
      <c r="G69" s="239">
        <v>0</v>
      </c>
      <c r="H69" s="240">
        <v>8</v>
      </c>
      <c r="I69" s="246">
        <f t="shared" si="8"/>
        <v>0.584773948320602</v>
      </c>
      <c r="J69" s="241">
        <v>15</v>
      </c>
      <c r="K69" s="246">
        <f t="shared" si="9"/>
        <v>-3.26666666666667</v>
      </c>
      <c r="L69" s="247">
        <v>42</v>
      </c>
    </row>
    <row r="70" spans="1:12">
      <c r="A70" s="110">
        <v>20826</v>
      </c>
      <c r="B70" s="225" t="s">
        <v>144</v>
      </c>
      <c r="C70" s="237">
        <v>1706.1776</v>
      </c>
      <c r="D70" s="175">
        <f t="shared" si="7"/>
        <v>1706.1776</v>
      </c>
      <c r="E70" s="237">
        <v>1706.1776</v>
      </c>
      <c r="F70" s="238">
        <v>0</v>
      </c>
      <c r="G70" s="239">
        <v>0</v>
      </c>
      <c r="H70" s="240">
        <v>1516</v>
      </c>
      <c r="I70" s="246">
        <f t="shared" si="8"/>
        <v>0.888535871060551</v>
      </c>
      <c r="J70" s="241">
        <v>1001</v>
      </c>
      <c r="K70" s="246">
        <f t="shared" si="9"/>
        <v>-0.023976023976024</v>
      </c>
      <c r="L70" s="247">
        <v>539</v>
      </c>
    </row>
    <row r="71" spans="1:12">
      <c r="A71" s="110">
        <v>20827</v>
      </c>
      <c r="B71" s="225" t="s">
        <v>145</v>
      </c>
      <c r="C71" s="237">
        <v>25.9203</v>
      </c>
      <c r="D71" s="175">
        <f t="shared" ref="D71:D102" si="13">E71+F71+G71</f>
        <v>0</v>
      </c>
      <c r="E71" s="237">
        <v>0</v>
      </c>
      <c r="F71" s="238">
        <v>0</v>
      </c>
      <c r="G71" s="239">
        <v>0</v>
      </c>
      <c r="H71" s="240"/>
      <c r="I71" s="246" t="e">
        <f t="shared" ref="I71:I102" si="14">H71/D71</f>
        <v>#DIV/0!</v>
      </c>
      <c r="J71" s="241"/>
      <c r="K71" s="246" t="e">
        <f t="shared" ref="K71:K102" si="15">(H71-L71-J71)/J71</f>
        <v>#DIV/0!</v>
      </c>
      <c r="L71" s="247">
        <v>0</v>
      </c>
    </row>
    <row r="72" spans="1:12">
      <c r="A72" s="110">
        <v>20828</v>
      </c>
      <c r="B72" s="225" t="s">
        <v>146</v>
      </c>
      <c r="C72" s="237">
        <v>241.655324</v>
      </c>
      <c r="D72" s="175">
        <f t="shared" si="13"/>
        <v>426.378035</v>
      </c>
      <c r="E72" s="237">
        <v>426.378035</v>
      </c>
      <c r="F72" s="238">
        <v>0</v>
      </c>
      <c r="G72" s="239">
        <v>0</v>
      </c>
      <c r="H72" s="240">
        <v>369</v>
      </c>
      <c r="I72" s="246">
        <f t="shared" si="14"/>
        <v>0.865429195948145</v>
      </c>
      <c r="J72" s="241">
        <v>129</v>
      </c>
      <c r="K72" s="246">
        <f t="shared" si="15"/>
        <v>1.86046511627907</v>
      </c>
      <c r="L72" s="247">
        <v>0</v>
      </c>
    </row>
    <row r="73" spans="1:12">
      <c r="A73" s="110">
        <v>20899</v>
      </c>
      <c r="B73" s="225" t="s">
        <v>147</v>
      </c>
      <c r="C73" s="237">
        <v>26.298</v>
      </c>
      <c r="D73" s="175">
        <f t="shared" si="13"/>
        <v>26.298</v>
      </c>
      <c r="E73" s="237">
        <v>26.298</v>
      </c>
      <c r="F73" s="238">
        <v>0</v>
      </c>
      <c r="G73" s="239">
        <v>0</v>
      </c>
      <c r="H73" s="240">
        <v>13</v>
      </c>
      <c r="I73" s="246">
        <f t="shared" si="14"/>
        <v>0.494334169898852</v>
      </c>
      <c r="J73" s="241">
        <v>1</v>
      </c>
      <c r="K73" s="246">
        <f t="shared" si="15"/>
        <v>-72</v>
      </c>
      <c r="L73" s="247">
        <v>84</v>
      </c>
    </row>
    <row r="74" spans="1:12">
      <c r="A74" s="110">
        <v>210</v>
      </c>
      <c r="B74" s="225" t="s">
        <v>148</v>
      </c>
      <c r="C74" s="237">
        <f>SUM(C75:C86)</f>
        <v>15252.500013</v>
      </c>
      <c r="D74" s="175">
        <f t="shared" si="13"/>
        <v>18634.487245</v>
      </c>
      <c r="E74" s="237">
        <f>SUM(E75:E86)</f>
        <v>16920.787245</v>
      </c>
      <c r="F74" s="238">
        <v>0</v>
      </c>
      <c r="G74" s="239">
        <f t="shared" ref="G74:L74" si="16">SUM(G75:G86)</f>
        <v>1713.7</v>
      </c>
      <c r="H74" s="240">
        <f t="shared" si="16"/>
        <v>18198</v>
      </c>
      <c r="I74" s="246">
        <f t="shared" si="14"/>
        <v>0.97657637480113</v>
      </c>
      <c r="J74" s="237">
        <f t="shared" si="16"/>
        <v>15374</v>
      </c>
      <c r="K74" s="246">
        <f t="shared" si="15"/>
        <v>-0.125471575387017</v>
      </c>
      <c r="L74" s="240">
        <f t="shared" si="16"/>
        <v>4753</v>
      </c>
    </row>
    <row r="75" spans="1:12">
      <c r="A75" s="110">
        <v>21001</v>
      </c>
      <c r="B75" s="225" t="s">
        <v>149</v>
      </c>
      <c r="C75" s="237">
        <v>1847.544972</v>
      </c>
      <c r="D75" s="175">
        <f t="shared" si="13"/>
        <v>2273.060162</v>
      </c>
      <c r="E75" s="237">
        <v>2273.060162</v>
      </c>
      <c r="F75" s="238">
        <v>0</v>
      </c>
      <c r="G75" s="239">
        <v>0</v>
      </c>
      <c r="H75" s="240">
        <v>3061</v>
      </c>
      <c r="I75" s="246">
        <f t="shared" si="14"/>
        <v>1.3466427555119</v>
      </c>
      <c r="J75" s="241">
        <v>601</v>
      </c>
      <c r="K75" s="246">
        <f t="shared" si="15"/>
        <v>4.09317803660566</v>
      </c>
      <c r="L75" s="247">
        <v>0</v>
      </c>
    </row>
    <row r="76" spans="1:12">
      <c r="A76" s="110">
        <v>21002</v>
      </c>
      <c r="B76" s="225" t="s">
        <v>150</v>
      </c>
      <c r="C76" s="237">
        <v>1827.437788</v>
      </c>
      <c r="D76" s="175">
        <f t="shared" si="13"/>
        <v>2379.277292</v>
      </c>
      <c r="E76" s="237">
        <v>2379.277292</v>
      </c>
      <c r="F76" s="238">
        <v>0</v>
      </c>
      <c r="G76" s="239">
        <v>0</v>
      </c>
      <c r="H76" s="240">
        <v>1867</v>
      </c>
      <c r="I76" s="246">
        <f t="shared" si="14"/>
        <v>0.784692060180432</v>
      </c>
      <c r="J76" s="241">
        <v>2155</v>
      </c>
      <c r="K76" s="246">
        <f t="shared" si="15"/>
        <v>-0.759164733178654</v>
      </c>
      <c r="L76" s="247">
        <v>1348</v>
      </c>
    </row>
    <row r="77" spans="1:12">
      <c r="A77" s="110">
        <v>21003</v>
      </c>
      <c r="B77" s="225" t="s">
        <v>151</v>
      </c>
      <c r="C77" s="237">
        <v>3233.042908</v>
      </c>
      <c r="D77" s="175">
        <f t="shared" si="13"/>
        <v>3474.045696</v>
      </c>
      <c r="E77" s="237">
        <v>3474.045696</v>
      </c>
      <c r="F77" s="238">
        <v>0</v>
      </c>
      <c r="G77" s="239">
        <v>0</v>
      </c>
      <c r="H77" s="240">
        <v>3459</v>
      </c>
      <c r="I77" s="246">
        <f t="shared" si="14"/>
        <v>0.995669113962052</v>
      </c>
      <c r="J77" s="241">
        <v>3849</v>
      </c>
      <c r="K77" s="246">
        <f t="shared" si="15"/>
        <v>-0.228111197713692</v>
      </c>
      <c r="L77" s="247">
        <v>488</v>
      </c>
    </row>
    <row r="78" spans="1:12">
      <c r="A78" s="110">
        <v>21004</v>
      </c>
      <c r="B78" s="225" t="s">
        <v>152</v>
      </c>
      <c r="C78" s="237">
        <v>3239.4608</v>
      </c>
      <c r="D78" s="175">
        <f t="shared" si="13"/>
        <v>4171.110276</v>
      </c>
      <c r="E78" s="237">
        <v>3416.410276</v>
      </c>
      <c r="F78" s="238">
        <v>0</v>
      </c>
      <c r="G78" s="248">
        <f>267.7+487</f>
        <v>754.7</v>
      </c>
      <c r="H78" s="240">
        <v>3684</v>
      </c>
      <c r="I78" s="246">
        <f t="shared" si="14"/>
        <v>0.883218077737535</v>
      </c>
      <c r="J78" s="241">
        <v>3635</v>
      </c>
      <c r="K78" s="246">
        <f t="shared" si="15"/>
        <v>-0.563961485557084</v>
      </c>
      <c r="L78" s="247">
        <v>2099</v>
      </c>
    </row>
    <row r="79" spans="1:12">
      <c r="A79" s="110">
        <v>21006</v>
      </c>
      <c r="B79" s="225" t="s">
        <v>153</v>
      </c>
      <c r="C79" s="237">
        <v>0</v>
      </c>
      <c r="D79" s="175">
        <f t="shared" si="13"/>
        <v>0</v>
      </c>
      <c r="E79" s="237">
        <v>0</v>
      </c>
      <c r="F79" s="238">
        <v>0</v>
      </c>
      <c r="G79" s="239">
        <v>0</v>
      </c>
      <c r="H79" s="240"/>
      <c r="I79" s="246" t="e">
        <f t="shared" si="14"/>
        <v>#DIV/0!</v>
      </c>
      <c r="J79" s="241">
        <v>12</v>
      </c>
      <c r="K79" s="246">
        <f t="shared" si="15"/>
        <v>-1.08333333333333</v>
      </c>
      <c r="L79" s="247">
        <v>1</v>
      </c>
    </row>
    <row r="80" ht="24.75" customHeight="1" spans="1:12">
      <c r="A80" s="110">
        <v>21007</v>
      </c>
      <c r="B80" s="225" t="s">
        <v>154</v>
      </c>
      <c r="C80" s="237">
        <v>1039.262</v>
      </c>
      <c r="D80" s="175">
        <f t="shared" si="13"/>
        <v>1115.762</v>
      </c>
      <c r="E80" s="237">
        <v>1051.762</v>
      </c>
      <c r="F80" s="238"/>
      <c r="G80" s="239">
        <v>64</v>
      </c>
      <c r="H80" s="240">
        <v>1126</v>
      </c>
      <c r="I80" s="246">
        <f t="shared" si="14"/>
        <v>1.00917579196997</v>
      </c>
      <c r="J80" s="241">
        <v>1096</v>
      </c>
      <c r="K80" s="246">
        <f t="shared" si="15"/>
        <v>-0.543795620437956</v>
      </c>
      <c r="L80" s="247">
        <v>626</v>
      </c>
    </row>
    <row r="81" spans="1:12">
      <c r="A81" s="110">
        <v>21011</v>
      </c>
      <c r="B81" s="225" t="s">
        <v>155</v>
      </c>
      <c r="C81" s="237">
        <v>3250.760027</v>
      </c>
      <c r="D81" s="175">
        <f t="shared" si="13"/>
        <v>3363.513191</v>
      </c>
      <c r="E81" s="237">
        <v>3363.513191</v>
      </c>
      <c r="F81" s="238">
        <v>0</v>
      </c>
      <c r="G81" s="239">
        <v>0</v>
      </c>
      <c r="H81" s="240">
        <v>3197</v>
      </c>
      <c r="I81" s="246">
        <f t="shared" si="14"/>
        <v>0.950494265506212</v>
      </c>
      <c r="J81" s="241">
        <v>3001</v>
      </c>
      <c r="K81" s="246">
        <f t="shared" si="15"/>
        <v>0.0653115628123959</v>
      </c>
      <c r="L81" s="247">
        <v>0</v>
      </c>
    </row>
    <row r="82" spans="1:12">
      <c r="A82" s="110">
        <v>21012</v>
      </c>
      <c r="B82" s="225" t="s">
        <v>156</v>
      </c>
      <c r="C82" s="237">
        <v>599.18859</v>
      </c>
      <c r="D82" s="175">
        <f t="shared" si="13"/>
        <v>706.2688</v>
      </c>
      <c r="E82" s="237">
        <v>706.2688</v>
      </c>
      <c r="F82" s="238">
        <v>0</v>
      </c>
      <c r="G82" s="239">
        <v>0</v>
      </c>
      <c r="H82" s="240">
        <v>638</v>
      </c>
      <c r="I82" s="246">
        <f t="shared" si="14"/>
        <v>0.903338785459587</v>
      </c>
      <c r="J82" s="241">
        <v>609</v>
      </c>
      <c r="K82" s="246">
        <f t="shared" si="15"/>
        <v>0.0476190476190476</v>
      </c>
      <c r="L82" s="247">
        <v>0</v>
      </c>
    </row>
    <row r="83" spans="1:12">
      <c r="A83" s="110">
        <v>21013</v>
      </c>
      <c r="B83" s="225" t="s">
        <v>157</v>
      </c>
      <c r="C83" s="237">
        <v>20</v>
      </c>
      <c r="D83" s="175">
        <f t="shared" si="13"/>
        <v>915</v>
      </c>
      <c r="E83" s="237">
        <v>20</v>
      </c>
      <c r="F83" s="238">
        <v>0</v>
      </c>
      <c r="G83" s="239">
        <v>895</v>
      </c>
      <c r="H83" s="240">
        <v>985</v>
      </c>
      <c r="I83" s="246">
        <f t="shared" si="14"/>
        <v>1.07650273224044</v>
      </c>
      <c r="J83" s="241">
        <v>327</v>
      </c>
      <c r="K83" s="246">
        <f t="shared" si="15"/>
        <v>1.74311926605505</v>
      </c>
      <c r="L83" s="247">
        <v>88</v>
      </c>
    </row>
    <row r="84" spans="1:12">
      <c r="A84" s="110">
        <v>21014</v>
      </c>
      <c r="B84" s="225" t="s">
        <v>158</v>
      </c>
      <c r="C84" s="237">
        <v>55</v>
      </c>
      <c r="D84" s="175">
        <f t="shared" si="13"/>
        <v>55</v>
      </c>
      <c r="E84" s="237">
        <v>55</v>
      </c>
      <c r="F84" s="238">
        <v>0</v>
      </c>
      <c r="G84" s="239">
        <v>0</v>
      </c>
      <c r="H84" s="240"/>
      <c r="I84" s="246">
        <f t="shared" si="14"/>
        <v>0</v>
      </c>
      <c r="J84" s="241">
        <v>29</v>
      </c>
      <c r="K84" s="246">
        <f t="shared" si="15"/>
        <v>-3.72413793103448</v>
      </c>
      <c r="L84" s="247">
        <v>79</v>
      </c>
    </row>
    <row r="85" spans="1:12">
      <c r="A85" s="110">
        <v>21015</v>
      </c>
      <c r="B85" s="225" t="s">
        <v>159</v>
      </c>
      <c r="C85" s="237">
        <v>140.802928</v>
      </c>
      <c r="D85" s="175">
        <f t="shared" si="13"/>
        <v>181.449828</v>
      </c>
      <c r="E85" s="237">
        <v>181.449828</v>
      </c>
      <c r="F85" s="238">
        <v>0</v>
      </c>
      <c r="G85" s="239">
        <v>0</v>
      </c>
      <c r="H85" s="240">
        <v>181</v>
      </c>
      <c r="I85" s="246">
        <f t="shared" si="14"/>
        <v>0.997520923524932</v>
      </c>
      <c r="J85" s="241">
        <v>30</v>
      </c>
      <c r="K85" s="246">
        <f t="shared" si="15"/>
        <v>4.93333333333333</v>
      </c>
      <c r="L85" s="247">
        <v>3</v>
      </c>
    </row>
    <row r="86" spans="1:12">
      <c r="A86" s="110">
        <v>21099</v>
      </c>
      <c r="B86" s="225" t="s">
        <v>160</v>
      </c>
      <c r="C86" s="237">
        <v>0</v>
      </c>
      <c r="D86" s="175">
        <f t="shared" si="13"/>
        <v>0</v>
      </c>
      <c r="E86" s="237">
        <v>0</v>
      </c>
      <c r="F86" s="238">
        <v>0</v>
      </c>
      <c r="G86" s="239">
        <v>0</v>
      </c>
      <c r="H86" s="240"/>
      <c r="I86" s="246" t="e">
        <f t="shared" si="14"/>
        <v>#DIV/0!</v>
      </c>
      <c r="J86" s="241">
        <v>30</v>
      </c>
      <c r="K86" s="246">
        <f t="shared" si="15"/>
        <v>-1.7</v>
      </c>
      <c r="L86" s="247">
        <v>21</v>
      </c>
    </row>
    <row r="87" spans="1:12">
      <c r="A87" s="110">
        <v>211</v>
      </c>
      <c r="B87" s="225" t="s">
        <v>161</v>
      </c>
      <c r="C87" s="237">
        <f>SUM(C88:C95)</f>
        <v>712.588492</v>
      </c>
      <c r="D87" s="175">
        <f t="shared" si="13"/>
        <v>2671.128688</v>
      </c>
      <c r="E87" s="237">
        <f>SUM(E88:E95)</f>
        <v>1324.298688</v>
      </c>
      <c r="F87" s="238">
        <v>0</v>
      </c>
      <c r="G87" s="239">
        <f t="shared" ref="G87:L87" si="17">SUM(G88:G95)</f>
        <v>1346.83</v>
      </c>
      <c r="H87" s="240">
        <f t="shared" si="17"/>
        <v>2503.86</v>
      </c>
      <c r="I87" s="246">
        <f t="shared" si="14"/>
        <v>0.937379023050648</v>
      </c>
      <c r="J87" s="237">
        <f t="shared" si="17"/>
        <v>1086</v>
      </c>
      <c r="K87" s="246">
        <f t="shared" si="15"/>
        <v>0.576298342541437</v>
      </c>
      <c r="L87" s="240">
        <f t="shared" si="17"/>
        <v>792</v>
      </c>
    </row>
    <row r="88" spans="1:12">
      <c r="A88" s="110">
        <v>21101</v>
      </c>
      <c r="B88" s="225" t="s">
        <v>162</v>
      </c>
      <c r="C88" s="237">
        <v>688.248492</v>
      </c>
      <c r="D88" s="175">
        <f t="shared" si="13"/>
        <v>790.958688</v>
      </c>
      <c r="E88" s="237">
        <v>790.958688</v>
      </c>
      <c r="F88" s="238">
        <v>0</v>
      </c>
      <c r="G88" s="239">
        <v>0</v>
      </c>
      <c r="H88" s="240">
        <v>625.44</v>
      </c>
      <c r="I88" s="246">
        <f t="shared" si="14"/>
        <v>0.790736620621076</v>
      </c>
      <c r="J88" s="241">
        <v>454</v>
      </c>
      <c r="K88" s="246">
        <f t="shared" si="15"/>
        <v>0.377621145374449</v>
      </c>
      <c r="L88" s="247">
        <v>0</v>
      </c>
    </row>
    <row r="89" spans="1:12">
      <c r="A89" s="110">
        <v>21103</v>
      </c>
      <c r="B89" s="225" t="s">
        <v>163</v>
      </c>
      <c r="C89" s="241"/>
      <c r="D89" s="175">
        <f t="shared" si="13"/>
        <v>0</v>
      </c>
      <c r="E89" s="241"/>
      <c r="F89" s="238">
        <v>0</v>
      </c>
      <c r="G89" s="239">
        <v>0</v>
      </c>
      <c r="H89" s="240"/>
      <c r="I89" s="246" t="e">
        <f t="shared" si="14"/>
        <v>#DIV/0!</v>
      </c>
      <c r="J89" s="241">
        <v>296</v>
      </c>
      <c r="K89" s="246">
        <f t="shared" si="15"/>
        <v>-2.23986486486486</v>
      </c>
      <c r="L89" s="247">
        <v>367</v>
      </c>
    </row>
    <row r="90" spans="1:12">
      <c r="A90" s="110">
        <v>21104</v>
      </c>
      <c r="B90" s="225" t="s">
        <v>164</v>
      </c>
      <c r="C90" s="241"/>
      <c r="D90" s="175">
        <f t="shared" si="13"/>
        <v>0</v>
      </c>
      <c r="E90" s="241"/>
      <c r="F90" s="238">
        <v>0</v>
      </c>
      <c r="G90" s="239">
        <v>0</v>
      </c>
      <c r="H90" s="240"/>
      <c r="I90" s="246" t="e">
        <f t="shared" si="14"/>
        <v>#DIV/0!</v>
      </c>
      <c r="J90" s="241">
        <v>0</v>
      </c>
      <c r="K90" s="246" t="e">
        <f t="shared" si="15"/>
        <v>#DIV/0!</v>
      </c>
      <c r="L90" s="247">
        <v>7</v>
      </c>
    </row>
    <row r="91" spans="1:12">
      <c r="A91" s="110">
        <v>21105</v>
      </c>
      <c r="B91" s="225" t="s">
        <v>165</v>
      </c>
      <c r="C91" s="241"/>
      <c r="D91" s="175">
        <f t="shared" si="13"/>
        <v>443.8</v>
      </c>
      <c r="E91" s="237">
        <v>415</v>
      </c>
      <c r="F91" s="238">
        <v>0</v>
      </c>
      <c r="G91" s="239">
        <v>28.8</v>
      </c>
      <c r="H91" s="240">
        <v>444</v>
      </c>
      <c r="I91" s="246">
        <f t="shared" si="14"/>
        <v>1.0004506534475</v>
      </c>
      <c r="J91" s="241">
        <v>0</v>
      </c>
      <c r="K91" s="246" t="e">
        <f t="shared" si="15"/>
        <v>#DIV/0!</v>
      </c>
      <c r="L91" s="247">
        <v>0</v>
      </c>
    </row>
    <row r="92" spans="1:12">
      <c r="A92" s="110">
        <v>21106</v>
      </c>
      <c r="B92" s="225" t="s">
        <v>166</v>
      </c>
      <c r="C92" s="237">
        <v>4.34</v>
      </c>
      <c r="D92" s="175">
        <f t="shared" si="13"/>
        <v>494.7</v>
      </c>
      <c r="E92" s="237">
        <v>4.34</v>
      </c>
      <c r="F92" s="238">
        <v>0</v>
      </c>
      <c r="G92" s="239">
        <v>490.36</v>
      </c>
      <c r="H92" s="240">
        <v>494.42</v>
      </c>
      <c r="I92" s="246">
        <f t="shared" si="14"/>
        <v>0.999434000404285</v>
      </c>
      <c r="J92" s="241">
        <v>9</v>
      </c>
      <c r="K92" s="246">
        <f t="shared" si="15"/>
        <v>52.7133333333333</v>
      </c>
      <c r="L92" s="247">
        <v>11</v>
      </c>
    </row>
    <row r="93" spans="1:12">
      <c r="A93" s="110">
        <v>21110</v>
      </c>
      <c r="B93" s="225" t="s">
        <v>167</v>
      </c>
      <c r="C93" s="237"/>
      <c r="D93" s="175">
        <f t="shared" si="13"/>
        <v>0</v>
      </c>
      <c r="E93" s="237"/>
      <c r="F93" s="238">
        <v>0</v>
      </c>
      <c r="G93" s="239">
        <v>0</v>
      </c>
      <c r="H93" s="240"/>
      <c r="I93" s="246" t="e">
        <f t="shared" si="14"/>
        <v>#DIV/0!</v>
      </c>
      <c r="J93" s="241">
        <v>100</v>
      </c>
      <c r="K93" s="246">
        <f t="shared" si="15"/>
        <v>-1</v>
      </c>
      <c r="L93" s="247">
        <v>0</v>
      </c>
    </row>
    <row r="94" spans="1:12">
      <c r="A94" s="110">
        <v>21111</v>
      </c>
      <c r="B94" s="225" t="s">
        <v>168</v>
      </c>
      <c r="C94" s="237">
        <v>20</v>
      </c>
      <c r="D94" s="175">
        <f t="shared" si="13"/>
        <v>201.67</v>
      </c>
      <c r="E94" s="237">
        <v>114</v>
      </c>
      <c r="F94" s="238">
        <v>0</v>
      </c>
      <c r="G94" s="239">
        <v>87.67</v>
      </c>
      <c r="H94" s="240">
        <v>200</v>
      </c>
      <c r="I94" s="246">
        <f t="shared" si="14"/>
        <v>0.991719145138097</v>
      </c>
      <c r="J94" s="241">
        <v>227</v>
      </c>
      <c r="K94" s="246">
        <f t="shared" si="15"/>
        <v>-0.118942731277533</v>
      </c>
      <c r="L94" s="247">
        <v>0</v>
      </c>
    </row>
    <row r="95" spans="1:12">
      <c r="A95" s="110">
        <v>21199</v>
      </c>
      <c r="B95" s="225" t="s">
        <v>169</v>
      </c>
      <c r="C95" s="237">
        <v>0</v>
      </c>
      <c r="D95" s="175">
        <f t="shared" si="13"/>
        <v>740</v>
      </c>
      <c r="E95" s="241"/>
      <c r="F95" s="238"/>
      <c r="G95" s="248">
        <f>716+24</f>
        <v>740</v>
      </c>
      <c r="H95" s="240">
        <v>740</v>
      </c>
      <c r="I95" s="246">
        <f t="shared" si="14"/>
        <v>1</v>
      </c>
      <c r="J95" s="241">
        <v>0</v>
      </c>
      <c r="K95" s="246" t="e">
        <f t="shared" si="15"/>
        <v>#DIV/0!</v>
      </c>
      <c r="L95" s="247">
        <v>407</v>
      </c>
    </row>
    <row r="96" spans="1:12">
      <c r="A96" s="110">
        <v>212</v>
      </c>
      <c r="B96" s="225" t="s">
        <v>170</v>
      </c>
      <c r="C96" s="237">
        <f>SUM(C97:C101)</f>
        <v>3880.037846</v>
      </c>
      <c r="D96" s="175">
        <f t="shared" si="13"/>
        <v>8305.067281</v>
      </c>
      <c r="E96" s="237">
        <f>SUM(E97:E101)</f>
        <v>5214.067281</v>
      </c>
      <c r="F96" s="237">
        <f>SUM(F97:F101)</f>
        <v>2291</v>
      </c>
      <c r="G96" s="239">
        <f t="shared" ref="G96:L96" si="18">SUM(G97:G101)</f>
        <v>800</v>
      </c>
      <c r="H96" s="240">
        <f t="shared" si="18"/>
        <v>7906</v>
      </c>
      <c r="I96" s="246">
        <f t="shared" si="14"/>
        <v>0.951948940628938</v>
      </c>
      <c r="J96" s="237">
        <f t="shared" si="18"/>
        <v>15594</v>
      </c>
      <c r="K96" s="246">
        <f t="shared" si="15"/>
        <v>-0.587918430165448</v>
      </c>
      <c r="L96" s="237">
        <f t="shared" si="18"/>
        <v>1480</v>
      </c>
    </row>
    <row r="97" spans="1:12">
      <c r="A97" s="110">
        <v>21201</v>
      </c>
      <c r="B97" s="225" t="s">
        <v>171</v>
      </c>
      <c r="C97" s="237">
        <v>3745.037846</v>
      </c>
      <c r="D97" s="175">
        <f t="shared" si="13"/>
        <v>4779.067281</v>
      </c>
      <c r="E97" s="237">
        <v>4779.067281</v>
      </c>
      <c r="F97" s="238">
        <v>0</v>
      </c>
      <c r="G97" s="239">
        <v>0</v>
      </c>
      <c r="H97" s="240">
        <v>4615</v>
      </c>
      <c r="I97" s="246">
        <f t="shared" si="14"/>
        <v>0.965669602172734</v>
      </c>
      <c r="J97" s="241">
        <v>2924</v>
      </c>
      <c r="K97" s="246">
        <f t="shared" si="15"/>
        <v>0.578317373461012</v>
      </c>
      <c r="L97" s="247">
        <v>0</v>
      </c>
    </row>
    <row r="98" spans="1:12">
      <c r="A98" s="110">
        <v>21203</v>
      </c>
      <c r="B98" s="225" t="s">
        <v>172</v>
      </c>
      <c r="C98" s="237">
        <v>135</v>
      </c>
      <c r="D98" s="175">
        <f t="shared" si="13"/>
        <v>3226</v>
      </c>
      <c r="E98" s="237">
        <v>135</v>
      </c>
      <c r="F98" s="238">
        <v>2291</v>
      </c>
      <c r="G98" s="248">
        <v>800</v>
      </c>
      <c r="H98" s="240">
        <v>3091</v>
      </c>
      <c r="I98" s="246">
        <f t="shared" si="14"/>
        <v>0.958152510849349</v>
      </c>
      <c r="J98" s="241">
        <v>12476</v>
      </c>
      <c r="K98" s="246">
        <f t="shared" si="15"/>
        <v>-0.860452067970503</v>
      </c>
      <c r="L98" s="247">
        <v>1350</v>
      </c>
    </row>
    <row r="99" spans="1:12">
      <c r="A99" s="110">
        <v>21205</v>
      </c>
      <c r="B99" s="225" t="s">
        <v>173</v>
      </c>
      <c r="C99" s="237">
        <v>0</v>
      </c>
      <c r="D99" s="175">
        <f t="shared" si="13"/>
        <v>100</v>
      </c>
      <c r="E99" s="237">
        <v>100</v>
      </c>
      <c r="F99" s="238">
        <v>0</v>
      </c>
      <c r="G99" s="239">
        <v>0</v>
      </c>
      <c r="H99" s="240">
        <v>100</v>
      </c>
      <c r="I99" s="246">
        <f t="shared" si="14"/>
        <v>1</v>
      </c>
      <c r="J99" s="241">
        <v>194</v>
      </c>
      <c r="K99" s="246">
        <f t="shared" si="15"/>
        <v>-0.701030927835051</v>
      </c>
      <c r="L99" s="247">
        <v>42</v>
      </c>
    </row>
    <row r="100" spans="1:12">
      <c r="A100" s="110">
        <v>21213</v>
      </c>
      <c r="B100" s="225" t="s">
        <v>174</v>
      </c>
      <c r="C100" s="237">
        <v>0</v>
      </c>
      <c r="D100" s="175">
        <f t="shared" si="13"/>
        <v>100</v>
      </c>
      <c r="E100" s="237">
        <v>100</v>
      </c>
      <c r="F100" s="238">
        <v>0</v>
      </c>
      <c r="G100" s="239">
        <v>0</v>
      </c>
      <c r="H100" s="240"/>
      <c r="I100" s="246">
        <f t="shared" si="14"/>
        <v>0</v>
      </c>
      <c r="J100" s="241"/>
      <c r="K100" s="246" t="e">
        <f t="shared" si="15"/>
        <v>#DIV/0!</v>
      </c>
      <c r="L100" s="247"/>
    </row>
    <row r="101" spans="1:12">
      <c r="A101" s="110">
        <v>21299</v>
      </c>
      <c r="B101" s="225" t="s">
        <v>175</v>
      </c>
      <c r="C101" s="237">
        <v>0</v>
      </c>
      <c r="D101" s="175">
        <f t="shared" si="13"/>
        <v>100</v>
      </c>
      <c r="E101" s="237">
        <v>100</v>
      </c>
      <c r="F101" s="238">
        <v>0</v>
      </c>
      <c r="G101" s="239">
        <v>0</v>
      </c>
      <c r="H101" s="240">
        <v>100</v>
      </c>
      <c r="I101" s="246">
        <f t="shared" si="14"/>
        <v>1</v>
      </c>
      <c r="J101" s="241">
        <v>0</v>
      </c>
      <c r="K101" s="246" t="e">
        <f t="shared" si="15"/>
        <v>#DIV/0!</v>
      </c>
      <c r="L101" s="247">
        <v>88</v>
      </c>
    </row>
    <row r="102" spans="1:12">
      <c r="A102" s="110">
        <v>213</v>
      </c>
      <c r="B102" s="225" t="s">
        <v>176</v>
      </c>
      <c r="C102" s="237">
        <f>SUM(C103:C109)</f>
        <v>10605.988228</v>
      </c>
      <c r="D102" s="175">
        <f t="shared" si="13"/>
        <v>22671.631283</v>
      </c>
      <c r="E102" s="237">
        <f>SUM(E103:E109)</f>
        <v>11601.891283</v>
      </c>
      <c r="F102" s="238">
        <v>0</v>
      </c>
      <c r="G102" s="239">
        <f t="shared" ref="G102:L102" si="19">SUM(G103:G109)</f>
        <v>11069.74</v>
      </c>
      <c r="H102" s="240">
        <f t="shared" si="19"/>
        <v>22405</v>
      </c>
      <c r="I102" s="246">
        <f t="shared" si="14"/>
        <v>0.988239431046149</v>
      </c>
      <c r="J102" s="237">
        <f t="shared" si="19"/>
        <v>23242</v>
      </c>
      <c r="K102" s="246">
        <f t="shared" si="15"/>
        <v>-1.06841063591774</v>
      </c>
      <c r="L102" s="240">
        <f t="shared" si="19"/>
        <v>23995</v>
      </c>
    </row>
    <row r="103" spans="1:12">
      <c r="A103" s="110">
        <v>21301</v>
      </c>
      <c r="B103" s="225" t="s">
        <v>177</v>
      </c>
      <c r="C103" s="237">
        <v>7990.432953</v>
      </c>
      <c r="D103" s="175">
        <f t="shared" ref="D103:D145" si="20">E103+F103+G103</f>
        <v>12595.534156</v>
      </c>
      <c r="E103" s="237">
        <v>8528.34415600001</v>
      </c>
      <c r="F103" s="238">
        <v>0</v>
      </c>
      <c r="G103" s="239">
        <v>4067.19</v>
      </c>
      <c r="H103" s="240">
        <v>12558</v>
      </c>
      <c r="I103" s="246">
        <f t="shared" ref="I103:I145" si="21">H103/D103</f>
        <v>0.997020042537686</v>
      </c>
      <c r="J103" s="241">
        <v>6974</v>
      </c>
      <c r="K103" s="246">
        <f t="shared" ref="K103:K145" si="22">(H103-L103-J103)/J103</f>
        <v>-0.770719816461141</v>
      </c>
      <c r="L103" s="247">
        <v>10959</v>
      </c>
    </row>
    <row r="104" spans="1:12">
      <c r="A104" s="110">
        <v>21302</v>
      </c>
      <c r="B104" s="225" t="s">
        <v>178</v>
      </c>
      <c r="C104" s="237">
        <v>689.37217</v>
      </c>
      <c r="D104" s="175">
        <f t="shared" si="20"/>
        <v>1130.90944</v>
      </c>
      <c r="E104" s="237">
        <v>587.35944</v>
      </c>
      <c r="F104" s="238">
        <v>0</v>
      </c>
      <c r="G104" s="239">
        <v>543.55</v>
      </c>
      <c r="H104" s="240">
        <v>1113</v>
      </c>
      <c r="I104" s="246">
        <f t="shared" si="21"/>
        <v>0.984163683344972</v>
      </c>
      <c r="J104" s="241">
        <v>1257</v>
      </c>
      <c r="K104" s="246">
        <f t="shared" si="22"/>
        <v>-0.963404932378679</v>
      </c>
      <c r="L104" s="247">
        <v>1067</v>
      </c>
    </row>
    <row r="105" spans="1:12">
      <c r="A105" s="110">
        <v>21303</v>
      </c>
      <c r="B105" s="225" t="s">
        <v>179</v>
      </c>
      <c r="C105" s="237">
        <v>1434.560205</v>
      </c>
      <c r="D105" s="175">
        <f t="shared" si="20"/>
        <v>5936.864787</v>
      </c>
      <c r="E105" s="237">
        <v>1988.864787</v>
      </c>
      <c r="F105" s="238">
        <v>0</v>
      </c>
      <c r="G105" s="239">
        <v>3948</v>
      </c>
      <c r="H105" s="240">
        <v>5906</v>
      </c>
      <c r="I105" s="246">
        <f t="shared" si="21"/>
        <v>0.994801163895869</v>
      </c>
      <c r="J105" s="241">
        <v>13016</v>
      </c>
      <c r="K105" s="246">
        <f t="shared" si="22"/>
        <v>-1.02181929932391</v>
      </c>
      <c r="L105" s="247">
        <v>6190</v>
      </c>
    </row>
    <row r="106" spans="1:12">
      <c r="A106" s="110">
        <v>21305</v>
      </c>
      <c r="B106" s="225" t="s">
        <v>180</v>
      </c>
      <c r="C106" s="237">
        <v>200</v>
      </c>
      <c r="D106" s="175">
        <f t="shared" si="20"/>
        <v>2042</v>
      </c>
      <c r="E106" s="237">
        <v>200</v>
      </c>
      <c r="F106" s="238">
        <v>0</v>
      </c>
      <c r="G106" s="239">
        <v>1842</v>
      </c>
      <c r="H106" s="240">
        <v>2036</v>
      </c>
      <c r="I106" s="246">
        <f t="shared" si="21"/>
        <v>0.997061704211557</v>
      </c>
      <c r="J106" s="241">
        <v>729</v>
      </c>
      <c r="K106" s="246">
        <f t="shared" si="22"/>
        <v>-2.78463648834019</v>
      </c>
      <c r="L106" s="247">
        <v>3337</v>
      </c>
    </row>
    <row r="107" spans="1:12">
      <c r="A107" s="110">
        <v>21307</v>
      </c>
      <c r="B107" s="225" t="s">
        <v>181</v>
      </c>
      <c r="C107" s="237">
        <v>267.008</v>
      </c>
      <c r="D107" s="175">
        <f t="shared" si="20"/>
        <v>267.008</v>
      </c>
      <c r="E107" s="237">
        <v>267.008</v>
      </c>
      <c r="F107" s="238">
        <f>SUM(F108:F112)</f>
        <v>0</v>
      </c>
      <c r="G107" s="248"/>
      <c r="H107" s="240">
        <v>96</v>
      </c>
      <c r="I107" s="246">
        <f t="shared" si="21"/>
        <v>0.35953978906999</v>
      </c>
      <c r="J107" s="241">
        <v>1242</v>
      </c>
      <c r="K107" s="246">
        <f t="shared" si="22"/>
        <v>-1.62882447665056</v>
      </c>
      <c r="L107" s="247">
        <v>877</v>
      </c>
    </row>
    <row r="108" spans="1:12">
      <c r="A108" s="110">
        <v>21308</v>
      </c>
      <c r="B108" s="225" t="s">
        <v>182</v>
      </c>
      <c r="C108" s="237">
        <v>24.6149</v>
      </c>
      <c r="D108" s="175">
        <f t="shared" si="20"/>
        <v>699.3149</v>
      </c>
      <c r="E108" s="237">
        <v>30.3149</v>
      </c>
      <c r="F108" s="238">
        <v>0</v>
      </c>
      <c r="G108" s="248">
        <v>669</v>
      </c>
      <c r="H108" s="240">
        <v>696</v>
      </c>
      <c r="I108" s="246">
        <f t="shared" si="21"/>
        <v>0.99525978925946</v>
      </c>
      <c r="J108" s="241">
        <v>24</v>
      </c>
      <c r="K108" s="246">
        <f t="shared" si="22"/>
        <v>-8.16666666666667</v>
      </c>
      <c r="L108" s="247">
        <v>868</v>
      </c>
    </row>
    <row r="109" spans="1:12">
      <c r="A109" s="110">
        <v>21399</v>
      </c>
      <c r="B109" s="225" t="s">
        <v>183</v>
      </c>
      <c r="C109" s="237">
        <v>0</v>
      </c>
      <c r="D109" s="175">
        <f t="shared" si="20"/>
        <v>0</v>
      </c>
      <c r="E109" s="241"/>
      <c r="F109" s="238">
        <v>0</v>
      </c>
      <c r="G109" s="239">
        <v>0</v>
      </c>
      <c r="H109" s="240"/>
      <c r="I109" s="246" t="e">
        <f t="shared" si="21"/>
        <v>#DIV/0!</v>
      </c>
      <c r="J109" s="241">
        <v>0</v>
      </c>
      <c r="K109" s="246" t="e">
        <f t="shared" si="22"/>
        <v>#DIV/0!</v>
      </c>
      <c r="L109" s="247">
        <v>697</v>
      </c>
    </row>
    <row r="110" spans="1:12">
      <c r="A110" s="110">
        <v>214</v>
      </c>
      <c r="B110" s="225" t="s">
        <v>184</v>
      </c>
      <c r="C110" s="237">
        <f>SUM(C111:C113)</f>
        <v>1405.566068</v>
      </c>
      <c r="D110" s="175">
        <f t="shared" si="20"/>
        <v>2458.878684</v>
      </c>
      <c r="E110" s="237">
        <f>SUM(E111:E113)</f>
        <v>1680.258684</v>
      </c>
      <c r="F110" s="238">
        <v>0</v>
      </c>
      <c r="G110" s="239">
        <f t="shared" ref="G110:L110" si="23">SUM(G111:G113)</f>
        <v>778.62</v>
      </c>
      <c r="H110" s="240">
        <f t="shared" si="23"/>
        <v>4995.62</v>
      </c>
      <c r="I110" s="246">
        <f t="shared" si="21"/>
        <v>2.03166591036258</v>
      </c>
      <c r="J110" s="237">
        <f t="shared" si="23"/>
        <v>6150</v>
      </c>
      <c r="K110" s="246">
        <f t="shared" si="22"/>
        <v>-0.253069918699187</v>
      </c>
      <c r="L110" s="240">
        <f t="shared" si="23"/>
        <v>402</v>
      </c>
    </row>
    <row r="111" spans="1:12">
      <c r="A111" s="110">
        <v>21401</v>
      </c>
      <c r="B111" s="225" t="s">
        <v>185</v>
      </c>
      <c r="C111" s="237">
        <v>1405.566068</v>
      </c>
      <c r="D111" s="175">
        <f t="shared" si="20"/>
        <v>1680.258684</v>
      </c>
      <c r="E111" s="237">
        <v>1680.258684</v>
      </c>
      <c r="F111" s="238">
        <v>0</v>
      </c>
      <c r="G111" s="239">
        <v>0</v>
      </c>
      <c r="H111" s="240">
        <v>4217</v>
      </c>
      <c r="I111" s="246">
        <f t="shared" si="21"/>
        <v>2.50973260257823</v>
      </c>
      <c r="J111" s="241">
        <v>5533</v>
      </c>
      <c r="K111" s="246">
        <f t="shared" si="22"/>
        <v>-0.303994216519067</v>
      </c>
      <c r="L111" s="247">
        <v>366</v>
      </c>
    </row>
    <row r="112" spans="1:12">
      <c r="A112" s="110">
        <v>21404</v>
      </c>
      <c r="B112" s="225" t="s">
        <v>186</v>
      </c>
      <c r="C112" s="237">
        <v>0</v>
      </c>
      <c r="D112" s="175">
        <f t="shared" si="20"/>
        <v>615.42</v>
      </c>
      <c r="E112" s="241"/>
      <c r="F112" s="238">
        <v>0</v>
      </c>
      <c r="G112" s="239">
        <v>615.42</v>
      </c>
      <c r="H112" s="240">
        <v>615.42</v>
      </c>
      <c r="I112" s="246">
        <f t="shared" si="21"/>
        <v>1</v>
      </c>
      <c r="J112" s="241">
        <v>617</v>
      </c>
      <c r="K112" s="246">
        <f t="shared" si="22"/>
        <v>-0.0609076175040519</v>
      </c>
      <c r="L112" s="247">
        <v>36</v>
      </c>
    </row>
    <row r="113" spans="1:12">
      <c r="A113" s="110">
        <v>21406</v>
      </c>
      <c r="B113" s="225" t="s">
        <v>187</v>
      </c>
      <c r="C113" s="237">
        <v>0</v>
      </c>
      <c r="D113" s="175">
        <f t="shared" si="20"/>
        <v>163.2</v>
      </c>
      <c r="E113" s="241"/>
      <c r="F113" s="238">
        <v>0</v>
      </c>
      <c r="G113" s="239">
        <v>163.2</v>
      </c>
      <c r="H113" s="240">
        <v>163.2</v>
      </c>
      <c r="I113" s="246">
        <f t="shared" si="21"/>
        <v>1</v>
      </c>
      <c r="J113" s="241">
        <v>0</v>
      </c>
      <c r="K113" s="246" t="e">
        <f t="shared" si="22"/>
        <v>#DIV/0!</v>
      </c>
      <c r="L113" s="247">
        <v>0</v>
      </c>
    </row>
    <row r="114" spans="1:12">
      <c r="A114" s="110">
        <v>215</v>
      </c>
      <c r="B114" s="225" t="s">
        <v>188</v>
      </c>
      <c r="C114" s="237">
        <f>SUM(C115:C118)</f>
        <v>1200.475152</v>
      </c>
      <c r="D114" s="175">
        <f t="shared" si="20"/>
        <v>1304.018882</v>
      </c>
      <c r="E114" s="237">
        <f>SUM(E115:E118)</f>
        <v>1054.018882</v>
      </c>
      <c r="F114" s="238">
        <v>0</v>
      </c>
      <c r="G114" s="239">
        <f t="shared" ref="G114:L114" si="24">SUM(G115:G118)</f>
        <v>250</v>
      </c>
      <c r="H114" s="240">
        <f t="shared" si="24"/>
        <v>1221</v>
      </c>
      <c r="I114" s="246">
        <f t="shared" si="21"/>
        <v>0.936336135046854</v>
      </c>
      <c r="J114" s="237">
        <f t="shared" si="24"/>
        <v>369</v>
      </c>
      <c r="K114" s="246">
        <f t="shared" si="22"/>
        <v>-28.130081300813</v>
      </c>
      <c r="L114" s="240">
        <v>11232</v>
      </c>
    </row>
    <row r="115" spans="1:12">
      <c r="A115" s="110">
        <v>21501</v>
      </c>
      <c r="B115" s="225" t="s">
        <v>189</v>
      </c>
      <c r="C115" s="237">
        <v>0</v>
      </c>
      <c r="D115" s="175">
        <f t="shared" si="20"/>
        <v>0</v>
      </c>
      <c r="E115" s="241"/>
      <c r="F115" s="238">
        <v>0</v>
      </c>
      <c r="G115" s="239">
        <v>0</v>
      </c>
      <c r="H115" s="240"/>
      <c r="I115" s="246" t="e">
        <f t="shared" si="21"/>
        <v>#DIV/0!</v>
      </c>
      <c r="J115" s="241">
        <v>0</v>
      </c>
      <c r="K115" s="246" t="e">
        <f t="shared" si="22"/>
        <v>#DIV/0!</v>
      </c>
      <c r="L115" s="247">
        <v>5231</v>
      </c>
    </row>
    <row r="116" spans="1:12">
      <c r="A116" s="110">
        <v>21502</v>
      </c>
      <c r="B116" s="225" t="s">
        <v>190</v>
      </c>
      <c r="C116" s="237">
        <v>0</v>
      </c>
      <c r="D116" s="175">
        <f t="shared" si="20"/>
        <v>250</v>
      </c>
      <c r="E116" s="241"/>
      <c r="F116" s="238">
        <v>0</v>
      </c>
      <c r="G116" s="239">
        <v>250</v>
      </c>
      <c r="H116" s="240">
        <v>250</v>
      </c>
      <c r="I116" s="246">
        <f t="shared" si="21"/>
        <v>1</v>
      </c>
      <c r="J116" s="241"/>
      <c r="K116" s="246" t="e">
        <f t="shared" si="22"/>
        <v>#DIV/0!</v>
      </c>
      <c r="L116" s="247">
        <v>0</v>
      </c>
    </row>
    <row r="117" spans="1:12">
      <c r="A117" s="110">
        <v>21505</v>
      </c>
      <c r="B117" s="225" t="s">
        <v>191</v>
      </c>
      <c r="C117" s="237">
        <v>1158.425152</v>
      </c>
      <c r="D117" s="175">
        <f t="shared" si="20"/>
        <v>1011.968882</v>
      </c>
      <c r="E117" s="237">
        <v>1011.968882</v>
      </c>
      <c r="F117" s="238">
        <v>0</v>
      </c>
      <c r="G117" s="239">
        <v>0</v>
      </c>
      <c r="H117" s="240">
        <v>929</v>
      </c>
      <c r="I117" s="246">
        <f t="shared" si="21"/>
        <v>0.918012417698037</v>
      </c>
      <c r="J117" s="241">
        <v>369</v>
      </c>
      <c r="K117" s="246">
        <f t="shared" si="22"/>
        <v>-22.2276422764228</v>
      </c>
      <c r="L117" s="247">
        <v>8762</v>
      </c>
    </row>
    <row r="118" spans="1:12">
      <c r="A118" s="110">
        <v>21508</v>
      </c>
      <c r="B118" s="225" t="s">
        <v>192</v>
      </c>
      <c r="C118" s="237">
        <v>42.05</v>
      </c>
      <c r="D118" s="175">
        <f t="shared" si="20"/>
        <v>42.05</v>
      </c>
      <c r="E118" s="237">
        <v>42.05</v>
      </c>
      <c r="F118" s="238">
        <v>0</v>
      </c>
      <c r="G118" s="239">
        <v>0</v>
      </c>
      <c r="H118" s="240">
        <v>42</v>
      </c>
      <c r="I118" s="246">
        <f t="shared" si="21"/>
        <v>0.998810939357907</v>
      </c>
      <c r="J118" s="241">
        <v>0</v>
      </c>
      <c r="K118" s="246" t="e">
        <f t="shared" si="22"/>
        <v>#DIV/0!</v>
      </c>
      <c r="L118" s="247">
        <v>24</v>
      </c>
    </row>
    <row r="119" spans="1:12">
      <c r="A119" s="110">
        <v>216</v>
      </c>
      <c r="B119" s="225" t="s">
        <v>193</v>
      </c>
      <c r="C119" s="237">
        <f>SUM(C120:C122)</f>
        <v>168.834647</v>
      </c>
      <c r="D119" s="175">
        <f t="shared" si="20"/>
        <v>330.197475</v>
      </c>
      <c r="E119" s="237">
        <f>SUM(E120:E122)</f>
        <v>212.197475</v>
      </c>
      <c r="F119" s="238">
        <v>0</v>
      </c>
      <c r="G119" s="239">
        <f t="shared" ref="G119:L119" si="25">SUM(G120:G122)</f>
        <v>118</v>
      </c>
      <c r="H119" s="240">
        <f t="shared" si="25"/>
        <v>325</v>
      </c>
      <c r="I119" s="246">
        <f t="shared" si="21"/>
        <v>0.984259495018852</v>
      </c>
      <c r="J119" s="237">
        <f t="shared" si="25"/>
        <v>759</v>
      </c>
      <c r="K119" s="246">
        <f t="shared" si="22"/>
        <v>-0.99604743083004</v>
      </c>
      <c r="L119" s="240">
        <f t="shared" si="25"/>
        <v>322</v>
      </c>
    </row>
    <row r="120" spans="1:12">
      <c r="A120" s="110">
        <v>21602</v>
      </c>
      <c r="B120" s="225" t="s">
        <v>194</v>
      </c>
      <c r="C120" s="237">
        <v>168.834647</v>
      </c>
      <c r="D120" s="175">
        <f t="shared" si="20"/>
        <v>330.197475</v>
      </c>
      <c r="E120" s="237">
        <v>212.197475</v>
      </c>
      <c r="F120" s="238">
        <v>0</v>
      </c>
      <c r="G120" s="248">
        <v>118</v>
      </c>
      <c r="H120" s="240">
        <v>325</v>
      </c>
      <c r="I120" s="246">
        <f t="shared" si="21"/>
        <v>0.984259495018852</v>
      </c>
      <c r="J120" s="241">
        <v>759</v>
      </c>
      <c r="K120" s="246">
        <f t="shared" si="22"/>
        <v>-0.839262187088274</v>
      </c>
      <c r="L120" s="247">
        <v>203</v>
      </c>
    </row>
    <row r="121" spans="1:12">
      <c r="A121" s="110">
        <v>217</v>
      </c>
      <c r="B121" s="225" t="s">
        <v>195</v>
      </c>
      <c r="C121" s="237">
        <v>0</v>
      </c>
      <c r="D121" s="175">
        <f t="shared" si="20"/>
        <v>0</v>
      </c>
      <c r="E121" s="237">
        <v>0</v>
      </c>
      <c r="F121" s="238">
        <v>0</v>
      </c>
      <c r="G121" s="239">
        <v>0</v>
      </c>
      <c r="H121" s="240">
        <v>0</v>
      </c>
      <c r="I121" s="246" t="e">
        <f t="shared" si="21"/>
        <v>#DIV/0!</v>
      </c>
      <c r="J121" s="237">
        <v>0</v>
      </c>
      <c r="K121" s="246" t="e">
        <f t="shared" si="22"/>
        <v>#DIV/0!</v>
      </c>
      <c r="L121" s="240">
        <v>0</v>
      </c>
    </row>
    <row r="122" spans="1:12">
      <c r="A122" s="110">
        <v>21799</v>
      </c>
      <c r="B122" s="225" t="s">
        <v>196</v>
      </c>
      <c r="C122" s="237">
        <v>0</v>
      </c>
      <c r="D122" s="175">
        <f t="shared" si="20"/>
        <v>0</v>
      </c>
      <c r="E122" s="241"/>
      <c r="F122" s="238">
        <v>0</v>
      </c>
      <c r="G122" s="239">
        <v>0</v>
      </c>
      <c r="H122" s="240"/>
      <c r="I122" s="246" t="e">
        <f t="shared" si="21"/>
        <v>#DIV/0!</v>
      </c>
      <c r="J122" s="241"/>
      <c r="K122" s="246" t="e">
        <f t="shared" si="22"/>
        <v>#DIV/0!</v>
      </c>
      <c r="L122" s="247">
        <v>119</v>
      </c>
    </row>
    <row r="123" spans="1:12">
      <c r="A123" s="110">
        <v>220</v>
      </c>
      <c r="B123" s="225" t="s">
        <v>197</v>
      </c>
      <c r="C123" s="237">
        <f>SUM(C124:C125)</f>
        <v>2244.20427</v>
      </c>
      <c r="D123" s="175">
        <f t="shared" si="20"/>
        <v>2865.29835</v>
      </c>
      <c r="E123" s="237">
        <f>SUM(E124:E125)</f>
        <v>2865.29835</v>
      </c>
      <c r="F123" s="238">
        <v>0</v>
      </c>
      <c r="G123" s="239">
        <f t="shared" ref="G123:L123" si="26">SUM(G124:G125)</f>
        <v>0</v>
      </c>
      <c r="H123" s="240">
        <f t="shared" si="26"/>
        <v>2739</v>
      </c>
      <c r="I123" s="246">
        <f t="shared" si="21"/>
        <v>0.95592139645772</v>
      </c>
      <c r="J123" s="237">
        <f t="shared" si="26"/>
        <v>975</v>
      </c>
      <c r="K123" s="246">
        <f t="shared" si="22"/>
        <v>1.73538461538462</v>
      </c>
      <c r="L123" s="240">
        <f t="shared" si="26"/>
        <v>72</v>
      </c>
    </row>
    <row r="124" spans="1:12">
      <c r="A124" s="110">
        <v>22001</v>
      </c>
      <c r="B124" s="225" t="s">
        <v>198</v>
      </c>
      <c r="C124" s="237">
        <v>1973.618414</v>
      </c>
      <c r="D124" s="175">
        <f t="shared" si="20"/>
        <v>2544.800014</v>
      </c>
      <c r="E124" s="237">
        <v>2544.800014</v>
      </c>
      <c r="F124" s="238">
        <v>0</v>
      </c>
      <c r="G124" s="239">
        <v>0</v>
      </c>
      <c r="H124" s="240">
        <v>2419</v>
      </c>
      <c r="I124" s="246">
        <f t="shared" si="21"/>
        <v>0.950565854563061</v>
      </c>
      <c r="J124" s="241">
        <v>776</v>
      </c>
      <c r="K124" s="246">
        <f t="shared" si="22"/>
        <v>2.02448453608247</v>
      </c>
      <c r="L124" s="247">
        <v>72</v>
      </c>
    </row>
    <row r="125" spans="1:12">
      <c r="A125" s="110">
        <v>22005</v>
      </c>
      <c r="B125" s="225" t="s">
        <v>199</v>
      </c>
      <c r="C125" s="237">
        <v>270.585856</v>
      </c>
      <c r="D125" s="175">
        <f t="shared" si="20"/>
        <v>320.498336</v>
      </c>
      <c r="E125" s="237">
        <v>320.498336</v>
      </c>
      <c r="F125" s="238">
        <v>0</v>
      </c>
      <c r="G125" s="239">
        <v>0</v>
      </c>
      <c r="H125" s="240">
        <v>320</v>
      </c>
      <c r="I125" s="246">
        <f t="shared" si="21"/>
        <v>0.998445121412424</v>
      </c>
      <c r="J125" s="241">
        <v>199</v>
      </c>
      <c r="K125" s="246">
        <f t="shared" si="22"/>
        <v>0.608040201005025</v>
      </c>
      <c r="L125" s="247">
        <v>0</v>
      </c>
    </row>
    <row r="126" spans="1:12">
      <c r="A126" s="110">
        <v>221</v>
      </c>
      <c r="B126" s="225" t="s">
        <v>200</v>
      </c>
      <c r="C126" s="237">
        <f>SUM(C127:C128)</f>
        <v>40.569156</v>
      </c>
      <c r="D126" s="175">
        <f t="shared" si="20"/>
        <v>917.286556</v>
      </c>
      <c r="E126" s="237">
        <f>SUM(E127:E128)</f>
        <v>40.566556</v>
      </c>
      <c r="F126" s="238">
        <f>SUM(F127:F131)</f>
        <v>0</v>
      </c>
      <c r="G126" s="239">
        <f t="shared" ref="G126:L126" si="27">SUM(G127:G128)</f>
        <v>876.72</v>
      </c>
      <c r="H126" s="240">
        <f t="shared" si="27"/>
        <v>918</v>
      </c>
      <c r="I126" s="246">
        <f t="shared" si="21"/>
        <v>1.00077777657956</v>
      </c>
      <c r="J126" s="237">
        <f t="shared" si="27"/>
        <v>2091</v>
      </c>
      <c r="K126" s="246">
        <f t="shared" si="22"/>
        <v>-0.660927785748446</v>
      </c>
      <c r="L126" s="240">
        <f t="shared" si="27"/>
        <v>209</v>
      </c>
    </row>
    <row r="127" spans="1:12">
      <c r="A127" s="110">
        <v>22101</v>
      </c>
      <c r="B127" s="225" t="s">
        <v>201</v>
      </c>
      <c r="C127" s="237">
        <v>40.569156</v>
      </c>
      <c r="D127" s="175">
        <f t="shared" si="20"/>
        <v>917.286556</v>
      </c>
      <c r="E127" s="237">
        <v>40.566556</v>
      </c>
      <c r="F127" s="238">
        <v>0</v>
      </c>
      <c r="G127" s="248">
        <f>726.72+150</f>
        <v>876.72</v>
      </c>
      <c r="H127" s="240">
        <v>918</v>
      </c>
      <c r="I127" s="246">
        <f t="shared" si="21"/>
        <v>1.00077777657956</v>
      </c>
      <c r="J127" s="241">
        <v>2073</v>
      </c>
      <c r="K127" s="246">
        <f t="shared" si="22"/>
        <v>-0.657983598649301</v>
      </c>
      <c r="L127" s="247">
        <v>209</v>
      </c>
    </row>
    <row r="128" spans="1:12">
      <c r="A128" s="110">
        <v>22102</v>
      </c>
      <c r="B128" s="225" t="s">
        <v>202</v>
      </c>
      <c r="C128" s="237"/>
      <c r="D128" s="175">
        <f t="shared" si="20"/>
        <v>0</v>
      </c>
      <c r="E128" s="237"/>
      <c r="F128" s="238">
        <v>0</v>
      </c>
      <c r="G128" s="239">
        <v>0</v>
      </c>
      <c r="H128" s="240"/>
      <c r="I128" s="246" t="e">
        <f t="shared" si="21"/>
        <v>#DIV/0!</v>
      </c>
      <c r="J128" s="241">
        <v>18</v>
      </c>
      <c r="K128" s="246">
        <f t="shared" si="22"/>
        <v>-1</v>
      </c>
      <c r="L128" s="247">
        <v>0</v>
      </c>
    </row>
    <row r="129" spans="1:12">
      <c r="A129" s="110">
        <v>222</v>
      </c>
      <c r="B129" s="225" t="s">
        <v>203</v>
      </c>
      <c r="C129" s="237">
        <f>SUM(C130:C133)</f>
        <v>352.65</v>
      </c>
      <c r="D129" s="175">
        <f t="shared" si="20"/>
        <v>1070.848</v>
      </c>
      <c r="E129" s="237">
        <f>SUM(E130:E133)</f>
        <v>396.848</v>
      </c>
      <c r="F129" s="238">
        <v>0</v>
      </c>
      <c r="G129" s="239">
        <f t="shared" ref="G129:L129" si="28">SUM(G130:G133)</f>
        <v>674</v>
      </c>
      <c r="H129" s="240">
        <f t="shared" si="28"/>
        <v>1017</v>
      </c>
      <c r="I129" s="246">
        <f t="shared" si="21"/>
        <v>0.949714618694717</v>
      </c>
      <c r="J129" s="237">
        <f t="shared" si="28"/>
        <v>461</v>
      </c>
      <c r="K129" s="246">
        <f t="shared" si="22"/>
        <v>1.1409978308026</v>
      </c>
      <c r="L129" s="240">
        <f t="shared" si="28"/>
        <v>30</v>
      </c>
    </row>
    <row r="130" spans="1:12">
      <c r="A130" s="110">
        <v>22201</v>
      </c>
      <c r="B130" s="225" t="s">
        <v>204</v>
      </c>
      <c r="C130" s="237">
        <v>64.05</v>
      </c>
      <c r="D130" s="175">
        <f t="shared" si="20"/>
        <v>108.248</v>
      </c>
      <c r="E130" s="237">
        <v>108.248</v>
      </c>
      <c r="F130" s="238">
        <v>0</v>
      </c>
      <c r="G130" s="239">
        <v>0</v>
      </c>
      <c r="H130" s="240">
        <v>108</v>
      </c>
      <c r="I130" s="246">
        <f t="shared" si="21"/>
        <v>0.997708964599808</v>
      </c>
      <c r="J130" s="241">
        <v>411</v>
      </c>
      <c r="K130" s="246">
        <f t="shared" si="22"/>
        <v>-0.737226277372263</v>
      </c>
      <c r="L130" s="247">
        <v>0</v>
      </c>
    </row>
    <row r="131" spans="1:12">
      <c r="A131" s="110">
        <v>22202</v>
      </c>
      <c r="B131" s="225" t="s">
        <v>205</v>
      </c>
      <c r="C131" s="237">
        <v>50</v>
      </c>
      <c r="D131" s="175">
        <f t="shared" si="20"/>
        <v>50</v>
      </c>
      <c r="E131" s="237">
        <v>50</v>
      </c>
      <c r="F131" s="238">
        <v>0</v>
      </c>
      <c r="G131" s="239">
        <v>0</v>
      </c>
      <c r="H131" s="240">
        <v>50</v>
      </c>
      <c r="I131" s="246">
        <f t="shared" si="21"/>
        <v>1</v>
      </c>
      <c r="J131" s="241">
        <v>50</v>
      </c>
      <c r="K131" s="246">
        <f t="shared" si="22"/>
        <v>0</v>
      </c>
      <c r="L131" s="247">
        <v>0</v>
      </c>
    </row>
    <row r="132" spans="1:12">
      <c r="A132" s="110">
        <v>22204</v>
      </c>
      <c r="B132" s="225" t="s">
        <v>206</v>
      </c>
      <c r="C132" s="237">
        <v>238.6</v>
      </c>
      <c r="D132" s="175">
        <f t="shared" si="20"/>
        <v>238.6</v>
      </c>
      <c r="E132" s="237">
        <v>238.6</v>
      </c>
      <c r="F132" s="238">
        <f>SUM(F133:F136)</f>
        <v>0</v>
      </c>
      <c r="G132" s="239">
        <v>0</v>
      </c>
      <c r="H132" s="240">
        <v>185</v>
      </c>
      <c r="I132" s="246">
        <f t="shared" si="21"/>
        <v>0.775356244761106</v>
      </c>
      <c r="J132" s="241">
        <v>0</v>
      </c>
      <c r="K132" s="246" t="e">
        <f t="shared" si="22"/>
        <v>#DIV/0!</v>
      </c>
      <c r="L132" s="247">
        <v>0</v>
      </c>
    </row>
    <row r="133" spans="1:12">
      <c r="A133" s="110">
        <v>22205</v>
      </c>
      <c r="B133" s="225" t="s">
        <v>207</v>
      </c>
      <c r="C133" s="237">
        <v>0</v>
      </c>
      <c r="D133" s="175">
        <f t="shared" si="20"/>
        <v>674</v>
      </c>
      <c r="E133" s="241"/>
      <c r="F133" s="238">
        <v>0</v>
      </c>
      <c r="G133" s="239">
        <v>674</v>
      </c>
      <c r="H133" s="240">
        <v>674</v>
      </c>
      <c r="I133" s="246">
        <f t="shared" si="21"/>
        <v>1</v>
      </c>
      <c r="J133" s="241">
        <v>0</v>
      </c>
      <c r="K133" s="246" t="e">
        <f t="shared" si="22"/>
        <v>#DIV/0!</v>
      </c>
      <c r="L133" s="247">
        <v>30</v>
      </c>
    </row>
    <row r="134" spans="1:12">
      <c r="A134" s="110">
        <v>224</v>
      </c>
      <c r="B134" s="225" t="s">
        <v>208</v>
      </c>
      <c r="C134" s="237">
        <f>SUM(C135:C139)</f>
        <v>1851.99511</v>
      </c>
      <c r="D134" s="175">
        <f t="shared" si="20"/>
        <v>2199.28816</v>
      </c>
      <c r="E134" s="237">
        <f>SUM(E135:E139)</f>
        <v>1781.28816</v>
      </c>
      <c r="F134" s="238">
        <v>0</v>
      </c>
      <c r="G134" s="239">
        <f t="shared" ref="G134:L134" si="29">SUM(G135:G139)</f>
        <v>418</v>
      </c>
      <c r="H134" s="240">
        <f t="shared" si="29"/>
        <v>2089.76</v>
      </c>
      <c r="I134" s="246">
        <f t="shared" si="21"/>
        <v>0.950198358727125</v>
      </c>
      <c r="J134" s="237">
        <f t="shared" si="29"/>
        <v>2077</v>
      </c>
      <c r="K134" s="246">
        <f t="shared" si="22"/>
        <v>-0.199441502166587</v>
      </c>
      <c r="L134" s="240">
        <f t="shared" si="29"/>
        <v>427</v>
      </c>
    </row>
    <row r="135" spans="1:12">
      <c r="A135" s="110">
        <v>22401</v>
      </c>
      <c r="B135" s="225" t="s">
        <v>209</v>
      </c>
      <c r="C135" s="237">
        <v>1111.79511</v>
      </c>
      <c r="D135" s="175">
        <f t="shared" si="20"/>
        <v>1043.39316</v>
      </c>
      <c r="E135" s="237">
        <v>1043.39316</v>
      </c>
      <c r="F135" s="238">
        <v>0</v>
      </c>
      <c r="G135" s="239">
        <v>0</v>
      </c>
      <c r="H135" s="240">
        <v>1031.33</v>
      </c>
      <c r="I135" s="246">
        <f t="shared" si="21"/>
        <v>0.98843852877088</v>
      </c>
      <c r="J135" s="241">
        <v>913</v>
      </c>
      <c r="K135" s="246">
        <f t="shared" si="22"/>
        <v>0.0529353778751368</v>
      </c>
      <c r="L135" s="247">
        <v>70</v>
      </c>
    </row>
    <row r="136" spans="1:12">
      <c r="A136" s="110">
        <v>22402</v>
      </c>
      <c r="B136" s="225" t="s">
        <v>210</v>
      </c>
      <c r="C136" s="237">
        <v>630</v>
      </c>
      <c r="D136" s="175">
        <f t="shared" si="20"/>
        <v>630</v>
      </c>
      <c r="E136" s="237">
        <v>630</v>
      </c>
      <c r="F136" s="238">
        <v>0</v>
      </c>
      <c r="G136" s="239">
        <v>0</v>
      </c>
      <c r="H136" s="240">
        <v>630</v>
      </c>
      <c r="I136" s="246">
        <f t="shared" si="21"/>
        <v>1</v>
      </c>
      <c r="J136" s="241">
        <v>840</v>
      </c>
      <c r="K136" s="246">
        <f t="shared" si="22"/>
        <v>-0.25</v>
      </c>
      <c r="L136" s="247">
        <v>0</v>
      </c>
    </row>
    <row r="137" spans="1:12">
      <c r="A137" s="110">
        <v>22404</v>
      </c>
      <c r="B137" s="225" t="s">
        <v>211</v>
      </c>
      <c r="C137" s="237">
        <v>10.2</v>
      </c>
      <c r="D137" s="175">
        <f t="shared" si="20"/>
        <v>7.895</v>
      </c>
      <c r="E137" s="237">
        <v>7.895</v>
      </c>
      <c r="F137" s="238">
        <f>SUM(F138:F139)</f>
        <v>0</v>
      </c>
      <c r="G137" s="239">
        <v>0</v>
      </c>
      <c r="H137" s="240">
        <v>8</v>
      </c>
      <c r="I137" s="246">
        <f t="shared" si="21"/>
        <v>1.01329955668144</v>
      </c>
      <c r="J137" s="241"/>
      <c r="K137" s="246" t="e">
        <f t="shared" si="22"/>
        <v>#DIV/0!</v>
      </c>
      <c r="L137" s="247">
        <v>0</v>
      </c>
    </row>
    <row r="138" spans="1:12">
      <c r="A138" s="110">
        <v>22406</v>
      </c>
      <c r="B138" s="225" t="s">
        <v>212</v>
      </c>
      <c r="C138" s="237">
        <v>0</v>
      </c>
      <c r="D138" s="175">
        <f t="shared" si="20"/>
        <v>0</v>
      </c>
      <c r="E138" s="241"/>
      <c r="F138" s="238">
        <v>0</v>
      </c>
      <c r="G138" s="239">
        <v>0</v>
      </c>
      <c r="H138" s="240">
        <v>0</v>
      </c>
      <c r="I138" s="246" t="e">
        <f t="shared" si="21"/>
        <v>#DIV/0!</v>
      </c>
      <c r="J138" s="241">
        <v>32</v>
      </c>
      <c r="K138" s="246">
        <f t="shared" si="22"/>
        <v>-1.75</v>
      </c>
      <c r="L138" s="247">
        <v>24</v>
      </c>
    </row>
    <row r="139" spans="1:12">
      <c r="A139" s="110">
        <v>22407</v>
      </c>
      <c r="B139" s="225" t="s">
        <v>213</v>
      </c>
      <c r="C139" s="237">
        <v>100</v>
      </c>
      <c r="D139" s="175">
        <f t="shared" si="20"/>
        <v>518</v>
      </c>
      <c r="E139" s="237">
        <v>100</v>
      </c>
      <c r="F139" s="238">
        <v>0</v>
      </c>
      <c r="G139" s="239">
        <v>418</v>
      </c>
      <c r="H139" s="240">
        <v>420.43</v>
      </c>
      <c r="I139" s="246">
        <f t="shared" si="21"/>
        <v>0.811640926640927</v>
      </c>
      <c r="J139" s="241">
        <v>292</v>
      </c>
      <c r="K139" s="246">
        <f t="shared" si="22"/>
        <v>-0.700582191780822</v>
      </c>
      <c r="L139" s="247">
        <v>333</v>
      </c>
    </row>
    <row r="140" spans="1:12">
      <c r="A140" s="110">
        <v>227</v>
      </c>
      <c r="B140" s="225" t="s">
        <v>214</v>
      </c>
      <c r="C140" s="237">
        <v>5000</v>
      </c>
      <c r="D140" s="175">
        <f t="shared" si="20"/>
        <v>1000.909254</v>
      </c>
      <c r="E140" s="237">
        <v>1000.909254</v>
      </c>
      <c r="F140" s="238">
        <f>SUM(F141:F142)</f>
        <v>0</v>
      </c>
      <c r="G140" s="249">
        <v>0</v>
      </c>
      <c r="H140" s="240"/>
      <c r="I140" s="246">
        <f t="shared" si="21"/>
        <v>0</v>
      </c>
      <c r="J140" s="241">
        <v>0</v>
      </c>
      <c r="K140" s="246" t="e">
        <f t="shared" si="22"/>
        <v>#DIV/0!</v>
      </c>
      <c r="L140" s="252">
        <v>0</v>
      </c>
    </row>
    <row r="141" spans="1:12">
      <c r="A141" s="110">
        <v>229</v>
      </c>
      <c r="B141" s="225" t="s">
        <v>215</v>
      </c>
      <c r="C141" s="237">
        <f>SUM(C142)</f>
        <v>0</v>
      </c>
      <c r="D141" s="175">
        <f t="shared" si="20"/>
        <v>0</v>
      </c>
      <c r="E141" s="237">
        <f>SUM(E142)</f>
        <v>0</v>
      </c>
      <c r="F141" s="238">
        <v>0</v>
      </c>
      <c r="G141" s="239">
        <f t="shared" ref="G141:L141" si="30">SUM(G142)</f>
        <v>0</v>
      </c>
      <c r="H141" s="240">
        <f t="shared" si="30"/>
        <v>221</v>
      </c>
      <c r="I141" s="246" t="e">
        <f t="shared" si="21"/>
        <v>#DIV/0!</v>
      </c>
      <c r="J141" s="237">
        <f t="shared" si="30"/>
        <v>0</v>
      </c>
      <c r="K141" s="246" t="e">
        <f t="shared" si="22"/>
        <v>#DIV/0!</v>
      </c>
      <c r="L141" s="240">
        <f t="shared" si="30"/>
        <v>3</v>
      </c>
    </row>
    <row r="142" spans="1:12">
      <c r="A142" s="110">
        <v>22999</v>
      </c>
      <c r="B142" s="225" t="s">
        <v>216</v>
      </c>
      <c r="C142" s="237">
        <v>0</v>
      </c>
      <c r="D142" s="175">
        <f t="shared" si="20"/>
        <v>0</v>
      </c>
      <c r="E142" s="241"/>
      <c r="F142" s="238">
        <v>0</v>
      </c>
      <c r="G142" s="239">
        <v>0</v>
      </c>
      <c r="H142" s="240">
        <v>221</v>
      </c>
      <c r="I142" s="246" t="e">
        <f t="shared" si="21"/>
        <v>#DIV/0!</v>
      </c>
      <c r="J142" s="241">
        <v>0</v>
      </c>
      <c r="K142" s="246" t="e">
        <f t="shared" si="22"/>
        <v>#DIV/0!</v>
      </c>
      <c r="L142" s="247">
        <v>3</v>
      </c>
    </row>
    <row r="143" spans="1:12">
      <c r="A143" s="110">
        <v>232</v>
      </c>
      <c r="B143" s="225" t="s">
        <v>217</v>
      </c>
      <c r="C143" s="237">
        <f>SUM(C144)</f>
        <v>3000</v>
      </c>
      <c r="D143" s="175">
        <f t="shared" si="20"/>
        <v>3000</v>
      </c>
      <c r="E143" s="237">
        <f>SUM(E144)</f>
        <v>3000</v>
      </c>
      <c r="F143" s="238">
        <f>SUM(F144:F145)</f>
        <v>0</v>
      </c>
      <c r="G143" s="239">
        <f t="shared" ref="G143:L143" si="31">SUM(G144)</f>
        <v>0</v>
      </c>
      <c r="H143" s="240">
        <f t="shared" si="31"/>
        <v>2599</v>
      </c>
      <c r="I143" s="246">
        <f t="shared" si="21"/>
        <v>0.866333333333333</v>
      </c>
      <c r="J143" s="237">
        <f t="shared" si="31"/>
        <v>2517</v>
      </c>
      <c r="K143" s="246">
        <f t="shared" si="22"/>
        <v>0.0325784664282876</v>
      </c>
      <c r="L143" s="240">
        <f t="shared" si="31"/>
        <v>0</v>
      </c>
    </row>
    <row r="144" spans="1:12">
      <c r="A144" s="110">
        <v>23203</v>
      </c>
      <c r="B144" s="225" t="s">
        <v>218</v>
      </c>
      <c r="C144" s="237">
        <v>3000</v>
      </c>
      <c r="D144" s="175">
        <f t="shared" si="20"/>
        <v>3000</v>
      </c>
      <c r="E144" s="237">
        <v>3000</v>
      </c>
      <c r="F144" s="238">
        <v>0</v>
      </c>
      <c r="G144" s="239">
        <v>0</v>
      </c>
      <c r="H144" s="240">
        <v>2599</v>
      </c>
      <c r="I144" s="246">
        <f t="shared" si="21"/>
        <v>0.866333333333333</v>
      </c>
      <c r="J144" s="241">
        <v>2517</v>
      </c>
      <c r="K144" s="246">
        <f t="shared" si="22"/>
        <v>0.0325784664282876</v>
      </c>
      <c r="L144" s="239"/>
    </row>
    <row r="145" spans="1:12">
      <c r="A145" s="110">
        <v>233</v>
      </c>
      <c r="B145" s="225" t="s">
        <v>219</v>
      </c>
      <c r="C145" s="237">
        <v>32</v>
      </c>
      <c r="D145" s="175">
        <f t="shared" si="20"/>
        <v>32</v>
      </c>
      <c r="E145" s="237">
        <v>32</v>
      </c>
      <c r="F145" s="238">
        <v>0</v>
      </c>
      <c r="G145" s="239">
        <v>0</v>
      </c>
      <c r="H145" s="240">
        <v>17</v>
      </c>
      <c r="I145" s="246">
        <f t="shared" si="21"/>
        <v>0.53125</v>
      </c>
      <c r="J145" s="241">
        <v>6</v>
      </c>
      <c r="K145" s="246">
        <f t="shared" si="22"/>
        <v>1.83333333333333</v>
      </c>
      <c r="L145" s="239"/>
    </row>
    <row r="146" spans="1:11">
      <c r="A146" s="250"/>
      <c r="B146" s="251"/>
      <c r="C146" s="251"/>
      <c r="D146" s="251"/>
      <c r="E146" s="251"/>
      <c r="F146" s="251"/>
      <c r="G146" s="251"/>
      <c r="H146" s="251"/>
      <c r="I146" s="251"/>
      <c r="J146" s="251"/>
      <c r="K146" s="251"/>
    </row>
  </sheetData>
  <mergeCells count="12">
    <mergeCell ref="A2:K2"/>
    <mergeCell ref="D4:G4"/>
    <mergeCell ref="A6:B6"/>
    <mergeCell ref="B146:K146"/>
    <mergeCell ref="A4:A5"/>
    <mergeCell ref="B4:B5"/>
    <mergeCell ref="C4:C5"/>
    <mergeCell ref="H4:H5"/>
    <mergeCell ref="I4:I5"/>
    <mergeCell ref="J4:J5"/>
    <mergeCell ref="K4:K5"/>
    <mergeCell ref="L4:L5"/>
  </mergeCells>
  <pageMargins left="0.55" right="0.43" top="0.59" bottom="0.51" header="0.51" footer="0.51"/>
  <pageSetup paperSize="9" scale="72" fitToHeight="0"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0"/>
  <sheetViews>
    <sheetView workbookViewId="0">
      <pane ySplit="3" topLeftCell="A4" activePane="bottomLeft" state="frozen"/>
      <selection/>
      <selection pane="bottomLeft" activeCell="C20" sqref="C20"/>
    </sheetView>
  </sheetViews>
  <sheetFormatPr defaultColWidth="9" defaultRowHeight="14.25" outlineLevelCol="7"/>
  <cols>
    <col min="1" max="1" width="13.875" customWidth="1"/>
    <col min="2" max="2" width="31.625" customWidth="1"/>
    <col min="3" max="3" width="16.5" customWidth="1"/>
    <col min="4" max="4" width="8.125" hidden="1" customWidth="1"/>
    <col min="5" max="5" width="8.25" hidden="1" customWidth="1"/>
    <col min="6" max="6" width="18.25" customWidth="1"/>
    <col min="7" max="7" width="10.75" hidden="1" customWidth="1"/>
    <col min="8" max="8" width="8.125" hidden="1" customWidth="1"/>
    <col min="9" max="9" width="6" customWidth="1"/>
  </cols>
  <sheetData>
    <row r="1" ht="18" customHeight="1" spans="1:1">
      <c r="A1" s="94" t="s">
        <v>6</v>
      </c>
    </row>
    <row r="2" ht="46.5" customHeight="1" spans="1:8">
      <c r="A2" s="95" t="s">
        <v>7</v>
      </c>
      <c r="B2" s="95"/>
      <c r="C2" s="95"/>
      <c r="D2" s="95"/>
      <c r="E2" s="95"/>
      <c r="F2" s="95"/>
      <c r="G2" s="95"/>
      <c r="H2" s="95"/>
    </row>
    <row r="3" ht="21.75" customHeight="1" spans="1:8">
      <c r="A3" s="96"/>
      <c r="B3" s="97"/>
      <c r="C3" s="108"/>
      <c r="D3" s="108"/>
      <c r="E3" s="108"/>
      <c r="F3" s="98" t="s">
        <v>35</v>
      </c>
      <c r="G3" s="98"/>
      <c r="H3" s="108"/>
    </row>
    <row r="4" ht="13.5" customHeight="1" spans="1:8">
      <c r="A4" s="99" t="s">
        <v>36</v>
      </c>
      <c r="B4" s="99" t="s">
        <v>37</v>
      </c>
      <c r="C4" s="99" t="s">
        <v>220</v>
      </c>
      <c r="D4" s="99"/>
      <c r="E4" s="99"/>
      <c r="F4" s="99" t="s">
        <v>221</v>
      </c>
      <c r="G4" s="219"/>
      <c r="H4" s="220"/>
    </row>
    <row r="5" ht="36" spans="1:8">
      <c r="A5" s="100"/>
      <c r="B5" s="99"/>
      <c r="C5" s="99"/>
      <c r="D5" s="99" t="s">
        <v>222</v>
      </c>
      <c r="E5" s="99" t="s">
        <v>223</v>
      </c>
      <c r="F5" s="99"/>
      <c r="G5" s="221" t="s">
        <v>222</v>
      </c>
      <c r="H5" s="222" t="s">
        <v>223</v>
      </c>
    </row>
    <row r="6" spans="1:8">
      <c r="A6" s="110"/>
      <c r="B6" s="103" t="s">
        <v>220</v>
      </c>
      <c r="C6" s="223">
        <f t="shared" ref="C6:F6" si="0">C7+C12+C23+C31+C38+C42+C45+C49+C52+C58+C61+C66</f>
        <v>286505</v>
      </c>
      <c r="D6" s="223">
        <f t="shared" si="0"/>
        <v>0</v>
      </c>
      <c r="E6" s="223">
        <f t="shared" si="0"/>
        <v>0</v>
      </c>
      <c r="F6" s="223">
        <f t="shared" si="0"/>
        <v>141215</v>
      </c>
      <c r="G6" s="224" t="e">
        <f>#REF!+#REF!+#REF!+#REF!+#REF!+#REF!+#REF!+#REF!+#REF!+#REF!+#REF!+#REF!</f>
        <v>#REF!</v>
      </c>
      <c r="H6" s="223" t="e">
        <f>#REF!+#REF!+#REF!+#REF!+#REF!+#REF!+#REF!+#REF!+#REF!+#REF!+#REF!+#REF!</f>
        <v>#REF!</v>
      </c>
    </row>
    <row r="7" spans="1:6">
      <c r="A7" s="110">
        <v>501</v>
      </c>
      <c r="B7" s="225" t="s">
        <v>224</v>
      </c>
      <c r="C7" s="223">
        <v>50473</v>
      </c>
      <c r="D7" s="226"/>
      <c r="E7" s="226"/>
      <c r="F7" s="227">
        <v>49473</v>
      </c>
    </row>
    <row r="8" spans="1:6">
      <c r="A8" s="110">
        <v>50101</v>
      </c>
      <c r="B8" s="110" t="s">
        <v>225</v>
      </c>
      <c r="C8" s="223">
        <v>39982</v>
      </c>
      <c r="D8" s="226"/>
      <c r="E8" s="226"/>
      <c r="F8" s="227">
        <v>39982</v>
      </c>
    </row>
    <row r="9" spans="1:6">
      <c r="A9" s="110">
        <v>50102</v>
      </c>
      <c r="B9" s="110" t="s">
        <v>226</v>
      </c>
      <c r="C9" s="223">
        <v>2292</v>
      </c>
      <c r="D9" s="226"/>
      <c r="E9" s="226"/>
      <c r="F9" s="227">
        <v>2292</v>
      </c>
    </row>
    <row r="10" spans="1:6">
      <c r="A10" s="110">
        <v>50103</v>
      </c>
      <c r="B10" s="110" t="s">
        <v>227</v>
      </c>
      <c r="C10" s="223">
        <v>1892</v>
      </c>
      <c r="D10" s="226"/>
      <c r="E10" s="226"/>
      <c r="F10" s="227">
        <v>1892</v>
      </c>
    </row>
    <row r="11" spans="1:6">
      <c r="A11" s="110">
        <v>50199</v>
      </c>
      <c r="B11" s="110" t="s">
        <v>228</v>
      </c>
      <c r="C11" s="223">
        <v>6307</v>
      </c>
      <c r="D11" s="226"/>
      <c r="E11" s="226"/>
      <c r="F11" s="227">
        <v>5307</v>
      </c>
    </row>
    <row r="12" spans="1:6">
      <c r="A12" s="110">
        <v>502</v>
      </c>
      <c r="B12" s="225" t="s">
        <v>229</v>
      </c>
      <c r="C12" s="223">
        <v>25385</v>
      </c>
      <c r="D12" s="226"/>
      <c r="E12" s="226"/>
      <c r="F12" s="227">
        <v>2481</v>
      </c>
    </row>
    <row r="13" spans="1:6">
      <c r="A13" s="110">
        <v>50201</v>
      </c>
      <c r="B13" s="110" t="s">
        <v>230</v>
      </c>
      <c r="C13" s="223">
        <v>4867</v>
      </c>
      <c r="D13" s="226"/>
      <c r="E13" s="226"/>
      <c r="F13" s="227">
        <v>2174</v>
      </c>
    </row>
    <row r="14" spans="1:6">
      <c r="A14" s="110">
        <v>50202</v>
      </c>
      <c r="B14" s="110" t="s">
        <v>231</v>
      </c>
      <c r="C14" s="223">
        <v>96</v>
      </c>
      <c r="D14" s="226"/>
      <c r="E14" s="226"/>
      <c r="F14" s="227">
        <v>0</v>
      </c>
    </row>
    <row r="15" spans="1:6">
      <c r="A15" s="110">
        <v>50203</v>
      </c>
      <c r="B15" s="110" t="s">
        <v>232</v>
      </c>
      <c r="C15" s="223">
        <v>136</v>
      </c>
      <c r="D15" s="226"/>
      <c r="E15" s="226"/>
      <c r="F15" s="227">
        <v>5</v>
      </c>
    </row>
    <row r="16" spans="1:6">
      <c r="A16" s="110">
        <v>50204</v>
      </c>
      <c r="B16" s="110" t="s">
        <v>233</v>
      </c>
      <c r="C16" s="223">
        <v>281</v>
      </c>
      <c r="D16" s="226"/>
      <c r="E16" s="226"/>
      <c r="F16" s="227">
        <v>0</v>
      </c>
    </row>
    <row r="17" spans="1:6">
      <c r="A17" s="110">
        <v>50205</v>
      </c>
      <c r="B17" s="110" t="s">
        <v>234</v>
      </c>
      <c r="C17" s="223">
        <v>14455</v>
      </c>
      <c r="D17" s="226"/>
      <c r="E17" s="226"/>
      <c r="F17" s="227">
        <v>29</v>
      </c>
    </row>
    <row r="18" spans="1:6">
      <c r="A18" s="110">
        <v>50206</v>
      </c>
      <c r="B18" s="110" t="s">
        <v>235</v>
      </c>
      <c r="C18" s="223">
        <v>53</v>
      </c>
      <c r="D18" s="226"/>
      <c r="E18" s="226"/>
      <c r="F18" s="227">
        <v>29</v>
      </c>
    </row>
    <row r="19" spans="1:6">
      <c r="A19" s="110">
        <v>50207</v>
      </c>
      <c r="B19" s="110" t="s">
        <v>236</v>
      </c>
      <c r="C19" s="223">
        <v>0</v>
      </c>
      <c r="D19" s="226"/>
      <c r="E19" s="226"/>
      <c r="F19" s="227">
        <v>0</v>
      </c>
    </row>
    <row r="20" spans="1:6">
      <c r="A20" s="110">
        <v>50208</v>
      </c>
      <c r="B20" s="110" t="s">
        <v>237</v>
      </c>
      <c r="C20" s="223">
        <v>270</v>
      </c>
      <c r="D20" s="226"/>
      <c r="E20" s="226"/>
      <c r="F20" s="227">
        <v>208</v>
      </c>
    </row>
    <row r="21" spans="1:6">
      <c r="A21" s="110">
        <v>50209</v>
      </c>
      <c r="B21" s="110" t="s">
        <v>238</v>
      </c>
      <c r="C21" s="223">
        <v>293</v>
      </c>
      <c r="D21" s="226"/>
      <c r="E21" s="226"/>
      <c r="F21" s="227">
        <v>12</v>
      </c>
    </row>
    <row r="22" spans="1:6">
      <c r="A22" s="110">
        <v>50299</v>
      </c>
      <c r="B22" s="110" t="s">
        <v>239</v>
      </c>
      <c r="C22" s="223">
        <v>4934</v>
      </c>
      <c r="D22" s="226"/>
      <c r="E22" s="226"/>
      <c r="F22" s="227">
        <v>24</v>
      </c>
    </row>
    <row r="23" spans="1:6">
      <c r="A23" s="110">
        <v>503</v>
      </c>
      <c r="B23" s="225" t="s">
        <v>240</v>
      </c>
      <c r="C23" s="223">
        <v>23718</v>
      </c>
      <c r="D23" s="226"/>
      <c r="E23" s="226"/>
      <c r="F23" s="227">
        <v>0</v>
      </c>
    </row>
    <row r="24" spans="1:6">
      <c r="A24" s="110">
        <v>50301</v>
      </c>
      <c r="B24" s="110" t="s">
        <v>241</v>
      </c>
      <c r="C24" s="223">
        <v>18</v>
      </c>
      <c r="D24" s="226"/>
      <c r="E24" s="226"/>
      <c r="F24" s="227">
        <v>0</v>
      </c>
    </row>
    <row r="25" spans="1:6">
      <c r="A25" s="110">
        <v>50302</v>
      </c>
      <c r="B25" s="110" t="s">
        <v>242</v>
      </c>
      <c r="C25" s="223">
        <v>21657</v>
      </c>
      <c r="D25" s="226"/>
      <c r="E25" s="226"/>
      <c r="F25" s="227">
        <v>0</v>
      </c>
    </row>
    <row r="26" spans="1:6">
      <c r="A26" s="110">
        <v>50303</v>
      </c>
      <c r="B26" s="110" t="s">
        <v>243</v>
      </c>
      <c r="C26" s="223">
        <v>28</v>
      </c>
      <c r="D26" s="226"/>
      <c r="E26" s="226"/>
      <c r="F26" s="227">
        <v>0</v>
      </c>
    </row>
    <row r="27" spans="1:6">
      <c r="A27" s="110">
        <v>50305</v>
      </c>
      <c r="B27" s="110" t="s">
        <v>244</v>
      </c>
      <c r="C27" s="223">
        <v>209</v>
      </c>
      <c r="D27" s="226"/>
      <c r="E27" s="226"/>
      <c r="F27" s="227">
        <v>0</v>
      </c>
    </row>
    <row r="28" spans="1:6">
      <c r="A28" s="110">
        <v>50306</v>
      </c>
      <c r="B28" s="110" t="s">
        <v>245</v>
      </c>
      <c r="C28" s="223">
        <v>1188</v>
      </c>
      <c r="D28" s="226"/>
      <c r="E28" s="226"/>
      <c r="F28" s="227">
        <v>0</v>
      </c>
    </row>
    <row r="29" spans="1:6">
      <c r="A29" s="110">
        <v>50307</v>
      </c>
      <c r="B29" s="110" t="s">
        <v>246</v>
      </c>
      <c r="C29" s="223">
        <v>230</v>
      </c>
      <c r="D29" s="226"/>
      <c r="E29" s="226"/>
      <c r="F29" s="227">
        <v>0</v>
      </c>
    </row>
    <row r="30" spans="1:6">
      <c r="A30" s="110">
        <v>50399</v>
      </c>
      <c r="B30" s="110" t="s">
        <v>247</v>
      </c>
      <c r="C30" s="223">
        <v>388</v>
      </c>
      <c r="D30" s="226"/>
      <c r="E30" s="226"/>
      <c r="F30" s="227">
        <v>0</v>
      </c>
    </row>
    <row r="31" spans="1:6">
      <c r="A31" s="110">
        <v>504</v>
      </c>
      <c r="B31" s="225" t="s">
        <v>248</v>
      </c>
      <c r="C31" s="223">
        <v>9698</v>
      </c>
      <c r="D31" s="226"/>
      <c r="E31" s="226"/>
      <c r="F31" s="227">
        <v>0</v>
      </c>
    </row>
    <row r="32" spans="1:6">
      <c r="A32" s="110">
        <v>50401</v>
      </c>
      <c r="B32" s="110" t="s">
        <v>241</v>
      </c>
      <c r="C32" s="223">
        <v>3283</v>
      </c>
      <c r="D32" s="226"/>
      <c r="E32" s="226"/>
      <c r="F32" s="227">
        <v>0</v>
      </c>
    </row>
    <row r="33" spans="1:6">
      <c r="A33" s="110">
        <v>50402</v>
      </c>
      <c r="B33" s="110" t="s">
        <v>242</v>
      </c>
      <c r="C33" s="223">
        <v>4914</v>
      </c>
      <c r="D33" s="226"/>
      <c r="E33" s="226"/>
      <c r="F33" s="227">
        <v>0</v>
      </c>
    </row>
    <row r="34" spans="1:6">
      <c r="A34" s="110">
        <v>50403</v>
      </c>
      <c r="B34" s="110" t="s">
        <v>243</v>
      </c>
      <c r="C34" s="223">
        <v>0</v>
      </c>
      <c r="D34" s="226"/>
      <c r="E34" s="226"/>
      <c r="F34" s="227">
        <v>0</v>
      </c>
    </row>
    <row r="35" spans="1:6">
      <c r="A35" s="110">
        <v>50404</v>
      </c>
      <c r="B35" s="110" t="s">
        <v>245</v>
      </c>
      <c r="C35" s="223">
        <v>118</v>
      </c>
      <c r="D35" s="226"/>
      <c r="E35" s="226"/>
      <c r="F35" s="227">
        <v>0</v>
      </c>
    </row>
    <row r="36" spans="1:6">
      <c r="A36" s="110">
        <v>50405</v>
      </c>
      <c r="B36" s="110" t="s">
        <v>246</v>
      </c>
      <c r="C36" s="223">
        <v>0</v>
      </c>
      <c r="D36" s="226"/>
      <c r="E36" s="226"/>
      <c r="F36" s="227">
        <v>0</v>
      </c>
    </row>
    <row r="37" spans="1:6">
      <c r="A37" s="110">
        <v>50499</v>
      </c>
      <c r="B37" s="110" t="s">
        <v>247</v>
      </c>
      <c r="C37" s="223">
        <v>1383</v>
      </c>
      <c r="D37" s="226"/>
      <c r="E37" s="226"/>
      <c r="F37" s="227">
        <v>0</v>
      </c>
    </row>
    <row r="38" spans="1:6">
      <c r="A38" s="110">
        <v>505</v>
      </c>
      <c r="B38" s="225" t="s">
        <v>249</v>
      </c>
      <c r="C38" s="223">
        <v>101317</v>
      </c>
      <c r="D38" s="226"/>
      <c r="E38" s="226"/>
      <c r="F38" s="227">
        <v>80452</v>
      </c>
    </row>
    <row r="39" spans="1:6">
      <c r="A39" s="110">
        <v>50501</v>
      </c>
      <c r="B39" s="110" t="s">
        <v>250</v>
      </c>
      <c r="C39" s="223">
        <v>78854</v>
      </c>
      <c r="D39" s="226"/>
      <c r="E39" s="226"/>
      <c r="F39" s="227">
        <v>78854</v>
      </c>
    </row>
    <row r="40" spans="1:6">
      <c r="A40" s="110">
        <v>50502</v>
      </c>
      <c r="B40" s="110" t="s">
        <v>251</v>
      </c>
      <c r="C40" s="223">
        <v>21778</v>
      </c>
      <c r="D40" s="226"/>
      <c r="E40" s="226"/>
      <c r="F40" s="227">
        <v>1598</v>
      </c>
    </row>
    <row r="41" spans="1:6">
      <c r="A41" s="110">
        <v>50599</v>
      </c>
      <c r="B41" s="110" t="s">
        <v>252</v>
      </c>
      <c r="C41" s="223">
        <v>685</v>
      </c>
      <c r="D41" s="226"/>
      <c r="E41" s="226"/>
      <c r="F41" s="227">
        <v>0</v>
      </c>
    </row>
    <row r="42" spans="1:6">
      <c r="A42" s="110">
        <v>506</v>
      </c>
      <c r="B42" s="225" t="s">
        <v>253</v>
      </c>
      <c r="C42" s="223">
        <v>5409</v>
      </c>
      <c r="D42" s="226"/>
      <c r="E42" s="226"/>
      <c r="F42" s="227">
        <v>0</v>
      </c>
    </row>
    <row r="43" spans="1:6">
      <c r="A43" s="110">
        <v>50601</v>
      </c>
      <c r="B43" s="110" t="s">
        <v>254</v>
      </c>
      <c r="C43" s="223">
        <v>5409</v>
      </c>
      <c r="D43" s="226"/>
      <c r="E43" s="226"/>
      <c r="F43" s="227">
        <v>0</v>
      </c>
    </row>
    <row r="44" spans="1:6">
      <c r="A44" s="110">
        <v>50602</v>
      </c>
      <c r="B44" s="110" t="s">
        <v>255</v>
      </c>
      <c r="C44" s="223">
        <v>0</v>
      </c>
      <c r="D44" s="226"/>
      <c r="E44" s="226"/>
      <c r="F44" s="227">
        <v>0</v>
      </c>
    </row>
    <row r="45" spans="1:6">
      <c r="A45" s="110">
        <v>507</v>
      </c>
      <c r="B45" s="225" t="s">
        <v>256</v>
      </c>
      <c r="C45" s="223">
        <v>14020</v>
      </c>
      <c r="D45" s="226"/>
      <c r="E45" s="226"/>
      <c r="F45" s="227">
        <v>0</v>
      </c>
    </row>
    <row r="46" spans="1:6">
      <c r="A46" s="110">
        <v>50701</v>
      </c>
      <c r="B46" s="110" t="s">
        <v>257</v>
      </c>
      <c r="C46" s="223">
        <v>171</v>
      </c>
      <c r="D46" s="226"/>
      <c r="E46" s="226"/>
      <c r="F46" s="227">
        <v>0</v>
      </c>
    </row>
    <row r="47" spans="1:6">
      <c r="A47" s="110">
        <v>50702</v>
      </c>
      <c r="B47" s="110" t="s">
        <v>258</v>
      </c>
      <c r="C47" s="223">
        <v>704</v>
      </c>
      <c r="D47" s="226"/>
      <c r="E47" s="226"/>
      <c r="F47" s="227">
        <v>0</v>
      </c>
    </row>
    <row r="48" spans="1:6">
      <c r="A48" s="110">
        <v>50799</v>
      </c>
      <c r="B48" s="110" t="s">
        <v>259</v>
      </c>
      <c r="C48" s="223">
        <v>13145</v>
      </c>
      <c r="D48" s="226"/>
      <c r="E48" s="226"/>
      <c r="F48" s="227">
        <v>0</v>
      </c>
    </row>
    <row r="49" spans="1:6">
      <c r="A49" s="110">
        <v>508</v>
      </c>
      <c r="B49" s="225" t="s">
        <v>260</v>
      </c>
      <c r="C49" s="223">
        <v>362</v>
      </c>
      <c r="D49" s="226"/>
      <c r="E49" s="226"/>
      <c r="F49" s="227">
        <v>0</v>
      </c>
    </row>
    <row r="50" spans="1:6">
      <c r="A50" s="110">
        <v>50801</v>
      </c>
      <c r="B50" s="110" t="s">
        <v>261</v>
      </c>
      <c r="C50" s="223">
        <v>362</v>
      </c>
      <c r="D50" s="226"/>
      <c r="E50" s="226"/>
      <c r="F50" s="227">
        <v>0</v>
      </c>
    </row>
    <row r="51" spans="1:6">
      <c r="A51" s="110">
        <v>50802</v>
      </c>
      <c r="B51" s="110" t="s">
        <v>262</v>
      </c>
      <c r="C51" s="223">
        <v>0</v>
      </c>
      <c r="D51" s="226"/>
      <c r="E51" s="226"/>
      <c r="F51" s="227">
        <v>0</v>
      </c>
    </row>
    <row r="52" spans="1:6">
      <c r="A52" s="110">
        <v>509</v>
      </c>
      <c r="B52" s="225" t="s">
        <v>263</v>
      </c>
      <c r="C52" s="223">
        <v>42155</v>
      </c>
      <c r="D52" s="226"/>
      <c r="E52" s="226"/>
      <c r="F52" s="227">
        <v>8715</v>
      </c>
    </row>
    <row r="53" spans="1:6">
      <c r="A53" s="110">
        <v>50901</v>
      </c>
      <c r="B53" s="110" t="s">
        <v>264</v>
      </c>
      <c r="C53" s="223">
        <v>12962</v>
      </c>
      <c r="D53" s="226"/>
      <c r="E53" s="226"/>
      <c r="F53" s="227">
        <v>593</v>
      </c>
    </row>
    <row r="54" spans="1:6">
      <c r="A54" s="110">
        <v>50902</v>
      </c>
      <c r="B54" s="110" t="s">
        <v>265</v>
      </c>
      <c r="C54" s="223">
        <v>3118</v>
      </c>
      <c r="D54" s="226"/>
      <c r="E54" s="226"/>
      <c r="F54" s="227">
        <v>0</v>
      </c>
    </row>
    <row r="55" spans="1:6">
      <c r="A55" s="110">
        <v>50903</v>
      </c>
      <c r="B55" s="110" t="s">
        <v>266</v>
      </c>
      <c r="C55" s="223">
        <v>3359</v>
      </c>
      <c r="D55" s="226"/>
      <c r="E55" s="226"/>
      <c r="F55" s="227">
        <v>0</v>
      </c>
    </row>
    <row r="56" spans="1:6">
      <c r="A56" s="110">
        <v>50905</v>
      </c>
      <c r="B56" s="110" t="s">
        <v>267</v>
      </c>
      <c r="C56" s="223">
        <v>8068</v>
      </c>
      <c r="D56" s="226"/>
      <c r="E56" s="226"/>
      <c r="F56" s="227">
        <v>7997</v>
      </c>
    </row>
    <row r="57" spans="1:6">
      <c r="A57" s="110">
        <v>50999</v>
      </c>
      <c r="B57" s="110" t="s">
        <v>268</v>
      </c>
      <c r="C57" s="223">
        <v>14648</v>
      </c>
      <c r="D57" s="226"/>
      <c r="E57" s="226"/>
      <c r="F57" s="227">
        <v>125</v>
      </c>
    </row>
    <row r="58" spans="1:6">
      <c r="A58" s="110">
        <v>510</v>
      </c>
      <c r="B58" s="225" t="s">
        <v>269</v>
      </c>
      <c r="C58" s="223">
        <v>7483</v>
      </c>
      <c r="D58" s="226"/>
      <c r="E58" s="226"/>
      <c r="F58" s="227">
        <v>0</v>
      </c>
    </row>
    <row r="59" spans="1:6">
      <c r="A59" s="110">
        <v>51002</v>
      </c>
      <c r="B59" s="110" t="s">
        <v>270</v>
      </c>
      <c r="C59" s="223">
        <v>7483</v>
      </c>
      <c r="D59" s="226"/>
      <c r="E59" s="226"/>
      <c r="F59" s="227">
        <v>0</v>
      </c>
    </row>
    <row r="60" spans="1:6">
      <c r="A60" s="110">
        <v>51003</v>
      </c>
      <c r="B60" s="110" t="s">
        <v>271</v>
      </c>
      <c r="C60" s="223">
        <v>0</v>
      </c>
      <c r="D60" s="226"/>
      <c r="E60" s="226"/>
      <c r="F60" s="227">
        <v>0</v>
      </c>
    </row>
    <row r="61" spans="1:6">
      <c r="A61" s="110">
        <v>511</v>
      </c>
      <c r="B61" s="225" t="s">
        <v>272</v>
      </c>
      <c r="C61" s="223">
        <v>2616</v>
      </c>
      <c r="D61" s="226"/>
      <c r="E61" s="226"/>
      <c r="F61" s="227">
        <v>0</v>
      </c>
    </row>
    <row r="62" spans="1:6">
      <c r="A62" s="110">
        <v>51101</v>
      </c>
      <c r="B62" s="110" t="s">
        <v>273</v>
      </c>
      <c r="C62" s="223">
        <v>2599</v>
      </c>
      <c r="D62" s="226"/>
      <c r="E62" s="226"/>
      <c r="F62" s="227">
        <v>0</v>
      </c>
    </row>
    <row r="63" spans="1:6">
      <c r="A63" s="110">
        <v>51102</v>
      </c>
      <c r="B63" s="110" t="s">
        <v>274</v>
      </c>
      <c r="C63" s="223">
        <v>0</v>
      </c>
      <c r="D63" s="226"/>
      <c r="E63" s="226"/>
      <c r="F63" s="227">
        <v>0</v>
      </c>
    </row>
    <row r="64" spans="1:6">
      <c r="A64" s="110">
        <v>51103</v>
      </c>
      <c r="B64" s="110" t="s">
        <v>275</v>
      </c>
      <c r="C64" s="223">
        <v>17</v>
      </c>
      <c r="D64" s="226"/>
      <c r="E64" s="226"/>
      <c r="F64" s="227">
        <v>0</v>
      </c>
    </row>
    <row r="65" spans="1:6">
      <c r="A65" s="110">
        <v>51104</v>
      </c>
      <c r="B65" s="110" t="s">
        <v>276</v>
      </c>
      <c r="C65" s="223">
        <v>0</v>
      </c>
      <c r="D65" s="226"/>
      <c r="E65" s="226"/>
      <c r="F65" s="227">
        <v>0</v>
      </c>
    </row>
    <row r="66" spans="1:6">
      <c r="A66" s="110">
        <v>599</v>
      </c>
      <c r="B66" s="225" t="s">
        <v>277</v>
      </c>
      <c r="C66" s="223">
        <v>3869</v>
      </c>
      <c r="D66" s="226"/>
      <c r="E66" s="226"/>
      <c r="F66" s="227">
        <v>94</v>
      </c>
    </row>
    <row r="67" spans="1:6">
      <c r="A67" s="110">
        <v>59906</v>
      </c>
      <c r="B67" s="110" t="s">
        <v>278</v>
      </c>
      <c r="C67" s="223">
        <v>0</v>
      </c>
      <c r="D67" s="226"/>
      <c r="E67" s="226"/>
      <c r="F67" s="227">
        <v>0</v>
      </c>
    </row>
    <row r="68" spans="1:6">
      <c r="A68" s="110">
        <v>59907</v>
      </c>
      <c r="B68" s="110" t="s">
        <v>279</v>
      </c>
      <c r="C68" s="223">
        <v>0</v>
      </c>
      <c r="D68" s="226"/>
      <c r="E68" s="226"/>
      <c r="F68" s="227">
        <v>0</v>
      </c>
    </row>
    <row r="69" spans="1:6">
      <c r="A69" s="110">
        <v>59908</v>
      </c>
      <c r="B69" s="110" t="s">
        <v>280</v>
      </c>
      <c r="C69" s="223">
        <v>0</v>
      </c>
      <c r="D69" s="226"/>
      <c r="E69" s="226"/>
      <c r="F69" s="227">
        <v>0</v>
      </c>
    </row>
    <row r="70" spans="1:6">
      <c r="A70" s="110">
        <v>59999</v>
      </c>
      <c r="B70" s="110" t="s">
        <v>281</v>
      </c>
      <c r="C70" s="223">
        <v>3869</v>
      </c>
      <c r="D70" s="226"/>
      <c r="E70" s="226"/>
      <c r="F70" s="227">
        <v>94</v>
      </c>
    </row>
  </sheetData>
  <mergeCells count="6">
    <mergeCell ref="A2:H2"/>
    <mergeCell ref="F3:G3"/>
    <mergeCell ref="A4:A5"/>
    <mergeCell ref="B4:B5"/>
    <mergeCell ref="C4:C5"/>
    <mergeCell ref="F4:F5"/>
  </mergeCells>
  <pageMargins left="0.551181102362205" right="0.433070866141732" top="0.590551181102362" bottom="0.511811023622047" header="0.511811023622047" footer="0.511811023622047"/>
  <pageSetup paperSize="9" fitToHeight="0"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E4" sqref="E4"/>
    </sheetView>
  </sheetViews>
  <sheetFormatPr defaultColWidth="9" defaultRowHeight="14.25"/>
  <cols>
    <col min="2" max="2" width="27.375" customWidth="1"/>
    <col min="3" max="3" width="7.875" customWidth="1"/>
    <col min="4" max="4" width="7.625" customWidth="1"/>
    <col min="5" max="5" width="8.375" customWidth="1"/>
    <col min="6" max="6" width="8.625" customWidth="1"/>
    <col min="7" max="7" width="10.25" customWidth="1"/>
    <col min="8" max="8" width="8.625" customWidth="1"/>
    <col min="9" max="9" width="8.375" customWidth="1"/>
    <col min="11" max="11" width="10.5" customWidth="1"/>
  </cols>
  <sheetData>
    <row r="1" ht="16.5" customHeight="1" spans="1:9">
      <c r="A1" s="192" t="s">
        <v>8</v>
      </c>
      <c r="B1" s="193"/>
      <c r="C1" s="193"/>
      <c r="D1" s="194"/>
      <c r="E1" s="194"/>
      <c r="F1" s="195"/>
      <c r="G1" s="195"/>
      <c r="H1" s="195"/>
      <c r="I1" s="214"/>
    </row>
    <row r="2" ht="20.25" spans="1:9">
      <c r="A2" s="196" t="s">
        <v>282</v>
      </c>
      <c r="B2" s="159"/>
      <c r="C2" s="159"/>
      <c r="D2" s="159"/>
      <c r="E2" s="159"/>
      <c r="F2" s="159"/>
      <c r="G2" s="159"/>
      <c r="H2" s="159"/>
      <c r="I2" s="215"/>
    </row>
    <row r="3" customHeight="1" spans="1:9">
      <c r="A3" s="197"/>
      <c r="B3" s="197"/>
      <c r="C3" s="197"/>
      <c r="D3" s="198"/>
      <c r="E3" s="198"/>
      <c r="F3" s="195"/>
      <c r="G3" s="199" t="s">
        <v>35</v>
      </c>
      <c r="H3" s="199"/>
      <c r="I3" s="216"/>
    </row>
    <row r="4" ht="30" customHeight="1" spans="1:9">
      <c r="A4" s="200" t="s">
        <v>36</v>
      </c>
      <c r="B4" s="201" t="s">
        <v>37</v>
      </c>
      <c r="C4" s="201" t="s">
        <v>38</v>
      </c>
      <c r="D4" s="202" t="s">
        <v>39</v>
      </c>
      <c r="E4" s="202" t="s">
        <v>40</v>
      </c>
      <c r="F4" s="203" t="s">
        <v>283</v>
      </c>
      <c r="G4" s="203" t="s">
        <v>42</v>
      </c>
      <c r="H4" s="203" t="s">
        <v>43</v>
      </c>
      <c r="I4" s="217"/>
    </row>
    <row r="5" ht="30" customHeight="1" spans="1:9">
      <c r="A5" s="204">
        <v>10301</v>
      </c>
      <c r="B5" s="205" t="s">
        <v>284</v>
      </c>
      <c r="C5" s="206">
        <f>SUM(C6:C22)</f>
        <v>301433</v>
      </c>
      <c r="D5" s="206">
        <f>SUM(D6:D22)</f>
        <v>351679</v>
      </c>
      <c r="E5" s="206">
        <f>SUM(E6:E22)</f>
        <v>364337</v>
      </c>
      <c r="F5" s="207">
        <f>E5/D5</f>
        <v>1.03599305048069</v>
      </c>
      <c r="G5" s="208">
        <f>SUM(G6:G22)</f>
        <v>202220</v>
      </c>
      <c r="H5" s="207">
        <f>E5/G5-1</f>
        <v>0.801686282266838</v>
      </c>
      <c r="I5" s="218"/>
    </row>
    <row r="6" ht="30" customHeight="1" spans="1:9">
      <c r="A6" s="209">
        <v>1030102</v>
      </c>
      <c r="B6" s="205" t="s">
        <v>285</v>
      </c>
      <c r="C6" s="206"/>
      <c r="D6" s="206"/>
      <c r="E6" s="206"/>
      <c r="F6" s="207"/>
      <c r="G6" s="208"/>
      <c r="H6" s="207"/>
      <c r="I6" s="218"/>
    </row>
    <row r="7" ht="30" customHeight="1" spans="1:9">
      <c r="A7" s="209">
        <v>1030112</v>
      </c>
      <c r="B7" s="205" t="s">
        <v>286</v>
      </c>
      <c r="C7" s="206"/>
      <c r="D7" s="206"/>
      <c r="E7" s="206"/>
      <c r="F7" s="207"/>
      <c r="G7" s="208"/>
      <c r="H7" s="207"/>
      <c r="I7" s="218"/>
    </row>
    <row r="8" ht="30" customHeight="1" spans="1:9">
      <c r="A8" s="209">
        <v>1030115</v>
      </c>
      <c r="B8" s="205" t="s">
        <v>287</v>
      </c>
      <c r="C8" s="206"/>
      <c r="D8" s="206"/>
      <c r="E8" s="206"/>
      <c r="F8" s="207"/>
      <c r="G8" s="208"/>
      <c r="H8" s="207"/>
      <c r="I8" s="218"/>
    </row>
    <row r="9" ht="30" customHeight="1" spans="1:9">
      <c r="A9" s="209">
        <v>1030119</v>
      </c>
      <c r="B9" s="205" t="s">
        <v>288</v>
      </c>
      <c r="C9" s="206"/>
      <c r="D9" s="206"/>
      <c r="E9" s="206"/>
      <c r="F9" s="207"/>
      <c r="G9" s="208"/>
      <c r="H9" s="207"/>
      <c r="I9" s="218"/>
    </row>
    <row r="10" ht="30" customHeight="1" spans="1:9">
      <c r="A10" s="209">
        <v>1030144</v>
      </c>
      <c r="B10" s="205" t="s">
        <v>289</v>
      </c>
      <c r="C10" s="206"/>
      <c r="D10" s="206"/>
      <c r="E10" s="206"/>
      <c r="F10" s="207"/>
      <c r="G10" s="208"/>
      <c r="H10" s="207"/>
      <c r="I10" s="218"/>
    </row>
    <row r="11" ht="30" customHeight="1" spans="1:9">
      <c r="A11" s="209">
        <v>1030146</v>
      </c>
      <c r="B11" s="205" t="s">
        <v>290</v>
      </c>
      <c r="C11" s="210"/>
      <c r="D11" s="206"/>
      <c r="E11" s="206"/>
      <c r="F11" s="207"/>
      <c r="G11" s="208"/>
      <c r="H11" s="207" t="e">
        <f>E11/G11-1</f>
        <v>#DIV/0!</v>
      </c>
      <c r="I11" s="218"/>
    </row>
    <row r="12" ht="30" customHeight="1" spans="1:9">
      <c r="A12" s="209">
        <v>1030147</v>
      </c>
      <c r="B12" s="205" t="s">
        <v>291</v>
      </c>
      <c r="C12" s="211"/>
      <c r="D12" s="206"/>
      <c r="E12" s="206"/>
      <c r="F12" s="207"/>
      <c r="G12" s="208"/>
      <c r="H12" s="207" t="e">
        <f>E12/G12-1</f>
        <v>#DIV/0!</v>
      </c>
      <c r="I12" s="218"/>
    </row>
    <row r="13" ht="30" customHeight="1" spans="1:9">
      <c r="A13" s="209">
        <v>1030148</v>
      </c>
      <c r="B13" s="205" t="s">
        <v>292</v>
      </c>
      <c r="C13" s="212">
        <v>300000</v>
      </c>
      <c r="D13" s="213">
        <v>350246</v>
      </c>
      <c r="E13" s="206">
        <v>362668</v>
      </c>
      <c r="F13" s="207">
        <f>E13/D13</f>
        <v>1.03546650068809</v>
      </c>
      <c r="G13" s="206">
        <v>198291</v>
      </c>
      <c r="H13" s="207">
        <f>E13/G13-1</f>
        <v>0.828968536141328</v>
      </c>
      <c r="I13" s="218"/>
    </row>
    <row r="14" ht="30" customHeight="1" spans="1:9">
      <c r="A14" s="209">
        <v>1030150</v>
      </c>
      <c r="B14" s="205" t="s">
        <v>293</v>
      </c>
      <c r="C14" s="206"/>
      <c r="D14" s="206"/>
      <c r="E14" s="206"/>
      <c r="F14" s="207"/>
      <c r="G14" s="206"/>
      <c r="H14" s="207"/>
      <c r="I14" s="218"/>
    </row>
    <row r="15" ht="30" customHeight="1" spans="1:9">
      <c r="A15" s="209">
        <v>1030155</v>
      </c>
      <c r="B15" s="205" t="s">
        <v>294</v>
      </c>
      <c r="C15" s="206"/>
      <c r="D15" s="206"/>
      <c r="E15" s="206"/>
      <c r="F15" s="207"/>
      <c r="G15" s="206"/>
      <c r="H15" s="207"/>
      <c r="I15" s="218"/>
    </row>
    <row r="16" ht="30" customHeight="1" spans="1:9">
      <c r="A16" s="209">
        <v>1030156</v>
      </c>
      <c r="B16" s="205" t="s">
        <v>295</v>
      </c>
      <c r="C16" s="206">
        <v>938</v>
      </c>
      <c r="D16" s="206">
        <v>938</v>
      </c>
      <c r="E16" s="206">
        <v>781</v>
      </c>
      <c r="F16" s="207">
        <f>E16/D16</f>
        <v>0.832622601279318</v>
      </c>
      <c r="G16" s="206">
        <v>938</v>
      </c>
      <c r="H16" s="207">
        <f>E16/G16-1</f>
        <v>-0.167377398720682</v>
      </c>
      <c r="I16" s="218"/>
    </row>
    <row r="17" ht="30" customHeight="1" spans="1:9">
      <c r="A17" s="209">
        <v>1030157</v>
      </c>
      <c r="B17" s="205" t="s">
        <v>296</v>
      </c>
      <c r="C17" s="206"/>
      <c r="D17" s="206"/>
      <c r="E17" s="206"/>
      <c r="F17" s="207"/>
      <c r="G17" s="206"/>
      <c r="H17" s="207"/>
      <c r="I17" s="218"/>
    </row>
    <row r="18" ht="30" customHeight="1" spans="1:9">
      <c r="A18" s="209">
        <v>1030158</v>
      </c>
      <c r="B18" s="205" t="s">
        <v>297</v>
      </c>
      <c r="C18" s="206"/>
      <c r="D18" s="206"/>
      <c r="E18" s="206"/>
      <c r="F18" s="207"/>
      <c r="G18" s="206"/>
      <c r="H18" s="207"/>
      <c r="I18" s="218"/>
    </row>
    <row r="19" ht="30" customHeight="1" spans="1:9">
      <c r="A19" s="209">
        <v>1030159</v>
      </c>
      <c r="B19" s="205" t="s">
        <v>298</v>
      </c>
      <c r="C19" s="206"/>
      <c r="D19" s="206"/>
      <c r="E19" s="206"/>
      <c r="F19" s="207"/>
      <c r="G19" s="206"/>
      <c r="H19" s="207"/>
      <c r="I19" s="218"/>
    </row>
    <row r="20" ht="30" customHeight="1" spans="1:9">
      <c r="A20" s="209">
        <v>1030178</v>
      </c>
      <c r="B20" s="205" t="s">
        <v>299</v>
      </c>
      <c r="C20" s="206">
        <v>495</v>
      </c>
      <c r="D20" s="206">
        <v>495</v>
      </c>
      <c r="E20" s="206">
        <v>305</v>
      </c>
      <c r="F20" s="207">
        <f>E20/D20</f>
        <v>0.616161616161616</v>
      </c>
      <c r="G20" s="206">
        <v>495</v>
      </c>
      <c r="H20" s="207">
        <f>E20/G20-1</f>
        <v>-0.383838383838384</v>
      </c>
      <c r="I20" s="218"/>
    </row>
    <row r="21" ht="30" customHeight="1" spans="1:9">
      <c r="A21" s="209">
        <v>1030180</v>
      </c>
      <c r="B21" s="205" t="s">
        <v>300</v>
      </c>
      <c r="C21" s="206"/>
      <c r="D21" s="206"/>
      <c r="E21" s="206"/>
      <c r="F21" s="207"/>
      <c r="G21" s="206"/>
      <c r="H21" s="207"/>
      <c r="I21" s="218"/>
    </row>
    <row r="22" ht="30" customHeight="1" spans="1:9">
      <c r="A22" s="209">
        <v>1030199</v>
      </c>
      <c r="B22" s="205" t="s">
        <v>301</v>
      </c>
      <c r="C22" s="206"/>
      <c r="D22" s="206"/>
      <c r="E22" s="206">
        <v>583</v>
      </c>
      <c r="F22" s="207" t="e">
        <f>E22/D22</f>
        <v>#DIV/0!</v>
      </c>
      <c r="G22" s="206">
        <v>2496</v>
      </c>
      <c r="H22" s="207">
        <v>1</v>
      </c>
      <c r="I22" s="218"/>
    </row>
  </sheetData>
  <mergeCells count="2">
    <mergeCell ref="A2:H2"/>
    <mergeCell ref="G3:H3"/>
  </mergeCells>
  <pageMargins left="0.51" right="0.51" top="1" bottom="1" header="0.51" footer="0.51"/>
  <pageSetup paperSize="9" scale="98" fitToHeight="0"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4"/>
  <sheetViews>
    <sheetView workbookViewId="0">
      <pane ySplit="6" topLeftCell="A7" activePane="bottomLeft" state="frozen"/>
      <selection/>
      <selection pane="bottomLeft" activeCell="H6" sqref="H6"/>
    </sheetView>
  </sheetViews>
  <sheetFormatPr defaultColWidth="9" defaultRowHeight="14.25"/>
  <cols>
    <col min="1" max="1" width="8.375" customWidth="1"/>
    <col min="2" max="2" width="22.25" customWidth="1"/>
    <col min="3" max="3" width="8.5" customWidth="1"/>
    <col min="4" max="4" width="7.875" customWidth="1"/>
    <col min="5" max="5" width="8.375" customWidth="1"/>
    <col min="6" max="6" width="5.625" customWidth="1"/>
    <col min="7" max="7" width="10" customWidth="1"/>
    <col min="8" max="8" width="8" customWidth="1"/>
    <col min="9" max="9" width="8.125" customWidth="1"/>
    <col min="10" max="10" width="10.125" customWidth="1"/>
    <col min="11" max="11" width="8.625" customWidth="1"/>
    <col min="12" max="13" width="9" hidden="1" customWidth="1"/>
  </cols>
  <sheetData>
    <row r="1" spans="1:1">
      <c r="A1" s="171" t="s">
        <v>10</v>
      </c>
    </row>
    <row r="2" ht="46.5" customHeight="1" spans="2:11">
      <c r="B2" s="95" t="s">
        <v>11</v>
      </c>
      <c r="C2" s="95"/>
      <c r="D2" s="95"/>
      <c r="E2" s="95"/>
      <c r="F2" s="95"/>
      <c r="G2" s="95"/>
      <c r="H2" s="95"/>
      <c r="I2" s="95"/>
      <c r="J2" s="95"/>
      <c r="K2" s="95"/>
    </row>
    <row r="3" ht="21" customHeight="1" spans="2:11">
      <c r="B3" s="172"/>
      <c r="C3" s="173"/>
      <c r="D3" s="173"/>
      <c r="E3" s="173"/>
      <c r="F3" s="173"/>
      <c r="G3" s="173"/>
      <c r="H3" s="172"/>
      <c r="I3" s="181"/>
      <c r="J3" s="182" t="s">
        <v>35</v>
      </c>
      <c r="K3" s="182"/>
    </row>
    <row r="4" ht="30" customHeight="1" spans="1:12">
      <c r="A4" s="147" t="s">
        <v>36</v>
      </c>
      <c r="B4" s="147" t="s">
        <v>302</v>
      </c>
      <c r="C4" s="174" t="s">
        <v>38</v>
      </c>
      <c r="D4" s="174" t="s">
        <v>39</v>
      </c>
      <c r="E4" s="174"/>
      <c r="F4" s="174"/>
      <c r="G4" s="174" t="s">
        <v>40</v>
      </c>
      <c r="H4" s="147" t="s">
        <v>283</v>
      </c>
      <c r="I4" s="183" t="s">
        <v>42</v>
      </c>
      <c r="J4" s="147" t="s">
        <v>43</v>
      </c>
      <c r="K4" s="183" t="s">
        <v>303</v>
      </c>
      <c r="L4" s="184"/>
    </row>
    <row r="5" ht="30" customHeight="1" spans="1:12">
      <c r="A5" s="147"/>
      <c r="B5" s="147"/>
      <c r="C5" s="174"/>
      <c r="D5" s="174" t="s">
        <v>76</v>
      </c>
      <c r="E5" s="174" t="s">
        <v>304</v>
      </c>
      <c r="F5" s="174" t="s">
        <v>78</v>
      </c>
      <c r="G5" s="174"/>
      <c r="H5" s="147"/>
      <c r="I5" s="183"/>
      <c r="J5" s="147"/>
      <c r="K5" s="183"/>
      <c r="L5" s="184"/>
    </row>
    <row r="6" ht="30" customHeight="1" spans="1:13">
      <c r="A6" s="147" t="s">
        <v>305</v>
      </c>
      <c r="B6" s="147"/>
      <c r="C6" s="175">
        <f>C17+C35+C38+C10+C41+C26+C50+C54</f>
        <v>266080</v>
      </c>
      <c r="D6" s="175">
        <f>D17+D35+D38+D10+D41+D26+D50+D54</f>
        <v>306826</v>
      </c>
      <c r="E6" s="175">
        <f>E17+E35+E38+E10+E41+E26+E50+E54</f>
        <v>306826</v>
      </c>
      <c r="F6" s="175">
        <f>F17+F35+F38+F10+F41+F26+F50+F54</f>
        <v>0</v>
      </c>
      <c r="G6" s="175">
        <v>438400</v>
      </c>
      <c r="H6" s="176">
        <f>G6/D6</f>
        <v>1.42882285073625</v>
      </c>
      <c r="I6" s="175">
        <v>129054</v>
      </c>
      <c r="J6" s="185">
        <f>G6/I6-1</f>
        <v>2.39702760084926</v>
      </c>
      <c r="K6" s="186">
        <f>K7+K10+K17+K41+K35+K57</f>
        <v>116372</v>
      </c>
      <c r="L6" s="187">
        <f>L17+L35+L38+L10+L41+L26+L50+L54</f>
        <v>533014</v>
      </c>
      <c r="M6" s="187">
        <f>M17+M35+M38+M10+M41+M26+M50+M54</f>
        <v>126370</v>
      </c>
    </row>
    <row r="7" ht="30" customHeight="1" spans="1:13">
      <c r="A7" s="177">
        <v>207</v>
      </c>
      <c r="B7" s="177" t="s">
        <v>124</v>
      </c>
      <c r="C7" s="175">
        <v>0</v>
      </c>
      <c r="D7" s="175">
        <v>0</v>
      </c>
      <c r="E7" s="175">
        <v>0</v>
      </c>
      <c r="F7" s="175">
        <f>F8</f>
        <v>0</v>
      </c>
      <c r="G7" s="175"/>
      <c r="H7" s="176" t="e">
        <f t="shared" ref="H7:H56" si="0">G7/D7</f>
        <v>#DIV/0!</v>
      </c>
      <c r="I7" s="175">
        <v>0</v>
      </c>
      <c r="J7" s="185" t="e">
        <f t="shared" ref="J7:J58" si="1">G7/I7-1</f>
        <v>#DIV/0!</v>
      </c>
      <c r="K7" s="186">
        <f>K8</f>
        <v>0</v>
      </c>
      <c r="L7" s="188"/>
      <c r="M7" s="187"/>
    </row>
    <row r="8" ht="30" customHeight="1" spans="1:13">
      <c r="A8" s="177">
        <v>20709</v>
      </c>
      <c r="B8" s="177" t="s">
        <v>306</v>
      </c>
      <c r="C8" s="175">
        <v>0</v>
      </c>
      <c r="D8" s="175">
        <v>0</v>
      </c>
      <c r="E8" s="175">
        <v>0</v>
      </c>
      <c r="F8" s="175">
        <v>0</v>
      </c>
      <c r="G8" s="175"/>
      <c r="H8" s="176" t="e">
        <f t="shared" si="0"/>
        <v>#DIV/0!</v>
      </c>
      <c r="I8" s="175">
        <v>0</v>
      </c>
      <c r="J8" s="185" t="e">
        <f t="shared" si="1"/>
        <v>#DIV/0!</v>
      </c>
      <c r="K8" s="186">
        <f>K9</f>
        <v>0</v>
      </c>
      <c r="L8" s="188"/>
      <c r="M8" s="187"/>
    </row>
    <row r="9" ht="30" customHeight="1" spans="1:13">
      <c r="A9" s="177">
        <v>2070904</v>
      </c>
      <c r="B9" s="177" t="s">
        <v>307</v>
      </c>
      <c r="C9" s="175">
        <v>0</v>
      </c>
      <c r="D9" s="175">
        <v>0</v>
      </c>
      <c r="E9" s="175">
        <v>0</v>
      </c>
      <c r="F9" s="175">
        <v>0</v>
      </c>
      <c r="G9" s="175"/>
      <c r="H9" s="176" t="e">
        <f t="shared" si="0"/>
        <v>#DIV/0!</v>
      </c>
      <c r="I9" s="175">
        <v>0</v>
      </c>
      <c r="J9" s="185" t="e">
        <f t="shared" si="1"/>
        <v>#DIV/0!</v>
      </c>
      <c r="K9" s="186"/>
      <c r="L9" s="188"/>
      <c r="M9" s="187"/>
    </row>
    <row r="10" ht="27.75" customHeight="1" spans="1:13">
      <c r="A10" s="178">
        <v>208</v>
      </c>
      <c r="B10" s="179" t="s">
        <v>130</v>
      </c>
      <c r="C10" s="180">
        <f>C11+C14</f>
        <v>0</v>
      </c>
      <c r="D10" s="175">
        <f t="shared" ref="D10:D39" si="2">E10+F10</f>
        <v>0</v>
      </c>
      <c r="E10" s="180">
        <f>E11+E14</f>
        <v>0</v>
      </c>
      <c r="F10" s="180">
        <f>F11+F14</f>
        <v>0</v>
      </c>
      <c r="G10" s="180">
        <v>553</v>
      </c>
      <c r="H10" s="176" t="e">
        <f t="shared" si="0"/>
        <v>#DIV/0!</v>
      </c>
      <c r="I10" s="180">
        <v>8</v>
      </c>
      <c r="J10" s="185">
        <f t="shared" si="1"/>
        <v>68.125</v>
      </c>
      <c r="K10" s="189">
        <f>K11+K14</f>
        <v>553</v>
      </c>
      <c r="L10" s="190">
        <f t="shared" ref="L10:L39" si="3">G10+K10</f>
        <v>1106</v>
      </c>
      <c r="M10" s="191">
        <f>M11+M14</f>
        <v>359</v>
      </c>
    </row>
    <row r="11" ht="27.75" customHeight="1" spans="1:13">
      <c r="A11" s="178">
        <v>20822</v>
      </c>
      <c r="B11" s="179" t="s">
        <v>308</v>
      </c>
      <c r="C11" s="180">
        <f>SUM(C12:C12)</f>
        <v>0</v>
      </c>
      <c r="D11" s="175">
        <f t="shared" si="2"/>
        <v>0</v>
      </c>
      <c r="E11" s="180">
        <f>SUM(E12:E12)</f>
        <v>0</v>
      </c>
      <c r="F11" s="180">
        <f>SUM(F12:F12)</f>
        <v>0</v>
      </c>
      <c r="G11" s="180">
        <v>553</v>
      </c>
      <c r="H11" s="176" t="e">
        <f t="shared" si="0"/>
        <v>#DIV/0!</v>
      </c>
      <c r="I11" s="180">
        <v>8</v>
      </c>
      <c r="J11" s="185">
        <f t="shared" si="1"/>
        <v>68.125</v>
      </c>
      <c r="K11" s="189">
        <f>K12+K13</f>
        <v>553</v>
      </c>
      <c r="L11" s="190">
        <f t="shared" si="3"/>
        <v>1106</v>
      </c>
      <c r="M11" s="191">
        <f>SUM(M12:M12)</f>
        <v>271</v>
      </c>
    </row>
    <row r="12" ht="27.75" customHeight="1" spans="1:13">
      <c r="A12" s="178">
        <v>2082201</v>
      </c>
      <c r="B12" s="179" t="s">
        <v>309</v>
      </c>
      <c r="C12" s="180"/>
      <c r="D12" s="175">
        <f t="shared" si="2"/>
        <v>0</v>
      </c>
      <c r="E12" s="180"/>
      <c r="F12" s="180"/>
      <c r="G12" s="180">
        <v>373</v>
      </c>
      <c r="H12" s="176" t="e">
        <f t="shared" si="0"/>
        <v>#DIV/0!</v>
      </c>
      <c r="I12" s="180">
        <v>8</v>
      </c>
      <c r="J12" s="185">
        <f t="shared" si="1"/>
        <v>45.625</v>
      </c>
      <c r="K12" s="189">
        <v>373</v>
      </c>
      <c r="L12" s="190">
        <f t="shared" si="3"/>
        <v>746</v>
      </c>
      <c r="M12" s="191">
        <v>271</v>
      </c>
    </row>
    <row r="13" ht="27.75" customHeight="1" spans="1:13">
      <c r="A13" s="178">
        <v>2082202</v>
      </c>
      <c r="B13" s="179" t="s">
        <v>310</v>
      </c>
      <c r="C13" s="180">
        <v>0</v>
      </c>
      <c r="D13" s="175">
        <v>0</v>
      </c>
      <c r="E13" s="180">
        <v>0</v>
      </c>
      <c r="F13" s="180">
        <v>0</v>
      </c>
      <c r="G13" s="180">
        <v>180</v>
      </c>
      <c r="H13" s="176" t="e">
        <f t="shared" si="0"/>
        <v>#DIV/0!</v>
      </c>
      <c r="I13" s="180">
        <v>0</v>
      </c>
      <c r="J13" s="185" t="e">
        <f t="shared" si="1"/>
        <v>#DIV/0!</v>
      </c>
      <c r="K13" s="189">
        <v>180</v>
      </c>
      <c r="L13" s="190"/>
      <c r="M13" s="191"/>
    </row>
    <row r="14" ht="27.75" customHeight="1" spans="1:13">
      <c r="A14" s="178">
        <v>20823</v>
      </c>
      <c r="B14" s="179" t="s">
        <v>311</v>
      </c>
      <c r="C14" s="180">
        <f>SUM(C15:C16)</f>
        <v>0</v>
      </c>
      <c r="D14" s="175">
        <f t="shared" si="2"/>
        <v>0</v>
      </c>
      <c r="E14" s="180">
        <f>SUM(E15:E16)</f>
        <v>0</v>
      </c>
      <c r="F14" s="180">
        <f>SUM(F15:F16)</f>
        <v>0</v>
      </c>
      <c r="G14" s="180"/>
      <c r="H14" s="176" t="e">
        <f t="shared" si="0"/>
        <v>#DIV/0!</v>
      </c>
      <c r="I14" s="180">
        <v>0</v>
      </c>
      <c r="J14" s="185" t="e">
        <f t="shared" si="1"/>
        <v>#DIV/0!</v>
      </c>
      <c r="K14" s="189">
        <f>K15</f>
        <v>0</v>
      </c>
      <c r="L14" s="190">
        <f t="shared" si="3"/>
        <v>0</v>
      </c>
      <c r="M14" s="191">
        <f>SUM(M15:M16)</f>
        <v>88</v>
      </c>
    </row>
    <row r="15" ht="27.75" customHeight="1" spans="1:13">
      <c r="A15" s="178">
        <v>2082302</v>
      </c>
      <c r="B15" s="179" t="s">
        <v>310</v>
      </c>
      <c r="C15" s="180"/>
      <c r="D15" s="175">
        <f t="shared" si="2"/>
        <v>0</v>
      </c>
      <c r="E15" s="180"/>
      <c r="F15" s="180"/>
      <c r="G15" s="180"/>
      <c r="H15" s="176" t="e">
        <f t="shared" si="0"/>
        <v>#DIV/0!</v>
      </c>
      <c r="I15" s="180">
        <v>0</v>
      </c>
      <c r="J15" s="185" t="e">
        <f t="shared" si="1"/>
        <v>#DIV/0!</v>
      </c>
      <c r="K15" s="189"/>
      <c r="L15" s="190">
        <f t="shared" si="3"/>
        <v>0</v>
      </c>
      <c r="M15" s="191">
        <v>88</v>
      </c>
    </row>
    <row r="16" ht="27.75" customHeight="1" spans="1:13">
      <c r="A16" s="178">
        <v>2082399</v>
      </c>
      <c r="B16" s="179" t="s">
        <v>312</v>
      </c>
      <c r="C16" s="180"/>
      <c r="D16" s="175">
        <f t="shared" si="2"/>
        <v>0</v>
      </c>
      <c r="E16" s="180">
        <v>0</v>
      </c>
      <c r="F16" s="180">
        <v>0</v>
      </c>
      <c r="G16" s="180"/>
      <c r="H16" s="176" t="e">
        <f t="shared" si="0"/>
        <v>#DIV/0!</v>
      </c>
      <c r="I16" s="180">
        <v>0</v>
      </c>
      <c r="J16" s="185" t="e">
        <f t="shared" si="1"/>
        <v>#DIV/0!</v>
      </c>
      <c r="K16" s="189"/>
      <c r="L16" s="190">
        <f t="shared" si="3"/>
        <v>0</v>
      </c>
      <c r="M16" s="191">
        <v>0</v>
      </c>
    </row>
    <row r="17" ht="27.75" customHeight="1" spans="1:13">
      <c r="A17" s="178">
        <v>212</v>
      </c>
      <c r="B17" s="179" t="s">
        <v>170</v>
      </c>
      <c r="C17" s="180">
        <f>C18+C29+C28+C33</f>
        <v>255036</v>
      </c>
      <c r="D17" s="175">
        <f t="shared" si="2"/>
        <v>292582</v>
      </c>
      <c r="E17" s="180">
        <f>E18+E29+E28+E33</f>
        <v>292582</v>
      </c>
      <c r="F17" s="180">
        <f>F18+F29+F28+F33</f>
        <v>0</v>
      </c>
      <c r="G17" s="180">
        <v>310095</v>
      </c>
      <c r="H17" s="176">
        <f t="shared" si="0"/>
        <v>1.05985672392697</v>
      </c>
      <c r="I17" s="180">
        <v>118773</v>
      </c>
      <c r="J17" s="185">
        <f t="shared" si="1"/>
        <v>1.61082064105479</v>
      </c>
      <c r="K17" s="189">
        <f>K18+K26+K28+K29</f>
        <v>0</v>
      </c>
      <c r="L17" s="190">
        <f t="shared" si="3"/>
        <v>310095</v>
      </c>
      <c r="M17" s="191">
        <f>M18+M29+M28+M33</f>
        <v>117152</v>
      </c>
    </row>
    <row r="18" ht="27.75" customHeight="1" spans="1:13">
      <c r="A18" s="178">
        <v>21208</v>
      </c>
      <c r="B18" s="179" t="s">
        <v>313</v>
      </c>
      <c r="C18" s="180">
        <f>SUM(C19:C25)</f>
        <v>250082</v>
      </c>
      <c r="D18" s="175">
        <f t="shared" si="2"/>
        <v>287628</v>
      </c>
      <c r="E18" s="180">
        <f>SUM(E19:E25)</f>
        <v>287628</v>
      </c>
      <c r="F18" s="180">
        <f>SUM(F19:F25)</f>
        <v>0</v>
      </c>
      <c r="G18" s="180">
        <v>308325</v>
      </c>
      <c r="H18" s="176">
        <f t="shared" si="0"/>
        <v>1.07195752847428</v>
      </c>
      <c r="I18" s="180">
        <v>118274</v>
      </c>
      <c r="J18" s="185">
        <f t="shared" si="1"/>
        <v>1.60687048717385</v>
      </c>
      <c r="K18" s="189"/>
      <c r="L18" s="190">
        <f t="shared" si="3"/>
        <v>308325</v>
      </c>
      <c r="M18" s="191">
        <f>SUM(M19:M25)</f>
        <v>115071</v>
      </c>
    </row>
    <row r="19" ht="27.75" customHeight="1" spans="1:13">
      <c r="A19" s="178">
        <v>2120801</v>
      </c>
      <c r="B19" s="179" t="s">
        <v>314</v>
      </c>
      <c r="C19" s="180">
        <v>46077</v>
      </c>
      <c r="D19" s="175">
        <f t="shared" si="2"/>
        <v>61063</v>
      </c>
      <c r="E19" s="180">
        <v>61063</v>
      </c>
      <c r="F19" s="180">
        <v>0</v>
      </c>
      <c r="G19" s="180">
        <v>62104</v>
      </c>
      <c r="H19" s="176">
        <f t="shared" si="0"/>
        <v>1.0170479668539</v>
      </c>
      <c r="I19" s="180">
        <v>92731</v>
      </c>
      <c r="J19" s="185">
        <f t="shared" si="1"/>
        <v>-0.330277900594192</v>
      </c>
      <c r="K19" s="189"/>
      <c r="L19" s="190">
        <f t="shared" si="3"/>
        <v>62104</v>
      </c>
      <c r="M19" s="191">
        <v>84543</v>
      </c>
    </row>
    <row r="20" ht="27.75" customHeight="1" spans="1:13">
      <c r="A20" s="178">
        <v>2120802</v>
      </c>
      <c r="B20" s="179" t="s">
        <v>315</v>
      </c>
      <c r="C20" s="180">
        <v>100000</v>
      </c>
      <c r="D20" s="175">
        <f t="shared" si="2"/>
        <v>69734</v>
      </c>
      <c r="E20" s="180">
        <v>69734</v>
      </c>
      <c r="F20" s="180"/>
      <c r="G20" s="180">
        <v>230657</v>
      </c>
      <c r="H20" s="176">
        <f t="shared" si="0"/>
        <v>3.30766914274242</v>
      </c>
      <c r="I20" s="180">
        <v>1479</v>
      </c>
      <c r="J20" s="185">
        <f t="shared" si="1"/>
        <v>154.954699121028</v>
      </c>
      <c r="K20" s="189"/>
      <c r="L20" s="190">
        <f t="shared" si="3"/>
        <v>230657</v>
      </c>
      <c r="M20" s="191">
        <v>14864</v>
      </c>
    </row>
    <row r="21" ht="27.75" customHeight="1" spans="1:13">
      <c r="A21" s="178">
        <v>2120803</v>
      </c>
      <c r="B21" s="179" t="s">
        <v>316</v>
      </c>
      <c r="C21" s="180">
        <v>85915</v>
      </c>
      <c r="D21" s="175">
        <f t="shared" si="2"/>
        <v>138682</v>
      </c>
      <c r="E21" s="180">
        <v>138682</v>
      </c>
      <c r="F21" s="180"/>
      <c r="G21" s="180"/>
      <c r="H21" s="176">
        <f t="shared" si="0"/>
        <v>0</v>
      </c>
      <c r="I21" s="180">
        <v>4447</v>
      </c>
      <c r="J21" s="185">
        <f t="shared" si="1"/>
        <v>-1</v>
      </c>
      <c r="K21" s="189"/>
      <c r="L21" s="190">
        <f t="shared" si="3"/>
        <v>0</v>
      </c>
      <c r="M21" s="191">
        <v>6932</v>
      </c>
    </row>
    <row r="22" ht="27.75" customHeight="1" spans="1:13">
      <c r="A22" s="178">
        <v>2120804</v>
      </c>
      <c r="B22" s="179" t="s">
        <v>317</v>
      </c>
      <c r="C22" s="180">
        <v>5106</v>
      </c>
      <c r="D22" s="175">
        <f t="shared" si="2"/>
        <v>5106</v>
      </c>
      <c r="E22" s="180">
        <v>5106</v>
      </c>
      <c r="F22" s="180"/>
      <c r="G22" s="180">
        <v>4291</v>
      </c>
      <c r="H22" s="176">
        <f t="shared" si="0"/>
        <v>0.840383862122993</v>
      </c>
      <c r="I22" s="180">
        <v>1150</v>
      </c>
      <c r="J22" s="185">
        <f t="shared" si="1"/>
        <v>2.73130434782609</v>
      </c>
      <c r="K22" s="189"/>
      <c r="L22" s="190">
        <f t="shared" si="3"/>
        <v>4291</v>
      </c>
      <c r="M22" s="191">
        <v>0</v>
      </c>
    </row>
    <row r="23" ht="27.75" customHeight="1" spans="1:13">
      <c r="A23" s="178">
        <v>2120806</v>
      </c>
      <c r="B23" s="179" t="s">
        <v>318</v>
      </c>
      <c r="C23" s="180"/>
      <c r="D23" s="175">
        <f t="shared" si="2"/>
        <v>0</v>
      </c>
      <c r="E23" s="180"/>
      <c r="F23" s="180"/>
      <c r="G23" s="180">
        <v>269</v>
      </c>
      <c r="H23" s="176" t="e">
        <f t="shared" si="0"/>
        <v>#DIV/0!</v>
      </c>
      <c r="I23" s="180">
        <v>78</v>
      </c>
      <c r="J23" s="185">
        <f t="shared" si="1"/>
        <v>2.44871794871795</v>
      </c>
      <c r="K23" s="189"/>
      <c r="L23" s="190">
        <f t="shared" si="3"/>
        <v>269</v>
      </c>
      <c r="M23" s="191">
        <v>7</v>
      </c>
    </row>
    <row r="24" ht="27.75" customHeight="1" spans="1:13">
      <c r="A24" s="178">
        <v>2120811</v>
      </c>
      <c r="B24" s="179" t="s">
        <v>319</v>
      </c>
      <c r="C24" s="180"/>
      <c r="D24" s="175">
        <f t="shared" si="2"/>
        <v>0</v>
      </c>
      <c r="E24" s="180"/>
      <c r="F24" s="180"/>
      <c r="G24" s="180"/>
      <c r="H24" s="176" t="e">
        <f t="shared" si="0"/>
        <v>#DIV/0!</v>
      </c>
      <c r="I24" s="180">
        <v>0</v>
      </c>
      <c r="J24" s="185" t="e">
        <f t="shared" si="1"/>
        <v>#DIV/0!</v>
      </c>
      <c r="K24" s="189"/>
      <c r="L24" s="190">
        <f t="shared" si="3"/>
        <v>0</v>
      </c>
      <c r="M24" s="191">
        <v>155</v>
      </c>
    </row>
    <row r="25" ht="27.75" customHeight="1" spans="1:13">
      <c r="A25" s="178">
        <v>2120899</v>
      </c>
      <c r="B25" s="179" t="s">
        <v>320</v>
      </c>
      <c r="C25" s="180">
        <v>12984</v>
      </c>
      <c r="D25" s="175">
        <f t="shared" si="2"/>
        <v>13043</v>
      </c>
      <c r="E25" s="180">
        <v>13043</v>
      </c>
      <c r="F25" s="180"/>
      <c r="G25" s="180">
        <v>11004</v>
      </c>
      <c r="H25" s="176">
        <f t="shared" si="0"/>
        <v>0.843670934600935</v>
      </c>
      <c r="I25" s="180">
        <v>18389</v>
      </c>
      <c r="J25" s="185">
        <f t="shared" si="1"/>
        <v>-0.401598781880472</v>
      </c>
      <c r="K25" s="189"/>
      <c r="L25" s="190">
        <f t="shared" si="3"/>
        <v>11004</v>
      </c>
      <c r="M25" s="191">
        <v>8570</v>
      </c>
    </row>
    <row r="26" ht="27.75" customHeight="1" spans="1:13">
      <c r="A26" s="178">
        <v>21209</v>
      </c>
      <c r="B26" s="179" t="s">
        <v>321</v>
      </c>
      <c r="C26" s="180">
        <f>SUM(C27)</f>
        <v>0</v>
      </c>
      <c r="D26" s="175"/>
      <c r="E26" s="180">
        <f>SUM(E27)</f>
        <v>0</v>
      </c>
      <c r="F26" s="180">
        <f>SUM(F27)</f>
        <v>0</v>
      </c>
      <c r="G26" s="180"/>
      <c r="H26" s="176" t="e">
        <f t="shared" si="0"/>
        <v>#DIV/0!</v>
      </c>
      <c r="I26" s="180">
        <v>0</v>
      </c>
      <c r="J26" s="185" t="e">
        <f t="shared" si="1"/>
        <v>#DIV/0!</v>
      </c>
      <c r="K26" s="189"/>
      <c r="L26" s="191">
        <f>SUM(L27)</f>
        <v>0</v>
      </c>
      <c r="M26" s="191">
        <f>SUM(M27)</f>
        <v>0</v>
      </c>
    </row>
    <row r="27" ht="27.75" customHeight="1" spans="1:13">
      <c r="A27" s="178">
        <v>2120902</v>
      </c>
      <c r="B27" s="179" t="s">
        <v>322</v>
      </c>
      <c r="C27" s="180"/>
      <c r="D27" s="175"/>
      <c r="E27" s="180"/>
      <c r="F27" s="180"/>
      <c r="G27" s="180"/>
      <c r="H27" s="176" t="e">
        <f t="shared" si="0"/>
        <v>#DIV/0!</v>
      </c>
      <c r="I27" s="180">
        <v>0</v>
      </c>
      <c r="J27" s="185" t="e">
        <f t="shared" si="1"/>
        <v>#DIV/0!</v>
      </c>
      <c r="K27" s="189"/>
      <c r="L27" s="190"/>
      <c r="M27" s="191"/>
    </row>
    <row r="28" ht="27.75" customHeight="1" spans="1:13">
      <c r="A28" s="178">
        <v>21211</v>
      </c>
      <c r="B28" s="179" t="s">
        <v>323</v>
      </c>
      <c r="C28" s="180"/>
      <c r="D28" s="175">
        <f t="shared" si="2"/>
        <v>0</v>
      </c>
      <c r="E28" s="180"/>
      <c r="F28" s="180"/>
      <c r="G28" s="180"/>
      <c r="H28" s="176" t="e">
        <f t="shared" si="0"/>
        <v>#DIV/0!</v>
      </c>
      <c r="I28" s="180">
        <v>0</v>
      </c>
      <c r="J28" s="185" t="e">
        <f t="shared" si="1"/>
        <v>#DIV/0!</v>
      </c>
      <c r="K28" s="189"/>
      <c r="L28" s="190">
        <f t="shared" si="3"/>
        <v>0</v>
      </c>
      <c r="M28" s="191">
        <v>787</v>
      </c>
    </row>
    <row r="29" ht="27.75" customHeight="1" spans="1:13">
      <c r="A29" s="178">
        <v>21213</v>
      </c>
      <c r="B29" s="179" t="s">
        <v>324</v>
      </c>
      <c r="C29" s="180">
        <f>C30+C31+C32</f>
        <v>3199</v>
      </c>
      <c r="D29" s="175">
        <f t="shared" si="2"/>
        <v>3199</v>
      </c>
      <c r="E29" s="180">
        <v>3199</v>
      </c>
      <c r="F29" s="180">
        <v>0</v>
      </c>
      <c r="G29" s="180">
        <v>1438</v>
      </c>
      <c r="H29" s="176">
        <f t="shared" si="0"/>
        <v>0.449515473585495</v>
      </c>
      <c r="I29" s="180">
        <v>0</v>
      </c>
      <c r="J29" s="185" t="e">
        <f t="shared" si="1"/>
        <v>#DIV/0!</v>
      </c>
      <c r="K29" s="189"/>
      <c r="L29" s="190">
        <f t="shared" si="3"/>
        <v>1438</v>
      </c>
      <c r="M29" s="191">
        <f>SUM(M30:M32)</f>
        <v>570</v>
      </c>
    </row>
    <row r="30" ht="27.75" customHeight="1" spans="1:13">
      <c r="A30" s="178">
        <v>2121301</v>
      </c>
      <c r="B30" s="179" t="s">
        <v>325</v>
      </c>
      <c r="C30" s="180"/>
      <c r="D30" s="175">
        <f t="shared" si="2"/>
        <v>0</v>
      </c>
      <c r="E30" s="180"/>
      <c r="F30" s="180"/>
      <c r="G30" s="180"/>
      <c r="H30" s="176" t="e">
        <f t="shared" si="0"/>
        <v>#DIV/0!</v>
      </c>
      <c r="I30" s="180">
        <v>0</v>
      </c>
      <c r="J30" s="185" t="e">
        <f t="shared" si="1"/>
        <v>#DIV/0!</v>
      </c>
      <c r="K30" s="189"/>
      <c r="L30" s="190">
        <f t="shared" si="3"/>
        <v>0</v>
      </c>
      <c r="M30" s="191">
        <v>378</v>
      </c>
    </row>
    <row r="31" ht="27.75" customHeight="1" spans="1:13">
      <c r="A31" s="178">
        <v>2121302</v>
      </c>
      <c r="B31" s="179" t="s">
        <v>322</v>
      </c>
      <c r="C31" s="180">
        <v>3199</v>
      </c>
      <c r="D31" s="175">
        <f t="shared" si="2"/>
        <v>3199</v>
      </c>
      <c r="E31" s="180">
        <v>3199</v>
      </c>
      <c r="F31" s="180"/>
      <c r="G31" s="180">
        <v>1438</v>
      </c>
      <c r="H31" s="176">
        <f t="shared" si="0"/>
        <v>0.449515473585495</v>
      </c>
      <c r="I31" s="180">
        <v>0</v>
      </c>
      <c r="J31" s="185" t="e">
        <f t="shared" si="1"/>
        <v>#DIV/0!</v>
      </c>
      <c r="K31" s="189"/>
      <c r="L31" s="190">
        <f t="shared" si="3"/>
        <v>1438</v>
      </c>
      <c r="M31" s="191">
        <v>191</v>
      </c>
    </row>
    <row r="32" ht="27.75" customHeight="1" spans="1:13">
      <c r="A32" s="178">
        <v>2121399</v>
      </c>
      <c r="B32" s="179" t="s">
        <v>326</v>
      </c>
      <c r="C32" s="180"/>
      <c r="D32" s="175">
        <f t="shared" si="2"/>
        <v>0</v>
      </c>
      <c r="E32" s="180"/>
      <c r="F32" s="180"/>
      <c r="G32" s="180"/>
      <c r="H32" s="176" t="e">
        <f t="shared" si="0"/>
        <v>#DIV/0!</v>
      </c>
      <c r="I32" s="180">
        <v>0</v>
      </c>
      <c r="J32" s="185" t="e">
        <f t="shared" si="1"/>
        <v>#DIV/0!</v>
      </c>
      <c r="K32" s="189"/>
      <c r="L32" s="190">
        <f t="shared" si="3"/>
        <v>0</v>
      </c>
      <c r="M32" s="191">
        <v>1</v>
      </c>
    </row>
    <row r="33" ht="27.75" customHeight="1" spans="1:13">
      <c r="A33" s="178">
        <v>21214</v>
      </c>
      <c r="B33" s="179" t="s">
        <v>327</v>
      </c>
      <c r="C33" s="180">
        <v>1755</v>
      </c>
      <c r="D33" s="175">
        <f t="shared" si="2"/>
        <v>1755</v>
      </c>
      <c r="E33" s="180">
        <v>1755</v>
      </c>
      <c r="F33" s="180">
        <f>SUM(F34:F34)</f>
        <v>0</v>
      </c>
      <c r="G33" s="180">
        <v>332</v>
      </c>
      <c r="H33" s="176">
        <f t="shared" si="0"/>
        <v>0.189173789173789</v>
      </c>
      <c r="I33" s="180">
        <v>499</v>
      </c>
      <c r="J33" s="185">
        <f t="shared" si="1"/>
        <v>-0.334669338677355</v>
      </c>
      <c r="K33" s="189"/>
      <c r="L33" s="190">
        <f t="shared" si="3"/>
        <v>332</v>
      </c>
      <c r="M33" s="191">
        <f>SUM(M34:M34)</f>
        <v>724</v>
      </c>
    </row>
    <row r="34" ht="27.75" customHeight="1" spans="1:13">
      <c r="A34" s="178">
        <v>2121401</v>
      </c>
      <c r="B34" s="179" t="s">
        <v>328</v>
      </c>
      <c r="C34" s="180">
        <v>1755</v>
      </c>
      <c r="D34" s="175">
        <f t="shared" si="2"/>
        <v>1755</v>
      </c>
      <c r="E34" s="180">
        <v>1755</v>
      </c>
      <c r="F34" s="180"/>
      <c r="G34" s="180">
        <v>332</v>
      </c>
      <c r="H34" s="176">
        <f t="shared" si="0"/>
        <v>0.189173789173789</v>
      </c>
      <c r="I34" s="180">
        <v>499</v>
      </c>
      <c r="J34" s="185">
        <f t="shared" si="1"/>
        <v>-0.334669338677355</v>
      </c>
      <c r="K34" s="189"/>
      <c r="L34" s="190">
        <f t="shared" si="3"/>
        <v>332</v>
      </c>
      <c r="M34" s="191">
        <v>724</v>
      </c>
    </row>
    <row r="35" ht="27.75" customHeight="1" spans="1:13">
      <c r="A35" s="178">
        <v>213</v>
      </c>
      <c r="B35" s="179" t="s">
        <v>176</v>
      </c>
      <c r="C35" s="180"/>
      <c r="D35" s="175">
        <f t="shared" si="2"/>
        <v>0</v>
      </c>
      <c r="E35" s="180">
        <f>E36</f>
        <v>0</v>
      </c>
      <c r="F35" s="180">
        <f>F36</f>
        <v>0</v>
      </c>
      <c r="G35" s="180">
        <v>520</v>
      </c>
      <c r="H35" s="176" t="e">
        <f t="shared" si="0"/>
        <v>#DIV/0!</v>
      </c>
      <c r="I35" s="180">
        <v>0</v>
      </c>
      <c r="J35" s="185" t="e">
        <f t="shared" si="1"/>
        <v>#DIV/0!</v>
      </c>
      <c r="K35" s="189">
        <f>K36</f>
        <v>520</v>
      </c>
      <c r="L35" s="190">
        <f t="shared" si="3"/>
        <v>1040</v>
      </c>
      <c r="M35" s="191">
        <f>M36</f>
        <v>129</v>
      </c>
    </row>
    <row r="36" ht="27.75" customHeight="1" spans="1:13">
      <c r="A36" s="178">
        <v>21366</v>
      </c>
      <c r="B36" s="179" t="s">
        <v>329</v>
      </c>
      <c r="C36" s="180"/>
      <c r="D36" s="175">
        <f t="shared" si="2"/>
        <v>0</v>
      </c>
      <c r="E36" s="180">
        <f>SUM(E37:E37)</f>
        <v>0</v>
      </c>
      <c r="F36" s="180">
        <f>SUM(F37:F37)</f>
        <v>0</v>
      </c>
      <c r="G36" s="180">
        <v>520</v>
      </c>
      <c r="H36" s="176" t="e">
        <f t="shared" si="0"/>
        <v>#DIV/0!</v>
      </c>
      <c r="I36" s="180">
        <v>0</v>
      </c>
      <c r="J36" s="185" t="e">
        <f t="shared" si="1"/>
        <v>#DIV/0!</v>
      </c>
      <c r="K36" s="189">
        <f>K37</f>
        <v>520</v>
      </c>
      <c r="L36" s="190">
        <f t="shared" si="3"/>
        <v>1040</v>
      </c>
      <c r="M36" s="191">
        <f>SUM(M37:M37)</f>
        <v>129</v>
      </c>
    </row>
    <row r="37" ht="27.75" customHeight="1" spans="1:13">
      <c r="A37" s="178">
        <v>2136601</v>
      </c>
      <c r="B37" s="179" t="s">
        <v>310</v>
      </c>
      <c r="C37" s="180"/>
      <c r="D37" s="175">
        <f t="shared" si="2"/>
        <v>0</v>
      </c>
      <c r="E37" s="180"/>
      <c r="F37" s="180"/>
      <c r="G37" s="180">
        <v>520</v>
      </c>
      <c r="H37" s="176" t="e">
        <f t="shared" si="0"/>
        <v>#DIV/0!</v>
      </c>
      <c r="I37" s="180">
        <v>0</v>
      </c>
      <c r="J37" s="185" t="e">
        <f t="shared" si="1"/>
        <v>#DIV/0!</v>
      </c>
      <c r="K37" s="189">
        <v>520</v>
      </c>
      <c r="L37" s="190">
        <f t="shared" si="3"/>
        <v>1040</v>
      </c>
      <c r="M37" s="191">
        <v>129</v>
      </c>
    </row>
    <row r="38" ht="27.75" customHeight="1" spans="1:13">
      <c r="A38" s="178">
        <v>216</v>
      </c>
      <c r="B38" s="179" t="s">
        <v>193</v>
      </c>
      <c r="C38" s="180"/>
      <c r="D38" s="175">
        <f t="shared" si="2"/>
        <v>0</v>
      </c>
      <c r="E38" s="180">
        <f>E39</f>
        <v>0</v>
      </c>
      <c r="F38" s="180">
        <f>F39</f>
        <v>0</v>
      </c>
      <c r="G38" s="180"/>
      <c r="H38" s="176" t="e">
        <f t="shared" si="0"/>
        <v>#DIV/0!</v>
      </c>
      <c r="I38" s="180">
        <v>0</v>
      </c>
      <c r="J38" s="185" t="e">
        <f t="shared" si="1"/>
        <v>#DIV/0!</v>
      </c>
      <c r="K38" s="189"/>
      <c r="L38" s="190">
        <f t="shared" si="3"/>
        <v>0</v>
      </c>
      <c r="M38" s="191">
        <f>M39</f>
        <v>47</v>
      </c>
    </row>
    <row r="39" ht="27.75" customHeight="1" spans="1:13">
      <c r="A39" s="178">
        <v>21660</v>
      </c>
      <c r="B39" s="179" t="s">
        <v>306</v>
      </c>
      <c r="C39" s="180"/>
      <c r="D39" s="175">
        <f t="shared" si="2"/>
        <v>0</v>
      </c>
      <c r="E39" s="180">
        <f>SUM(E40:E40)</f>
        <v>0</v>
      </c>
      <c r="F39" s="180">
        <f>SUM(F40:F40)</f>
        <v>0</v>
      </c>
      <c r="G39" s="180"/>
      <c r="H39" s="176" t="e">
        <f t="shared" si="0"/>
        <v>#DIV/0!</v>
      </c>
      <c r="I39" s="180">
        <v>0</v>
      </c>
      <c r="J39" s="185" t="e">
        <f t="shared" si="1"/>
        <v>#DIV/0!</v>
      </c>
      <c r="K39" s="189"/>
      <c r="L39" s="190">
        <f t="shared" si="3"/>
        <v>0</v>
      </c>
      <c r="M39" s="191">
        <f>SUM(M40:M40)</f>
        <v>47</v>
      </c>
    </row>
    <row r="40" ht="27.75" customHeight="1" spans="1:13">
      <c r="A40" s="178">
        <v>2166004</v>
      </c>
      <c r="B40" s="179" t="s">
        <v>307</v>
      </c>
      <c r="C40" s="180"/>
      <c r="D40" s="175">
        <f t="shared" ref="D40:D56" si="4">E40+F40</f>
        <v>0</v>
      </c>
      <c r="E40" s="180"/>
      <c r="F40" s="180"/>
      <c r="G40" s="180"/>
      <c r="H40" s="176" t="e">
        <f t="shared" si="0"/>
        <v>#DIV/0!</v>
      </c>
      <c r="I40" s="180">
        <v>0</v>
      </c>
      <c r="J40" s="185" t="e">
        <f t="shared" si="1"/>
        <v>#DIV/0!</v>
      </c>
      <c r="K40" s="189"/>
      <c r="L40" s="190">
        <f t="shared" ref="L40:L56" si="5">G40+K40</f>
        <v>0</v>
      </c>
      <c r="M40" s="191">
        <v>47</v>
      </c>
    </row>
    <row r="41" ht="27.75" customHeight="1" spans="1:13">
      <c r="A41" s="178">
        <v>229</v>
      </c>
      <c r="B41" s="179" t="s">
        <v>277</v>
      </c>
      <c r="C41" s="180"/>
      <c r="D41" s="175">
        <f t="shared" si="4"/>
        <v>0</v>
      </c>
      <c r="E41" s="180">
        <f>E42+E43</f>
        <v>0</v>
      </c>
      <c r="F41" s="180">
        <f>F42+F43</f>
        <v>0</v>
      </c>
      <c r="G41" s="180">
        <v>104422</v>
      </c>
      <c r="H41" s="176" t="e">
        <f t="shared" si="0"/>
        <v>#DIV/0!</v>
      </c>
      <c r="I41" s="180">
        <v>45</v>
      </c>
      <c r="J41" s="185">
        <f t="shared" si="1"/>
        <v>2319.48888888889</v>
      </c>
      <c r="K41" s="189">
        <f>K42+K43</f>
        <v>104420</v>
      </c>
      <c r="L41" s="190">
        <f t="shared" si="5"/>
        <v>208842</v>
      </c>
      <c r="M41" s="191">
        <f>M42+M43</f>
        <v>879</v>
      </c>
    </row>
    <row r="42" ht="27.75" customHeight="1" spans="1:13">
      <c r="A42" s="178">
        <v>22904</v>
      </c>
      <c r="B42" s="179" t="s">
        <v>330</v>
      </c>
      <c r="C42" s="180"/>
      <c r="D42" s="175">
        <f t="shared" si="4"/>
        <v>0</v>
      </c>
      <c r="E42" s="180"/>
      <c r="F42" s="180">
        <v>0</v>
      </c>
      <c r="G42" s="180">
        <v>103752</v>
      </c>
      <c r="H42" s="176" t="e">
        <f t="shared" si="0"/>
        <v>#DIV/0!</v>
      </c>
      <c r="I42" s="180">
        <v>0</v>
      </c>
      <c r="J42" s="185" t="e">
        <f t="shared" si="1"/>
        <v>#DIV/0!</v>
      </c>
      <c r="K42" s="189">
        <v>103752</v>
      </c>
      <c r="L42" s="190">
        <f t="shared" si="5"/>
        <v>207504</v>
      </c>
      <c r="M42" s="191">
        <v>0</v>
      </c>
    </row>
    <row r="43" ht="27.75" customHeight="1" spans="1:13">
      <c r="A43" s="178">
        <v>22960</v>
      </c>
      <c r="B43" s="179" t="s">
        <v>331</v>
      </c>
      <c r="C43" s="180"/>
      <c r="D43" s="175">
        <f t="shared" si="4"/>
        <v>0</v>
      </c>
      <c r="E43" s="180">
        <f>SUM(E44:E48)</f>
        <v>0</v>
      </c>
      <c r="F43" s="180">
        <f>SUM(F44:F48)</f>
        <v>0</v>
      </c>
      <c r="G43" s="180">
        <v>670</v>
      </c>
      <c r="H43" s="176" t="e">
        <f t="shared" si="0"/>
        <v>#DIV/0!</v>
      </c>
      <c r="I43" s="180">
        <v>45</v>
      </c>
      <c r="J43" s="185">
        <f t="shared" si="1"/>
        <v>13.8888888888889</v>
      </c>
      <c r="K43" s="189">
        <f>K44+K45+K46+K47+K48+K49</f>
        <v>668</v>
      </c>
      <c r="L43" s="190">
        <f t="shared" si="5"/>
        <v>1338</v>
      </c>
      <c r="M43" s="191">
        <f>SUM(M44:M48)</f>
        <v>879</v>
      </c>
    </row>
    <row r="44" ht="27.75" customHeight="1" spans="1:13">
      <c r="A44" s="178">
        <v>2296002</v>
      </c>
      <c r="B44" s="179" t="s">
        <v>332</v>
      </c>
      <c r="C44" s="180"/>
      <c r="D44" s="175">
        <f t="shared" si="4"/>
        <v>0</v>
      </c>
      <c r="E44" s="180"/>
      <c r="F44" s="180"/>
      <c r="G44" s="180">
        <v>104</v>
      </c>
      <c r="H44" s="176" t="e">
        <f t="shared" si="0"/>
        <v>#DIV/0!</v>
      </c>
      <c r="I44" s="180">
        <v>44</v>
      </c>
      <c r="J44" s="185">
        <f t="shared" si="1"/>
        <v>1.36363636363636</v>
      </c>
      <c r="K44" s="189">
        <v>104</v>
      </c>
      <c r="L44" s="190">
        <f t="shared" si="5"/>
        <v>208</v>
      </c>
      <c r="M44" s="191">
        <v>370</v>
      </c>
    </row>
    <row r="45" ht="27.75" customHeight="1" spans="1:13">
      <c r="A45" s="178">
        <v>2296003</v>
      </c>
      <c r="B45" s="179" t="s">
        <v>333</v>
      </c>
      <c r="C45" s="180"/>
      <c r="D45" s="175">
        <f t="shared" si="4"/>
        <v>0</v>
      </c>
      <c r="E45" s="180"/>
      <c r="F45" s="180">
        <v>0</v>
      </c>
      <c r="G45" s="180">
        <v>130</v>
      </c>
      <c r="H45" s="176" t="e">
        <f t="shared" si="0"/>
        <v>#DIV/0!</v>
      </c>
      <c r="I45" s="180">
        <v>1</v>
      </c>
      <c r="J45" s="185">
        <f t="shared" si="1"/>
        <v>129</v>
      </c>
      <c r="K45" s="189">
        <v>127</v>
      </c>
      <c r="L45" s="190">
        <f t="shared" si="5"/>
        <v>257</v>
      </c>
      <c r="M45" s="191">
        <v>362</v>
      </c>
    </row>
    <row r="46" ht="27.75" customHeight="1" spans="1:13">
      <c r="A46" s="178">
        <v>2296004</v>
      </c>
      <c r="B46" s="179" t="s">
        <v>334</v>
      </c>
      <c r="C46" s="180"/>
      <c r="D46" s="175">
        <f t="shared" si="4"/>
        <v>0</v>
      </c>
      <c r="E46" s="180"/>
      <c r="F46" s="180"/>
      <c r="G46" s="180">
        <v>26</v>
      </c>
      <c r="H46" s="176" t="e">
        <f t="shared" si="0"/>
        <v>#DIV/0!</v>
      </c>
      <c r="I46" s="180">
        <v>0</v>
      </c>
      <c r="J46" s="185" t="e">
        <f t="shared" si="1"/>
        <v>#DIV/0!</v>
      </c>
      <c r="K46" s="189">
        <v>27</v>
      </c>
      <c r="L46" s="190">
        <f t="shared" si="5"/>
        <v>53</v>
      </c>
      <c r="M46" s="191">
        <v>28</v>
      </c>
    </row>
    <row r="47" ht="27.75" customHeight="1" spans="1:13">
      <c r="A47" s="178">
        <v>2296006</v>
      </c>
      <c r="B47" s="179" t="s">
        <v>335</v>
      </c>
      <c r="C47" s="180"/>
      <c r="D47" s="175">
        <f t="shared" si="4"/>
        <v>0</v>
      </c>
      <c r="E47" s="180"/>
      <c r="F47" s="180"/>
      <c r="G47" s="180">
        <v>48</v>
      </c>
      <c r="H47" s="176" t="e">
        <f t="shared" si="0"/>
        <v>#DIV/0!</v>
      </c>
      <c r="I47" s="180">
        <v>0</v>
      </c>
      <c r="J47" s="185" t="e">
        <f t="shared" si="1"/>
        <v>#DIV/0!</v>
      </c>
      <c r="K47" s="189">
        <v>48</v>
      </c>
      <c r="L47" s="190">
        <f t="shared" si="5"/>
        <v>96</v>
      </c>
      <c r="M47" s="191">
        <v>86</v>
      </c>
    </row>
    <row r="48" ht="27.75" customHeight="1" spans="1:13">
      <c r="A48" s="178">
        <v>2296013</v>
      </c>
      <c r="B48" s="179" t="s">
        <v>336</v>
      </c>
      <c r="C48" s="180"/>
      <c r="D48" s="175">
        <f t="shared" si="4"/>
        <v>0</v>
      </c>
      <c r="E48" s="180"/>
      <c r="F48" s="180"/>
      <c r="G48" s="180">
        <v>62</v>
      </c>
      <c r="H48" s="176" t="e">
        <f t="shared" si="0"/>
        <v>#DIV/0!</v>
      </c>
      <c r="I48" s="180">
        <v>0</v>
      </c>
      <c r="J48" s="185" t="e">
        <f t="shared" si="1"/>
        <v>#DIV/0!</v>
      </c>
      <c r="K48" s="189">
        <v>62</v>
      </c>
      <c r="L48" s="190">
        <f t="shared" si="5"/>
        <v>124</v>
      </c>
      <c r="M48" s="191">
        <v>33</v>
      </c>
    </row>
    <row r="49" ht="27.75" customHeight="1" spans="1:13">
      <c r="A49" s="178">
        <v>2296099</v>
      </c>
      <c r="B49" s="179" t="s">
        <v>337</v>
      </c>
      <c r="C49" s="180"/>
      <c r="D49" s="175">
        <v>0</v>
      </c>
      <c r="E49" s="180"/>
      <c r="F49" s="180"/>
      <c r="G49" s="180">
        <v>300</v>
      </c>
      <c r="H49" s="176"/>
      <c r="I49" s="180">
        <v>0</v>
      </c>
      <c r="J49" s="185" t="e">
        <f t="shared" si="1"/>
        <v>#DIV/0!</v>
      </c>
      <c r="K49" s="189">
        <v>300</v>
      </c>
      <c r="L49" s="190">
        <f t="shared" si="5"/>
        <v>600</v>
      </c>
      <c r="M49" s="191"/>
    </row>
    <row r="50" ht="27.75" customHeight="1" spans="1:13">
      <c r="A50" s="178">
        <v>232</v>
      </c>
      <c r="B50" s="179" t="s">
        <v>217</v>
      </c>
      <c r="C50" s="180">
        <v>11000</v>
      </c>
      <c r="D50" s="175">
        <f t="shared" si="4"/>
        <v>14100</v>
      </c>
      <c r="E50" s="180">
        <f>E51</f>
        <v>14100</v>
      </c>
      <c r="F50" s="180">
        <f>F51</f>
        <v>0</v>
      </c>
      <c r="G50" s="180">
        <v>11782</v>
      </c>
      <c r="H50" s="176">
        <f t="shared" si="0"/>
        <v>0.835602836879433</v>
      </c>
      <c r="I50" s="180">
        <v>10215</v>
      </c>
      <c r="J50" s="185">
        <f t="shared" si="1"/>
        <v>0.15340186000979</v>
      </c>
      <c r="K50" s="189"/>
      <c r="L50" s="190">
        <f t="shared" si="5"/>
        <v>11782</v>
      </c>
      <c r="M50" s="191">
        <f>M51</f>
        <v>7743</v>
      </c>
    </row>
    <row r="51" ht="27.75" customHeight="1" spans="1:13">
      <c r="A51" s="178">
        <v>23204</v>
      </c>
      <c r="B51" s="179" t="s">
        <v>338</v>
      </c>
      <c r="C51" s="180">
        <v>11000</v>
      </c>
      <c r="D51" s="175">
        <f t="shared" si="4"/>
        <v>14100</v>
      </c>
      <c r="E51" s="180">
        <f>SUM(E53:E53)</f>
        <v>14100</v>
      </c>
      <c r="F51" s="180">
        <f>SUM(F53:F53)</f>
        <v>0</v>
      </c>
      <c r="G51" s="180">
        <v>11782</v>
      </c>
      <c r="H51" s="176">
        <f t="shared" si="0"/>
        <v>0.835602836879433</v>
      </c>
      <c r="I51" s="180">
        <v>10215</v>
      </c>
      <c r="J51" s="185">
        <f t="shared" si="1"/>
        <v>0.15340186000979</v>
      </c>
      <c r="K51" s="189"/>
      <c r="L51" s="190">
        <f t="shared" si="5"/>
        <v>11782</v>
      </c>
      <c r="M51" s="191">
        <f>SUM(M53:M53)</f>
        <v>7743</v>
      </c>
    </row>
    <row r="52" ht="27.75" customHeight="1" spans="1:13">
      <c r="A52" s="178">
        <v>2320405</v>
      </c>
      <c r="B52" s="179" t="s">
        <v>339</v>
      </c>
      <c r="C52" s="180"/>
      <c r="D52" s="175"/>
      <c r="E52" s="180"/>
      <c r="F52" s="180"/>
      <c r="G52" s="180"/>
      <c r="H52" s="176" t="e">
        <f t="shared" si="0"/>
        <v>#DIV/0!</v>
      </c>
      <c r="I52" s="180">
        <v>10215</v>
      </c>
      <c r="J52" s="185">
        <f t="shared" si="1"/>
        <v>-1</v>
      </c>
      <c r="K52" s="189"/>
      <c r="L52" s="190"/>
      <c r="M52" s="191"/>
    </row>
    <row r="53" ht="27.75" customHeight="1" spans="1:13">
      <c r="A53" s="178">
        <v>2320411</v>
      </c>
      <c r="B53" s="179" t="s">
        <v>340</v>
      </c>
      <c r="C53" s="180">
        <v>11000</v>
      </c>
      <c r="D53" s="175">
        <f t="shared" si="4"/>
        <v>14100</v>
      </c>
      <c r="E53" s="180">
        <v>14100</v>
      </c>
      <c r="F53" s="180"/>
      <c r="G53" s="180">
        <v>11782</v>
      </c>
      <c r="H53" s="176">
        <f t="shared" si="0"/>
        <v>0.835602836879433</v>
      </c>
      <c r="I53" s="180">
        <v>0</v>
      </c>
      <c r="J53" s="185" t="e">
        <f t="shared" si="1"/>
        <v>#DIV/0!</v>
      </c>
      <c r="K53" s="189"/>
      <c r="L53" s="190">
        <f t="shared" si="5"/>
        <v>11782</v>
      </c>
      <c r="M53" s="191">
        <v>7743</v>
      </c>
    </row>
    <row r="54" ht="27.75" customHeight="1" spans="1:13">
      <c r="A54" s="178">
        <v>233</v>
      </c>
      <c r="B54" s="179" t="s">
        <v>219</v>
      </c>
      <c r="C54" s="180">
        <v>44</v>
      </c>
      <c r="D54" s="175">
        <f t="shared" si="4"/>
        <v>144</v>
      </c>
      <c r="E54" s="180">
        <f>E55</f>
        <v>144</v>
      </c>
      <c r="F54" s="180">
        <f>F55</f>
        <v>0</v>
      </c>
      <c r="G54" s="180">
        <v>149</v>
      </c>
      <c r="H54" s="176">
        <f t="shared" si="0"/>
        <v>1.03472222222222</v>
      </c>
      <c r="I54" s="180">
        <v>13</v>
      </c>
      <c r="J54" s="185">
        <f t="shared" si="1"/>
        <v>10.4615384615385</v>
      </c>
      <c r="K54" s="189"/>
      <c r="L54" s="190">
        <f t="shared" si="5"/>
        <v>149</v>
      </c>
      <c r="M54" s="191">
        <f>M55</f>
        <v>61</v>
      </c>
    </row>
    <row r="55" ht="27.75" customHeight="1" spans="1:13">
      <c r="A55" s="178">
        <v>23304</v>
      </c>
      <c r="B55" s="179" t="s">
        <v>341</v>
      </c>
      <c r="C55" s="180">
        <v>44</v>
      </c>
      <c r="D55" s="175">
        <f t="shared" si="4"/>
        <v>144</v>
      </c>
      <c r="E55" s="180">
        <f>SUM(E56:E56)</f>
        <v>144</v>
      </c>
      <c r="F55" s="180">
        <f>SUM(F56:F56)</f>
        <v>0</v>
      </c>
      <c r="G55" s="180">
        <v>149</v>
      </c>
      <c r="H55" s="176">
        <f t="shared" si="0"/>
        <v>1.03472222222222</v>
      </c>
      <c r="I55" s="180">
        <v>13</v>
      </c>
      <c r="J55" s="185">
        <f t="shared" si="1"/>
        <v>10.4615384615385</v>
      </c>
      <c r="K55" s="189"/>
      <c r="L55" s="190">
        <f t="shared" si="5"/>
        <v>149</v>
      </c>
      <c r="M55" s="191">
        <f>SUM(M56:M56)</f>
        <v>61</v>
      </c>
    </row>
    <row r="56" ht="25" customHeight="1" spans="1:13">
      <c r="A56" s="178">
        <v>2330411</v>
      </c>
      <c r="B56" s="179" t="s">
        <v>342</v>
      </c>
      <c r="C56" s="180">
        <v>44</v>
      </c>
      <c r="D56" s="175">
        <f t="shared" si="4"/>
        <v>144</v>
      </c>
      <c r="E56" s="180">
        <v>144</v>
      </c>
      <c r="F56" s="180"/>
      <c r="G56" s="180">
        <v>149</v>
      </c>
      <c r="H56" s="176">
        <f t="shared" si="0"/>
        <v>1.03472222222222</v>
      </c>
      <c r="I56" s="180">
        <v>13</v>
      </c>
      <c r="J56" s="185">
        <f t="shared" si="1"/>
        <v>10.4615384615385</v>
      </c>
      <c r="K56" s="189"/>
      <c r="L56" s="190">
        <f t="shared" si="5"/>
        <v>149</v>
      </c>
      <c r="M56" s="191">
        <v>61</v>
      </c>
    </row>
    <row r="57" ht="25" customHeight="1" spans="1:11">
      <c r="A57" s="178">
        <v>234</v>
      </c>
      <c r="B57" s="179" t="s">
        <v>343</v>
      </c>
      <c r="C57" s="180"/>
      <c r="D57" s="180"/>
      <c r="E57" s="180"/>
      <c r="F57" s="180"/>
      <c r="G57" s="180">
        <v>10879</v>
      </c>
      <c r="H57" s="180" t="e">
        <f t="shared" ref="H57:H64" si="6">G57/D57</f>
        <v>#DIV/0!</v>
      </c>
      <c r="I57" s="180"/>
      <c r="J57" s="185" t="e">
        <f t="shared" si="1"/>
        <v>#DIV/0!</v>
      </c>
      <c r="K57" s="180">
        <f>K58+K61</f>
        <v>10879</v>
      </c>
    </row>
    <row r="58" ht="25" customHeight="1" spans="1:11">
      <c r="A58" s="178">
        <v>23401</v>
      </c>
      <c r="B58" s="179" t="s">
        <v>242</v>
      </c>
      <c r="C58" s="180"/>
      <c r="D58" s="180"/>
      <c r="E58" s="180"/>
      <c r="F58" s="180"/>
      <c r="G58" s="180">
        <v>9164</v>
      </c>
      <c r="H58" s="180" t="e">
        <f t="shared" si="6"/>
        <v>#DIV/0!</v>
      </c>
      <c r="I58" s="180"/>
      <c r="J58" s="185" t="e">
        <f t="shared" si="1"/>
        <v>#DIV/0!</v>
      </c>
      <c r="K58" s="180">
        <f>K59+K60</f>
        <v>9164</v>
      </c>
    </row>
    <row r="59" ht="25" customHeight="1" spans="1:11">
      <c r="A59" s="178">
        <v>2340101</v>
      </c>
      <c r="B59" s="179" t="s">
        <v>344</v>
      </c>
      <c r="C59" s="180"/>
      <c r="D59" s="180"/>
      <c r="E59" s="180"/>
      <c r="F59" s="180"/>
      <c r="G59" s="180">
        <v>1317</v>
      </c>
      <c r="H59" s="180" t="e">
        <f t="shared" si="6"/>
        <v>#DIV/0!</v>
      </c>
      <c r="I59" s="180"/>
      <c r="J59" s="185" t="e">
        <f t="shared" ref="J59:J64" si="7">G59/I59-1</f>
        <v>#DIV/0!</v>
      </c>
      <c r="K59" s="180">
        <v>1317</v>
      </c>
    </row>
    <row r="60" ht="25" customHeight="1" spans="1:11">
      <c r="A60" s="178">
        <v>2340110</v>
      </c>
      <c r="B60" s="179" t="s">
        <v>345</v>
      </c>
      <c r="C60" s="180"/>
      <c r="D60" s="180"/>
      <c r="E60" s="180"/>
      <c r="F60" s="180"/>
      <c r="G60" s="180">
        <v>7847</v>
      </c>
      <c r="H60" s="180" t="e">
        <f t="shared" si="6"/>
        <v>#DIV/0!</v>
      </c>
      <c r="I60" s="180"/>
      <c r="J60" s="185" t="e">
        <f t="shared" si="7"/>
        <v>#DIV/0!</v>
      </c>
      <c r="K60" s="180">
        <v>7847</v>
      </c>
    </row>
    <row r="61" ht="25" customHeight="1" spans="1:11">
      <c r="A61" s="178">
        <v>23402</v>
      </c>
      <c r="B61" s="179" t="s">
        <v>346</v>
      </c>
      <c r="C61" s="180"/>
      <c r="D61" s="180"/>
      <c r="E61" s="180"/>
      <c r="F61" s="180"/>
      <c r="G61" s="180">
        <v>1715</v>
      </c>
      <c r="H61" s="180" t="e">
        <f t="shared" si="6"/>
        <v>#DIV/0!</v>
      </c>
      <c r="I61" s="180"/>
      <c r="J61" s="185" t="e">
        <f t="shared" si="7"/>
        <v>#DIV/0!</v>
      </c>
      <c r="K61" s="180">
        <f>K62+K63+K64</f>
        <v>1715</v>
      </c>
    </row>
    <row r="62" ht="25" customHeight="1" spans="1:11">
      <c r="A62" s="178">
        <v>2340204</v>
      </c>
      <c r="B62" s="179" t="s">
        <v>347</v>
      </c>
      <c r="C62" s="180"/>
      <c r="D62" s="180"/>
      <c r="E62" s="180"/>
      <c r="F62" s="180"/>
      <c r="G62" s="180">
        <v>1159</v>
      </c>
      <c r="H62" s="180" t="e">
        <f t="shared" si="6"/>
        <v>#DIV/0!</v>
      </c>
      <c r="I62" s="180"/>
      <c r="J62" s="185" t="e">
        <f t="shared" si="7"/>
        <v>#DIV/0!</v>
      </c>
      <c r="K62" s="180">
        <v>1159</v>
      </c>
    </row>
    <row r="63" ht="25" customHeight="1" spans="1:11">
      <c r="A63" s="178">
        <v>2340205</v>
      </c>
      <c r="B63" s="179" t="s">
        <v>348</v>
      </c>
      <c r="C63" s="180"/>
      <c r="D63" s="180"/>
      <c r="E63" s="180"/>
      <c r="F63" s="180"/>
      <c r="G63" s="180">
        <v>539</v>
      </c>
      <c r="H63" s="180" t="e">
        <f t="shared" si="6"/>
        <v>#DIV/0!</v>
      </c>
      <c r="I63" s="180"/>
      <c r="J63" s="185" t="e">
        <f t="shared" si="7"/>
        <v>#DIV/0!</v>
      </c>
      <c r="K63" s="180">
        <v>539</v>
      </c>
    </row>
    <row r="64" ht="25" customHeight="1" spans="1:11">
      <c r="A64" s="178">
        <v>2340299</v>
      </c>
      <c r="B64" s="179" t="s">
        <v>349</v>
      </c>
      <c r="C64" s="180"/>
      <c r="D64" s="180"/>
      <c r="E64" s="180"/>
      <c r="F64" s="180"/>
      <c r="G64" s="180">
        <v>17</v>
      </c>
      <c r="H64" s="180" t="e">
        <f t="shared" si="6"/>
        <v>#DIV/0!</v>
      </c>
      <c r="I64" s="180"/>
      <c r="J64" s="185" t="e">
        <f t="shared" si="7"/>
        <v>#DIV/0!</v>
      </c>
      <c r="K64" s="180">
        <v>17</v>
      </c>
    </row>
  </sheetData>
  <mergeCells count="12">
    <mergeCell ref="B2:K2"/>
    <mergeCell ref="J3:K3"/>
    <mergeCell ref="D4:F4"/>
    <mergeCell ref="A6:B6"/>
    <mergeCell ref="A4:A5"/>
    <mergeCell ref="B4:B5"/>
    <mergeCell ref="C4:C5"/>
    <mergeCell ref="G4:G5"/>
    <mergeCell ref="H4:H5"/>
    <mergeCell ref="I4:I5"/>
    <mergeCell ref="J4:J5"/>
    <mergeCell ref="K4:K5"/>
  </mergeCells>
  <pageMargins left="0.55" right="0.39" top="0.63" bottom="0.47" header="0.51" footer="0.51"/>
  <pageSetup paperSize="9" scale="8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
  <sheetViews>
    <sheetView view="pageBreakPreview" zoomScaleNormal="100" zoomScaleSheetLayoutView="100" workbookViewId="0">
      <selection activeCell="D18" sqref="D18"/>
    </sheetView>
  </sheetViews>
  <sheetFormatPr defaultColWidth="9" defaultRowHeight="14.25"/>
  <cols>
    <col min="1" max="1" width="9.875" customWidth="1"/>
    <col min="2" max="3" width="22.5" customWidth="1"/>
    <col min="4" max="4" width="12.25" customWidth="1"/>
    <col min="5" max="5" width="22" hidden="1" customWidth="1"/>
  </cols>
  <sheetData>
    <row r="1" spans="1:1">
      <c r="A1" s="155" t="s">
        <v>12</v>
      </c>
    </row>
    <row r="2" ht="25.5" spans="1:10">
      <c r="A2" s="156" t="s">
        <v>13</v>
      </c>
      <c r="B2" s="156"/>
      <c r="C2" s="156"/>
      <c r="D2" s="157"/>
      <c r="E2" s="156"/>
      <c r="F2" s="158"/>
      <c r="G2" s="158"/>
      <c r="H2" s="158"/>
      <c r="I2" s="158"/>
      <c r="J2" s="158"/>
    </row>
    <row r="3" ht="20.25" spans="2:10">
      <c r="B3" s="159"/>
      <c r="C3" s="159"/>
      <c r="D3" s="160" t="s">
        <v>35</v>
      </c>
      <c r="E3" s="159"/>
      <c r="F3" s="159"/>
      <c r="G3" s="159"/>
      <c r="H3" s="159"/>
      <c r="I3" s="159"/>
      <c r="J3" s="159"/>
    </row>
    <row r="4" spans="1:5">
      <c r="A4" s="161" t="s">
        <v>350</v>
      </c>
      <c r="B4" s="161" t="s">
        <v>351</v>
      </c>
      <c r="C4" s="161" t="s">
        <v>36</v>
      </c>
      <c r="D4" s="162" t="s">
        <v>352</v>
      </c>
      <c r="E4" s="163" t="s">
        <v>352</v>
      </c>
    </row>
    <row r="5" spans="1:5">
      <c r="A5" s="164" t="s">
        <v>353</v>
      </c>
      <c r="B5" s="165"/>
      <c r="C5" s="166"/>
      <c r="D5" s="162">
        <f>SUM(D6:D156)</f>
        <v>4883.435258</v>
      </c>
      <c r="E5" s="163"/>
    </row>
    <row r="6" spans="1:5">
      <c r="A6" s="161">
        <v>1</v>
      </c>
      <c r="B6" s="167" t="s">
        <v>354</v>
      </c>
      <c r="C6" s="167" t="s">
        <v>355</v>
      </c>
      <c r="D6" s="162">
        <v>20</v>
      </c>
      <c r="E6" s="163"/>
    </row>
    <row r="7" spans="1:5">
      <c r="A7" s="168">
        <v>2</v>
      </c>
      <c r="B7" s="167" t="s">
        <v>356</v>
      </c>
      <c r="C7" s="167" t="s">
        <v>357</v>
      </c>
      <c r="D7" s="162">
        <v>13.9</v>
      </c>
      <c r="E7" s="161">
        <v>15994</v>
      </c>
    </row>
    <row r="8" spans="1:5">
      <c r="A8" s="169"/>
      <c r="B8" s="167"/>
      <c r="C8" s="167" t="s">
        <v>358</v>
      </c>
      <c r="D8" s="162">
        <v>5.343985</v>
      </c>
      <c r="E8" s="161">
        <v>84273.85</v>
      </c>
    </row>
    <row r="9" spans="1:5">
      <c r="A9" s="168">
        <v>3</v>
      </c>
      <c r="B9" s="167" t="s">
        <v>359</v>
      </c>
      <c r="C9" s="167" t="s">
        <v>360</v>
      </c>
      <c r="D9" s="162">
        <v>43.86496</v>
      </c>
      <c r="E9" s="161">
        <v>221528</v>
      </c>
    </row>
    <row r="10" spans="1:5">
      <c r="A10" s="169"/>
      <c r="B10" s="167"/>
      <c r="C10" s="167" t="s">
        <v>361</v>
      </c>
      <c r="D10" s="162">
        <v>4.616269</v>
      </c>
      <c r="E10" s="161">
        <v>36000</v>
      </c>
    </row>
    <row r="11" spans="1:5">
      <c r="A11" s="168">
        <v>4</v>
      </c>
      <c r="B11" s="167" t="s">
        <v>362</v>
      </c>
      <c r="C11" s="167" t="s">
        <v>363</v>
      </c>
      <c r="D11" s="162">
        <v>3.6</v>
      </c>
      <c r="E11" s="161">
        <v>10303.6</v>
      </c>
    </row>
    <row r="12" spans="1:5">
      <c r="A12" s="170"/>
      <c r="B12" s="167"/>
      <c r="C12" s="167" t="s">
        <v>364</v>
      </c>
      <c r="D12" s="162">
        <v>23.18316</v>
      </c>
      <c r="E12" s="161">
        <v>133927.2</v>
      </c>
    </row>
    <row r="13" spans="1:5">
      <c r="A13" s="169"/>
      <c r="B13" s="167"/>
      <c r="C13" s="167" t="s">
        <v>365</v>
      </c>
      <c r="D13" s="162">
        <v>13.39272</v>
      </c>
      <c r="E13" s="161">
        <v>4081.4</v>
      </c>
    </row>
    <row r="14" spans="1:5">
      <c r="A14" s="168">
        <v>5</v>
      </c>
      <c r="B14" s="167" t="s">
        <v>366</v>
      </c>
      <c r="C14" s="167" t="s">
        <v>367</v>
      </c>
      <c r="D14" s="162">
        <v>20.55437</v>
      </c>
      <c r="E14" s="161">
        <v>42651</v>
      </c>
    </row>
    <row r="15" spans="1:5">
      <c r="A15" s="170"/>
      <c r="B15" s="167"/>
      <c r="C15" s="167" t="s">
        <v>368</v>
      </c>
      <c r="D15" s="162">
        <v>2.65</v>
      </c>
      <c r="E15" s="161">
        <v>178612.4</v>
      </c>
    </row>
    <row r="16" spans="1:5">
      <c r="A16" s="169"/>
      <c r="B16" s="167"/>
      <c r="C16" s="167" t="s">
        <v>369</v>
      </c>
      <c r="D16" s="162">
        <v>0.40814</v>
      </c>
      <c r="E16" s="161">
        <v>26500</v>
      </c>
    </row>
    <row r="17" spans="1:5">
      <c r="A17" s="168">
        <v>6</v>
      </c>
      <c r="B17" s="167" t="s">
        <v>370</v>
      </c>
      <c r="C17" s="167" t="s">
        <v>371</v>
      </c>
      <c r="D17" s="162">
        <v>1.5994</v>
      </c>
      <c r="E17" s="161">
        <v>205543.7</v>
      </c>
    </row>
    <row r="18" spans="1:5">
      <c r="A18" s="170"/>
      <c r="B18" s="167"/>
      <c r="C18" s="167" t="s">
        <v>372</v>
      </c>
      <c r="D18" s="162">
        <v>59.62659</v>
      </c>
      <c r="E18" s="161">
        <v>2043.2</v>
      </c>
    </row>
    <row r="19" spans="1:5">
      <c r="A19" s="170"/>
      <c r="B19" s="167"/>
      <c r="C19" s="167" t="s">
        <v>373</v>
      </c>
      <c r="D19" s="162">
        <v>49.8</v>
      </c>
      <c r="E19" s="161">
        <v>260591.8</v>
      </c>
    </row>
    <row r="20" spans="1:5">
      <c r="A20" s="170"/>
      <c r="B20" s="167"/>
      <c r="C20" s="167" t="s">
        <v>374</v>
      </c>
      <c r="D20" s="162">
        <v>20</v>
      </c>
      <c r="E20" s="161">
        <v>23911.68</v>
      </c>
    </row>
    <row r="21" spans="1:5">
      <c r="A21" s="169"/>
      <c r="B21" s="167"/>
      <c r="C21" s="167" t="s">
        <v>358</v>
      </c>
      <c r="D21" s="162">
        <v>2.914822</v>
      </c>
      <c r="E21" s="161">
        <v>10501.88</v>
      </c>
    </row>
    <row r="22" spans="1:5">
      <c r="A22" s="161">
        <v>7</v>
      </c>
      <c r="B22" s="167" t="s">
        <v>375</v>
      </c>
      <c r="C22" s="167" t="s">
        <v>376</v>
      </c>
      <c r="D22" s="162">
        <v>1.8642</v>
      </c>
      <c r="E22" s="161">
        <v>400359.9</v>
      </c>
    </row>
    <row r="23" spans="1:5">
      <c r="A23" s="161">
        <v>8</v>
      </c>
      <c r="B23" s="167" t="s">
        <v>377</v>
      </c>
      <c r="C23" s="167" t="s">
        <v>378</v>
      </c>
      <c r="D23" s="162">
        <v>5.2</v>
      </c>
      <c r="E23" s="161">
        <v>195906</v>
      </c>
    </row>
    <row r="24" spans="1:5">
      <c r="A24" s="168">
        <v>9</v>
      </c>
      <c r="B24" s="167" t="s">
        <v>379</v>
      </c>
      <c r="C24" s="167" t="s">
        <v>380</v>
      </c>
      <c r="D24" s="162">
        <v>20.8428</v>
      </c>
      <c r="E24" s="161">
        <v>200000</v>
      </c>
    </row>
    <row r="25" spans="1:5">
      <c r="A25" s="170"/>
      <c r="B25" s="167"/>
      <c r="C25" s="167" t="s">
        <v>376</v>
      </c>
      <c r="D25" s="162">
        <v>64.698059</v>
      </c>
      <c r="E25" s="161">
        <v>15994</v>
      </c>
    </row>
    <row r="26" spans="1:5">
      <c r="A26" s="170"/>
      <c r="B26" s="167"/>
      <c r="C26" s="167" t="s">
        <v>361</v>
      </c>
      <c r="D26" s="162">
        <v>9.276846</v>
      </c>
      <c r="E26" s="161">
        <v>29148.22</v>
      </c>
    </row>
    <row r="27" spans="1:5">
      <c r="A27" s="170"/>
      <c r="B27" s="167"/>
      <c r="C27" s="167" t="s">
        <v>381</v>
      </c>
      <c r="D27" s="162">
        <v>236.13</v>
      </c>
      <c r="E27" s="161">
        <v>498000</v>
      </c>
    </row>
    <row r="28" spans="1:5">
      <c r="A28" s="169"/>
      <c r="B28" s="167"/>
      <c r="C28" s="167" t="s">
        <v>358</v>
      </c>
      <c r="D28" s="162">
        <v>14.70073</v>
      </c>
      <c r="E28" s="161">
        <v>18642</v>
      </c>
    </row>
    <row r="29" spans="1:5">
      <c r="A29" s="168">
        <v>10</v>
      </c>
      <c r="B29" s="167" t="s">
        <v>382</v>
      </c>
      <c r="C29" s="167" t="s">
        <v>383</v>
      </c>
      <c r="D29" s="162">
        <v>2.35</v>
      </c>
      <c r="E29" s="161">
        <v>26372.69</v>
      </c>
    </row>
    <row r="30" spans="1:5">
      <c r="A30" s="170"/>
      <c r="B30" s="167"/>
      <c r="C30" s="167" t="s">
        <v>384</v>
      </c>
      <c r="D30" s="162">
        <v>4.9533</v>
      </c>
      <c r="E30" s="161">
        <v>52000</v>
      </c>
    </row>
    <row r="31" spans="1:5">
      <c r="A31" s="170"/>
      <c r="B31" s="167"/>
      <c r="C31" s="167" t="s">
        <v>385</v>
      </c>
      <c r="D31" s="162">
        <v>20.18792</v>
      </c>
      <c r="E31" s="161">
        <v>35000</v>
      </c>
    </row>
    <row r="32" spans="1:5">
      <c r="A32" s="169"/>
      <c r="B32" s="167"/>
      <c r="C32" s="167" t="s">
        <v>371</v>
      </c>
      <c r="D32" s="162">
        <v>1.5994</v>
      </c>
      <c r="E32" s="161">
        <v>208428</v>
      </c>
    </row>
    <row r="33" spans="1:5">
      <c r="A33" s="168">
        <v>11</v>
      </c>
      <c r="B33" s="167" t="s">
        <v>386</v>
      </c>
      <c r="C33" s="167" t="s">
        <v>387</v>
      </c>
      <c r="D33" s="162">
        <v>7.23146</v>
      </c>
      <c r="E33" s="161">
        <v>609389</v>
      </c>
    </row>
    <row r="34" spans="1:5">
      <c r="A34" s="170"/>
      <c r="B34" s="167"/>
      <c r="C34" s="167" t="s">
        <v>388</v>
      </c>
      <c r="D34" s="162">
        <v>3.29199</v>
      </c>
      <c r="E34" s="161">
        <v>2361300</v>
      </c>
    </row>
    <row r="35" spans="1:5">
      <c r="A35" s="170"/>
      <c r="B35" s="167"/>
      <c r="C35" s="167" t="s">
        <v>361</v>
      </c>
      <c r="D35" s="162">
        <v>7.207507</v>
      </c>
      <c r="E35" s="161">
        <v>120000</v>
      </c>
    </row>
    <row r="36" spans="1:5">
      <c r="A36" s="170"/>
      <c r="B36" s="167"/>
      <c r="C36" s="167" t="s">
        <v>389</v>
      </c>
      <c r="D36" s="162">
        <v>5.20752</v>
      </c>
      <c r="E36" s="161">
        <v>100000</v>
      </c>
    </row>
    <row r="37" spans="1:5">
      <c r="A37" s="169"/>
      <c r="B37" s="167"/>
      <c r="C37" s="167" t="s">
        <v>390</v>
      </c>
      <c r="D37" s="162">
        <v>0.932</v>
      </c>
      <c r="E37" s="161">
        <v>37591.59</v>
      </c>
    </row>
    <row r="38" spans="1:5">
      <c r="A38" s="168">
        <v>12</v>
      </c>
      <c r="B38" s="167" t="s">
        <v>391</v>
      </c>
      <c r="C38" s="167" t="s">
        <v>392</v>
      </c>
      <c r="D38" s="162">
        <v>30</v>
      </c>
      <c r="E38" s="161">
        <v>92768.46</v>
      </c>
    </row>
    <row r="39" spans="1:5">
      <c r="A39" s="169"/>
      <c r="B39" s="167"/>
      <c r="C39" s="167" t="s">
        <v>393</v>
      </c>
      <c r="D39" s="162">
        <v>100</v>
      </c>
      <c r="E39" s="161">
        <v>147007.3</v>
      </c>
    </row>
    <row r="40" spans="1:5">
      <c r="A40" s="161">
        <v>13</v>
      </c>
      <c r="B40" s="167" t="s">
        <v>394</v>
      </c>
      <c r="C40" s="167" t="s">
        <v>395</v>
      </c>
      <c r="D40" s="162">
        <v>1.2882</v>
      </c>
      <c r="E40" s="161">
        <v>72075.07</v>
      </c>
    </row>
    <row r="41" spans="1:5">
      <c r="A41" s="168">
        <v>14</v>
      </c>
      <c r="B41" s="167" t="s">
        <v>396</v>
      </c>
      <c r="C41" s="167" t="s">
        <v>397</v>
      </c>
      <c r="D41" s="162">
        <v>20</v>
      </c>
      <c r="E41" s="161">
        <v>9320</v>
      </c>
    </row>
    <row r="42" spans="1:5">
      <c r="A42" s="170"/>
      <c r="B42" s="167"/>
      <c r="C42" s="167" t="s">
        <v>371</v>
      </c>
      <c r="D42" s="162">
        <v>1.5994</v>
      </c>
      <c r="E42" s="161">
        <v>72314.6</v>
      </c>
    </row>
    <row r="43" spans="1:5">
      <c r="A43" s="170"/>
      <c r="B43" s="167"/>
      <c r="C43" s="167" t="s">
        <v>398</v>
      </c>
      <c r="D43" s="162">
        <v>388.323057</v>
      </c>
      <c r="E43" s="161">
        <v>32919.9</v>
      </c>
    </row>
    <row r="44" spans="1:5">
      <c r="A44" s="170"/>
      <c r="B44" s="167"/>
      <c r="C44" s="167" t="s">
        <v>361</v>
      </c>
      <c r="D44" s="162">
        <v>18.628233</v>
      </c>
      <c r="E44" s="161">
        <v>52075.2</v>
      </c>
    </row>
    <row r="45" spans="1:5">
      <c r="A45" s="170"/>
      <c r="B45" s="167"/>
      <c r="C45" s="167" t="s">
        <v>399</v>
      </c>
      <c r="D45" s="162">
        <v>164.481189</v>
      </c>
      <c r="E45" s="161">
        <v>170000</v>
      </c>
    </row>
    <row r="46" spans="1:5">
      <c r="A46" s="169"/>
      <c r="B46" s="167"/>
      <c r="C46" s="167" t="s">
        <v>358</v>
      </c>
      <c r="D46" s="162">
        <v>33.354342</v>
      </c>
      <c r="E46" s="161">
        <v>3618000</v>
      </c>
    </row>
    <row r="47" spans="1:5">
      <c r="A47" s="161">
        <v>15</v>
      </c>
      <c r="B47" s="167" t="s">
        <v>400</v>
      </c>
      <c r="C47" s="167" t="s">
        <v>401</v>
      </c>
      <c r="D47" s="162">
        <v>15.844966</v>
      </c>
      <c r="E47" s="161">
        <v>300000</v>
      </c>
    </row>
    <row r="48" spans="1:5">
      <c r="A48" s="168">
        <v>16</v>
      </c>
      <c r="B48" s="167" t="s">
        <v>402</v>
      </c>
      <c r="C48" s="167" t="s">
        <v>403</v>
      </c>
      <c r="D48" s="162">
        <v>1.66008</v>
      </c>
      <c r="E48" s="161">
        <v>1000000</v>
      </c>
    </row>
    <row r="49" spans="1:5">
      <c r="A49" s="170"/>
      <c r="B49" s="167"/>
      <c r="C49" s="167" t="s">
        <v>404</v>
      </c>
      <c r="D49" s="162">
        <v>1.8375</v>
      </c>
      <c r="E49" s="161">
        <v>173748</v>
      </c>
    </row>
    <row r="50" spans="1:5">
      <c r="A50" s="170"/>
      <c r="B50" s="167"/>
      <c r="C50" s="167" t="s">
        <v>405</v>
      </c>
      <c r="D50" s="162">
        <v>3.009749</v>
      </c>
      <c r="E50" s="161">
        <v>10171</v>
      </c>
    </row>
    <row r="51" spans="1:5">
      <c r="A51" s="170"/>
      <c r="B51" s="167"/>
      <c r="C51" s="167" t="s">
        <v>406</v>
      </c>
      <c r="D51" s="162">
        <v>26.2768</v>
      </c>
      <c r="E51" s="161">
        <v>1348099.3</v>
      </c>
    </row>
    <row r="52" spans="1:5">
      <c r="A52" s="170"/>
      <c r="B52" s="167"/>
      <c r="C52" s="167" t="s">
        <v>407</v>
      </c>
      <c r="D52" s="162">
        <v>209.45714</v>
      </c>
      <c r="E52" s="161">
        <v>38112</v>
      </c>
    </row>
    <row r="53" spans="1:5">
      <c r="A53" s="169"/>
      <c r="B53" s="167"/>
      <c r="C53" s="167" t="s">
        <v>358</v>
      </c>
      <c r="D53" s="162">
        <v>3.370932</v>
      </c>
      <c r="E53" s="161">
        <v>621000</v>
      </c>
    </row>
    <row r="54" spans="1:5">
      <c r="A54" s="168">
        <v>17</v>
      </c>
      <c r="B54" s="167" t="s">
        <v>408</v>
      </c>
      <c r="C54" s="167" t="s">
        <v>409</v>
      </c>
      <c r="D54" s="162">
        <v>20</v>
      </c>
      <c r="E54" s="161">
        <v>463100</v>
      </c>
    </row>
    <row r="55" spans="1:5">
      <c r="A55" s="170"/>
      <c r="B55" s="167"/>
      <c r="C55" s="167" t="s">
        <v>380</v>
      </c>
      <c r="D55" s="162">
        <v>17.64884</v>
      </c>
      <c r="E55" s="161">
        <v>129087.62</v>
      </c>
    </row>
    <row r="56" spans="1:5">
      <c r="A56" s="170"/>
      <c r="B56" s="167"/>
      <c r="C56" s="167" t="s">
        <v>360</v>
      </c>
      <c r="D56" s="162">
        <v>21.50184</v>
      </c>
      <c r="E56" s="161">
        <v>25915.8</v>
      </c>
    </row>
    <row r="57" spans="1:5">
      <c r="A57" s="170"/>
      <c r="B57" s="167"/>
      <c r="C57" s="167" t="s">
        <v>361</v>
      </c>
      <c r="D57" s="162">
        <v>8.419933</v>
      </c>
      <c r="E57" s="161">
        <v>31672</v>
      </c>
    </row>
    <row r="58" spans="1:5">
      <c r="A58" s="170"/>
      <c r="B58" s="167"/>
      <c r="C58" s="167" t="s">
        <v>358</v>
      </c>
      <c r="D58" s="162">
        <v>4.218118</v>
      </c>
      <c r="E58" s="161">
        <v>52844.14</v>
      </c>
    </row>
    <row r="59" spans="1:5">
      <c r="A59" s="169"/>
      <c r="B59" s="167"/>
      <c r="C59" s="167" t="s">
        <v>410</v>
      </c>
      <c r="D59" s="162">
        <v>3.55956</v>
      </c>
      <c r="E59" s="161">
        <v>15541.48</v>
      </c>
    </row>
    <row r="60" spans="1:5">
      <c r="A60" s="168">
        <v>18</v>
      </c>
      <c r="B60" s="167" t="s">
        <v>411</v>
      </c>
      <c r="C60" s="167" t="s">
        <v>412</v>
      </c>
      <c r="D60" s="162">
        <v>10</v>
      </c>
      <c r="E60" s="161">
        <v>8811.6</v>
      </c>
    </row>
    <row r="61" spans="1:5">
      <c r="A61" s="170"/>
      <c r="B61" s="167"/>
      <c r="C61" s="167" t="s">
        <v>371</v>
      </c>
      <c r="D61" s="162">
        <v>1.5994</v>
      </c>
      <c r="E61" s="161">
        <v>12882</v>
      </c>
    </row>
    <row r="62" spans="1:5">
      <c r="A62" s="170"/>
      <c r="B62" s="167"/>
      <c r="C62" s="167" t="s">
        <v>405</v>
      </c>
      <c r="D62" s="162">
        <v>6.122462</v>
      </c>
      <c r="E62" s="161">
        <v>23500</v>
      </c>
    </row>
    <row r="63" spans="1:5">
      <c r="A63" s="169"/>
      <c r="B63" s="167"/>
      <c r="C63" s="167" t="s">
        <v>413</v>
      </c>
      <c r="D63" s="162">
        <v>10.13228</v>
      </c>
      <c r="E63" s="161">
        <v>202824.76</v>
      </c>
    </row>
    <row r="64" spans="1:5">
      <c r="A64" s="161">
        <v>19</v>
      </c>
      <c r="B64" s="167" t="s">
        <v>414</v>
      </c>
      <c r="C64" s="167" t="s">
        <v>415</v>
      </c>
      <c r="D64" s="162">
        <v>10.830987</v>
      </c>
      <c r="E64" s="161">
        <v>15429.28</v>
      </c>
    </row>
    <row r="65" spans="1:5">
      <c r="A65" s="168">
        <v>20</v>
      </c>
      <c r="B65" s="167" t="s">
        <v>416</v>
      </c>
      <c r="C65" s="167" t="s">
        <v>417</v>
      </c>
      <c r="D65" s="162">
        <v>100</v>
      </c>
      <c r="E65" s="161">
        <v>15994</v>
      </c>
    </row>
    <row r="66" spans="1:5">
      <c r="A66" s="170"/>
      <c r="B66" s="167"/>
      <c r="C66" s="167" t="s">
        <v>401</v>
      </c>
      <c r="D66" s="162">
        <v>0.153616</v>
      </c>
      <c r="E66" s="161">
        <v>42750.8</v>
      </c>
    </row>
    <row r="67" spans="1:5">
      <c r="A67" s="170"/>
      <c r="B67" s="167"/>
      <c r="C67" s="167" t="s">
        <v>361</v>
      </c>
      <c r="D67" s="162">
        <v>0.059076</v>
      </c>
      <c r="E67" s="161">
        <v>201879.2</v>
      </c>
    </row>
    <row r="68" spans="1:5">
      <c r="A68" s="169"/>
      <c r="B68" s="167"/>
      <c r="C68" s="167" t="s">
        <v>358</v>
      </c>
      <c r="D68" s="162">
        <v>0.059076</v>
      </c>
      <c r="E68" s="161">
        <v>60809.2</v>
      </c>
    </row>
    <row r="69" spans="1:5">
      <c r="A69" s="168">
        <v>21</v>
      </c>
      <c r="B69" s="167" t="s">
        <v>418</v>
      </c>
      <c r="C69" s="167" t="s">
        <v>419</v>
      </c>
      <c r="D69" s="162">
        <v>2.192415</v>
      </c>
      <c r="E69" s="161">
        <v>49533</v>
      </c>
    </row>
    <row r="70" spans="1:5">
      <c r="A70" s="170"/>
      <c r="B70" s="167"/>
      <c r="C70" s="167" t="s">
        <v>420</v>
      </c>
      <c r="D70" s="162">
        <v>35.8588</v>
      </c>
      <c r="E70" s="161">
        <v>15994</v>
      </c>
    </row>
    <row r="71" spans="1:5">
      <c r="A71" s="170"/>
      <c r="B71" s="167"/>
      <c r="C71" s="167" t="s">
        <v>421</v>
      </c>
      <c r="D71" s="162">
        <v>19.8303</v>
      </c>
      <c r="E71" s="161">
        <v>316290.8</v>
      </c>
    </row>
    <row r="72" spans="1:5">
      <c r="A72" s="169"/>
      <c r="B72" s="167"/>
      <c r="C72" s="167" t="s">
        <v>405</v>
      </c>
      <c r="D72" s="162">
        <v>6.217315</v>
      </c>
      <c r="E72" s="161">
        <v>160107.2</v>
      </c>
    </row>
    <row r="73" spans="1:5">
      <c r="A73" s="161">
        <v>22</v>
      </c>
      <c r="B73" s="167" t="s">
        <v>422</v>
      </c>
      <c r="C73" s="167" t="s">
        <v>423</v>
      </c>
      <c r="D73" s="162">
        <v>49.53</v>
      </c>
      <c r="E73" s="161">
        <v>2871394.2</v>
      </c>
    </row>
    <row r="74" spans="1:5">
      <c r="A74" s="168">
        <v>23</v>
      </c>
      <c r="B74" s="167" t="s">
        <v>424</v>
      </c>
      <c r="C74" s="167" t="s">
        <v>425</v>
      </c>
      <c r="D74" s="162">
        <v>0.6165</v>
      </c>
      <c r="E74" s="161">
        <v>1357296</v>
      </c>
    </row>
    <row r="75" spans="1:5">
      <c r="A75" s="169"/>
      <c r="B75" s="167"/>
      <c r="C75" s="167" t="s">
        <v>371</v>
      </c>
      <c r="D75" s="162">
        <v>1.5994</v>
      </c>
      <c r="E75" s="161">
        <v>510482</v>
      </c>
    </row>
    <row r="76" spans="1:5">
      <c r="A76" s="161">
        <v>24</v>
      </c>
      <c r="B76" s="167" t="s">
        <v>426</v>
      </c>
      <c r="C76" s="167" t="s">
        <v>358</v>
      </c>
      <c r="D76" s="162">
        <v>8.971695</v>
      </c>
      <c r="E76" s="161">
        <v>200000</v>
      </c>
    </row>
    <row r="77" spans="1:5">
      <c r="A77" s="168">
        <v>25</v>
      </c>
      <c r="B77" s="167" t="s">
        <v>427</v>
      </c>
      <c r="C77" s="167" t="s">
        <v>371</v>
      </c>
      <c r="D77" s="162">
        <v>1.5994</v>
      </c>
      <c r="E77" s="161">
        <v>24956.37</v>
      </c>
    </row>
    <row r="78" spans="1:5">
      <c r="A78" s="169"/>
      <c r="B78" s="167"/>
      <c r="C78" s="167" t="s">
        <v>358</v>
      </c>
      <c r="D78" s="162">
        <v>4.603311</v>
      </c>
      <c r="E78" s="161">
        <v>177235.47</v>
      </c>
    </row>
    <row r="79" spans="1:5">
      <c r="A79" s="168">
        <v>26</v>
      </c>
      <c r="B79" s="167" t="s">
        <v>428</v>
      </c>
      <c r="C79" s="167" t="s">
        <v>380</v>
      </c>
      <c r="D79" s="162">
        <v>5.66766</v>
      </c>
      <c r="E79" s="161">
        <v>729198.13</v>
      </c>
    </row>
    <row r="80" spans="1:5">
      <c r="A80" s="170"/>
      <c r="B80" s="167"/>
      <c r="C80" s="167" t="s">
        <v>401</v>
      </c>
      <c r="D80" s="162">
        <v>0.396838</v>
      </c>
      <c r="E80" s="161">
        <v>502077.21</v>
      </c>
    </row>
    <row r="81" spans="1:5">
      <c r="A81" s="170"/>
      <c r="B81" s="167"/>
      <c r="C81" s="167" t="s">
        <v>429</v>
      </c>
      <c r="D81" s="162">
        <v>294</v>
      </c>
      <c r="E81" s="161">
        <v>110280.42</v>
      </c>
    </row>
    <row r="82" spans="1:5">
      <c r="A82" s="169"/>
      <c r="B82" s="167"/>
      <c r="C82" s="167" t="s">
        <v>371</v>
      </c>
      <c r="D82" s="162">
        <v>1.5994</v>
      </c>
      <c r="E82" s="161">
        <v>139000</v>
      </c>
    </row>
    <row r="83" spans="1:5">
      <c r="A83" s="161">
        <v>27</v>
      </c>
      <c r="B83" s="167" t="s">
        <v>430</v>
      </c>
      <c r="C83" s="167" t="s">
        <v>431</v>
      </c>
      <c r="D83" s="162">
        <v>20</v>
      </c>
      <c r="E83" s="161">
        <v>53439.85</v>
      </c>
    </row>
    <row r="84" spans="1:5">
      <c r="A84" s="168">
        <v>28</v>
      </c>
      <c r="B84" s="167" t="s">
        <v>432</v>
      </c>
      <c r="C84" s="167" t="s">
        <v>433</v>
      </c>
      <c r="D84" s="162">
        <v>100</v>
      </c>
      <c r="E84" s="161">
        <v>118891.7</v>
      </c>
    </row>
    <row r="85" spans="1:5">
      <c r="A85" s="170"/>
      <c r="B85" s="167"/>
      <c r="C85" s="167" t="s">
        <v>401</v>
      </c>
      <c r="D85" s="162">
        <v>10.310735</v>
      </c>
      <c r="E85" s="161">
        <v>450</v>
      </c>
    </row>
    <row r="86" spans="1:5">
      <c r="A86" s="169"/>
      <c r="B86" s="167"/>
      <c r="C86" s="167" t="s">
        <v>371</v>
      </c>
      <c r="D86" s="162">
        <v>1.5994</v>
      </c>
      <c r="E86" s="161">
        <v>25850.61</v>
      </c>
    </row>
    <row r="87" spans="1:5">
      <c r="A87" s="168">
        <v>29</v>
      </c>
      <c r="B87" s="167" t="s">
        <v>434</v>
      </c>
      <c r="C87" s="167" t="s">
        <v>435</v>
      </c>
      <c r="D87" s="162">
        <v>2</v>
      </c>
      <c r="E87" s="161">
        <v>9734.06</v>
      </c>
    </row>
    <row r="88" spans="1:5">
      <c r="A88" s="170"/>
      <c r="B88" s="167"/>
      <c r="C88" s="167" t="s">
        <v>436</v>
      </c>
      <c r="D88" s="162">
        <v>2</v>
      </c>
      <c r="E88" s="161">
        <v>2901.25</v>
      </c>
    </row>
    <row r="89" spans="1:5">
      <c r="A89" s="170"/>
      <c r="B89" s="167"/>
      <c r="C89" s="167" t="s">
        <v>437</v>
      </c>
      <c r="D89" s="162">
        <v>10</v>
      </c>
      <c r="E89" s="161">
        <v>622.04</v>
      </c>
    </row>
    <row r="90" spans="1:5">
      <c r="A90" s="169"/>
      <c r="B90" s="167"/>
      <c r="C90" s="167" t="s">
        <v>358</v>
      </c>
      <c r="D90" s="162">
        <v>4.417617</v>
      </c>
      <c r="E90" s="161">
        <v>16600.8</v>
      </c>
    </row>
    <row r="91" spans="1:5">
      <c r="A91" s="168">
        <v>30</v>
      </c>
      <c r="B91" s="167" t="s">
        <v>438</v>
      </c>
      <c r="C91" s="167" t="s">
        <v>439</v>
      </c>
      <c r="D91" s="162">
        <v>19.2</v>
      </c>
      <c r="E91" s="161">
        <v>262768</v>
      </c>
    </row>
    <row r="92" spans="1:5">
      <c r="A92" s="169"/>
      <c r="B92" s="167"/>
      <c r="C92" s="167" t="s">
        <v>440</v>
      </c>
      <c r="D92" s="162">
        <v>11.804</v>
      </c>
      <c r="E92" s="161">
        <v>30097.49</v>
      </c>
    </row>
    <row r="93" spans="1:5">
      <c r="A93" s="168">
        <v>31</v>
      </c>
      <c r="B93" s="167" t="s">
        <v>441</v>
      </c>
      <c r="C93" s="167" t="s">
        <v>442</v>
      </c>
      <c r="D93" s="162">
        <v>0.81</v>
      </c>
      <c r="E93" s="161">
        <v>33709.32</v>
      </c>
    </row>
    <row r="94" spans="1:5">
      <c r="A94" s="170"/>
      <c r="B94" s="167"/>
      <c r="C94" s="167" t="s">
        <v>443</v>
      </c>
      <c r="D94" s="162">
        <v>3</v>
      </c>
      <c r="E94" s="161">
        <v>18375</v>
      </c>
    </row>
    <row r="95" spans="1:5">
      <c r="A95" s="170"/>
      <c r="B95" s="167"/>
      <c r="C95" s="167" t="s">
        <v>444</v>
      </c>
      <c r="D95" s="162">
        <v>16.171825</v>
      </c>
      <c r="E95" s="161">
        <v>2094571.4</v>
      </c>
    </row>
    <row r="96" spans="1:5">
      <c r="A96" s="169"/>
      <c r="B96" s="167"/>
      <c r="C96" s="167" t="s">
        <v>445</v>
      </c>
      <c r="D96" s="162">
        <v>53.3</v>
      </c>
      <c r="E96" s="161">
        <v>176488.4</v>
      </c>
    </row>
    <row r="97" spans="1:5">
      <c r="A97" s="168">
        <v>32</v>
      </c>
      <c r="B97" s="167" t="s">
        <v>446</v>
      </c>
      <c r="C97" s="167" t="s">
        <v>447</v>
      </c>
      <c r="D97" s="162">
        <v>149.55</v>
      </c>
      <c r="E97" s="161">
        <v>215018.4</v>
      </c>
    </row>
    <row r="98" spans="1:5">
      <c r="A98" s="170"/>
      <c r="B98" s="167"/>
      <c r="C98" s="167" t="s">
        <v>401</v>
      </c>
      <c r="D98" s="162">
        <v>9.554207</v>
      </c>
      <c r="E98" s="161">
        <v>1500</v>
      </c>
    </row>
    <row r="99" spans="1:5">
      <c r="A99" s="170"/>
      <c r="B99" s="167"/>
      <c r="C99" s="167" t="s">
        <v>371</v>
      </c>
      <c r="D99" s="162">
        <v>1.5994</v>
      </c>
      <c r="E99" s="161">
        <v>200000</v>
      </c>
    </row>
    <row r="100" spans="1:5">
      <c r="A100" s="170"/>
      <c r="B100" s="167"/>
      <c r="C100" s="167" t="s">
        <v>365</v>
      </c>
      <c r="D100" s="162">
        <v>25.28064</v>
      </c>
      <c r="E100" s="161">
        <v>84199.33</v>
      </c>
    </row>
    <row r="101" spans="1:5">
      <c r="A101" s="170"/>
      <c r="B101" s="167"/>
      <c r="C101" s="167" t="s">
        <v>361</v>
      </c>
      <c r="D101" s="162">
        <v>18.471392</v>
      </c>
      <c r="E101" s="161">
        <v>42181.18</v>
      </c>
    </row>
    <row r="102" spans="1:5">
      <c r="A102" s="170"/>
      <c r="B102" s="167"/>
      <c r="C102" s="167" t="s">
        <v>448</v>
      </c>
      <c r="D102" s="162">
        <v>5.75016</v>
      </c>
      <c r="E102" s="161">
        <v>34095.6</v>
      </c>
    </row>
    <row r="103" spans="1:5">
      <c r="A103" s="170"/>
      <c r="B103" s="167"/>
      <c r="C103" s="167" t="s">
        <v>449</v>
      </c>
      <c r="D103" s="162">
        <v>236.0326</v>
      </c>
      <c r="E103" s="161">
        <v>41215.93</v>
      </c>
    </row>
    <row r="104" spans="1:5">
      <c r="A104" s="169"/>
      <c r="B104" s="167"/>
      <c r="C104" s="167" t="s">
        <v>358</v>
      </c>
      <c r="D104" s="162">
        <v>2.970121</v>
      </c>
      <c r="E104" s="161">
        <v>15994</v>
      </c>
    </row>
    <row r="105" spans="1:5">
      <c r="A105" s="168">
        <v>33</v>
      </c>
      <c r="B105" s="167" t="s">
        <v>450</v>
      </c>
      <c r="C105" s="167" t="s">
        <v>451</v>
      </c>
      <c r="D105" s="162">
        <v>100</v>
      </c>
      <c r="E105" s="161">
        <v>60250.2</v>
      </c>
    </row>
    <row r="106" spans="1:5">
      <c r="A106" s="169"/>
      <c r="B106" s="167"/>
      <c r="C106" s="167" t="s">
        <v>371</v>
      </c>
      <c r="D106" s="162">
        <v>1.5994</v>
      </c>
      <c r="E106" s="161">
        <v>4059100</v>
      </c>
    </row>
    <row r="107" spans="1:5">
      <c r="A107" s="168">
        <v>34</v>
      </c>
      <c r="B107" s="167" t="s">
        <v>452</v>
      </c>
      <c r="C107" s="167" t="s">
        <v>453</v>
      </c>
      <c r="D107" s="162">
        <v>5</v>
      </c>
      <c r="E107" s="161">
        <v>30612.31</v>
      </c>
    </row>
    <row r="108" spans="1:5">
      <c r="A108" s="169"/>
      <c r="B108" s="167"/>
      <c r="C108" s="167" t="s">
        <v>454</v>
      </c>
      <c r="D108" s="162">
        <v>30</v>
      </c>
      <c r="E108" s="161">
        <v>41072.6</v>
      </c>
    </row>
    <row r="109" spans="1:5">
      <c r="A109" s="168">
        <v>35</v>
      </c>
      <c r="B109" s="167" t="s">
        <v>455</v>
      </c>
      <c r="C109" s="167" t="s">
        <v>405</v>
      </c>
      <c r="D109" s="162">
        <v>4.203669</v>
      </c>
      <c r="E109" s="161">
        <v>96616.67</v>
      </c>
    </row>
    <row r="110" spans="1:5">
      <c r="A110" s="169"/>
      <c r="B110" s="167"/>
      <c r="C110" s="167" t="s">
        <v>358</v>
      </c>
      <c r="D110" s="162">
        <v>3.368345</v>
      </c>
      <c r="E110" s="161">
        <v>100000</v>
      </c>
    </row>
    <row r="111" spans="1:5">
      <c r="A111" s="161">
        <v>36</v>
      </c>
      <c r="B111" s="167" t="s">
        <v>456</v>
      </c>
      <c r="C111" s="167" t="s">
        <v>401</v>
      </c>
      <c r="D111" s="162">
        <v>7.690243</v>
      </c>
      <c r="E111" s="161">
        <v>7833.9</v>
      </c>
    </row>
    <row r="112" spans="1:5">
      <c r="A112" s="168">
        <v>37</v>
      </c>
      <c r="B112" s="167" t="s">
        <v>457</v>
      </c>
      <c r="C112" s="167" t="s">
        <v>458</v>
      </c>
      <c r="D112" s="162">
        <v>107.08021</v>
      </c>
      <c r="E112" s="161">
        <v>3959.3</v>
      </c>
    </row>
    <row r="113" spans="1:5">
      <c r="A113" s="170"/>
      <c r="B113" s="167"/>
      <c r="C113" s="167" t="s">
        <v>459</v>
      </c>
      <c r="D113" s="162">
        <v>1.79718</v>
      </c>
      <c r="E113" s="161">
        <v>590.76</v>
      </c>
    </row>
    <row r="114" spans="1:5">
      <c r="A114" s="169"/>
      <c r="B114" s="167"/>
      <c r="C114" s="167" t="s">
        <v>371</v>
      </c>
      <c r="D114" s="162">
        <v>1.5994</v>
      </c>
      <c r="E114" s="161">
        <v>46611.21</v>
      </c>
    </row>
    <row r="115" spans="1:5">
      <c r="A115" s="161">
        <v>38</v>
      </c>
      <c r="B115" s="167" t="s">
        <v>460</v>
      </c>
      <c r="C115" s="167" t="s">
        <v>403</v>
      </c>
      <c r="D115" s="162">
        <v>1.705435</v>
      </c>
      <c r="E115" s="161">
        <v>1536.16</v>
      </c>
    </row>
    <row r="116" spans="1:5">
      <c r="A116" s="161">
        <v>39</v>
      </c>
      <c r="B116" s="167" t="s">
        <v>461</v>
      </c>
      <c r="C116" s="167" t="s">
        <v>462</v>
      </c>
      <c r="D116" s="162">
        <v>0.19434</v>
      </c>
      <c r="E116" s="161">
        <v>100000</v>
      </c>
    </row>
    <row r="117" spans="1:5">
      <c r="A117" s="168">
        <v>40</v>
      </c>
      <c r="B117" s="167" t="s">
        <v>463</v>
      </c>
      <c r="C117" s="167" t="s">
        <v>371</v>
      </c>
      <c r="D117" s="162">
        <v>1.5994</v>
      </c>
      <c r="E117" s="161">
        <v>951547</v>
      </c>
    </row>
    <row r="118" spans="1:5">
      <c r="A118" s="170"/>
      <c r="B118" s="167"/>
      <c r="C118" s="167" t="s">
        <v>405</v>
      </c>
      <c r="D118" s="162">
        <v>3.47591</v>
      </c>
      <c r="E118" s="161">
        <v>1000000</v>
      </c>
    </row>
    <row r="119" spans="1:5">
      <c r="A119" s="170"/>
      <c r="B119" s="167"/>
      <c r="C119" s="167" t="s">
        <v>464</v>
      </c>
      <c r="D119" s="162">
        <v>150</v>
      </c>
      <c r="E119" s="161">
        <v>92000</v>
      </c>
    </row>
    <row r="120" spans="1:5">
      <c r="A120" s="170"/>
      <c r="B120" s="167"/>
      <c r="C120" s="167" t="s">
        <v>415</v>
      </c>
      <c r="D120" s="162">
        <v>24.298139</v>
      </c>
      <c r="E120" s="161">
        <v>17435.88</v>
      </c>
    </row>
    <row r="121" spans="1:5">
      <c r="A121" s="169"/>
      <c r="B121" s="167"/>
      <c r="C121" s="167" t="s">
        <v>358</v>
      </c>
      <c r="D121" s="162">
        <v>3.603966</v>
      </c>
      <c r="E121" s="161">
        <v>46162.69</v>
      </c>
    </row>
    <row r="122" spans="1:5">
      <c r="A122" s="168">
        <v>41</v>
      </c>
      <c r="B122" s="167" t="s">
        <v>465</v>
      </c>
      <c r="C122" s="167" t="s">
        <v>466</v>
      </c>
      <c r="D122" s="162">
        <v>156</v>
      </c>
      <c r="E122" s="161">
        <v>438649.6</v>
      </c>
    </row>
    <row r="123" spans="1:5">
      <c r="A123" s="170"/>
      <c r="B123" s="167"/>
      <c r="C123" s="167" t="s">
        <v>467</v>
      </c>
      <c r="D123" s="162">
        <v>25.311164</v>
      </c>
      <c r="E123" s="161">
        <v>198303</v>
      </c>
    </row>
    <row r="124" spans="1:5">
      <c r="A124" s="170"/>
      <c r="B124" s="167"/>
      <c r="C124" s="167" t="s">
        <v>468</v>
      </c>
      <c r="D124" s="162">
        <v>0.032892</v>
      </c>
      <c r="E124" s="161">
        <v>140000</v>
      </c>
    </row>
    <row r="125" spans="1:5">
      <c r="A125" s="170"/>
      <c r="B125" s="167"/>
      <c r="C125" s="167" t="s">
        <v>371</v>
      </c>
      <c r="D125" s="162">
        <v>1.5994</v>
      </c>
      <c r="E125" s="161">
        <v>27708.97</v>
      </c>
    </row>
    <row r="126" spans="1:5">
      <c r="A126" s="169"/>
      <c r="B126" s="167"/>
      <c r="C126" s="167" t="s">
        <v>405</v>
      </c>
      <c r="D126" s="162">
        <v>2.056329</v>
      </c>
      <c r="E126" s="161">
        <v>21924.15</v>
      </c>
    </row>
    <row r="127" spans="1:5">
      <c r="A127" s="168">
        <v>42</v>
      </c>
      <c r="B127" s="167" t="s">
        <v>469</v>
      </c>
      <c r="C127" s="167" t="s">
        <v>371</v>
      </c>
      <c r="D127" s="162">
        <v>1.5994</v>
      </c>
      <c r="E127" s="161">
        <v>62173.15</v>
      </c>
    </row>
    <row r="128" spans="1:5">
      <c r="A128" s="169"/>
      <c r="B128" s="167"/>
      <c r="C128" s="167" t="s">
        <v>470</v>
      </c>
      <c r="D128" s="162">
        <v>200</v>
      </c>
      <c r="E128" s="161">
        <v>17292.42</v>
      </c>
    </row>
    <row r="129" spans="1:5">
      <c r="A129" s="161">
        <v>43</v>
      </c>
      <c r="B129" s="167" t="s">
        <v>471</v>
      </c>
      <c r="C129" s="167" t="s">
        <v>472</v>
      </c>
      <c r="D129" s="162">
        <v>2</v>
      </c>
      <c r="E129" s="161">
        <v>358588</v>
      </c>
    </row>
    <row r="130" spans="1:5">
      <c r="A130" s="161">
        <v>44</v>
      </c>
      <c r="B130" s="167" t="s">
        <v>473</v>
      </c>
      <c r="C130" s="167" t="s">
        <v>358</v>
      </c>
      <c r="D130" s="162">
        <v>3.565918</v>
      </c>
      <c r="E130" s="161">
        <v>6165</v>
      </c>
    </row>
    <row r="131" spans="1:5">
      <c r="A131" s="168">
        <v>45</v>
      </c>
      <c r="B131" s="167" t="s">
        <v>474</v>
      </c>
      <c r="C131" s="167" t="s">
        <v>371</v>
      </c>
      <c r="D131" s="162">
        <v>1.5994</v>
      </c>
      <c r="E131" s="161">
        <v>15994</v>
      </c>
    </row>
    <row r="132" spans="1:5">
      <c r="A132" s="169"/>
      <c r="B132" s="167"/>
      <c r="C132" s="167" t="s">
        <v>361</v>
      </c>
      <c r="D132" s="162">
        <v>8.427385</v>
      </c>
      <c r="E132" s="161">
        <v>89716.95</v>
      </c>
    </row>
    <row r="133" spans="1:5">
      <c r="A133" s="168">
        <v>46</v>
      </c>
      <c r="B133" s="167" t="s">
        <v>475</v>
      </c>
      <c r="C133" s="167" t="s">
        <v>476</v>
      </c>
      <c r="D133" s="162">
        <v>17.3748</v>
      </c>
      <c r="E133" s="161">
        <v>200000</v>
      </c>
    </row>
    <row r="134" spans="1:5">
      <c r="A134" s="170"/>
      <c r="B134" s="167"/>
      <c r="C134" s="167" t="s">
        <v>477</v>
      </c>
      <c r="D134" s="162">
        <v>1.554148</v>
      </c>
      <c r="E134" s="161">
        <v>75000</v>
      </c>
    </row>
    <row r="135" spans="1:5">
      <c r="A135" s="170"/>
      <c r="B135" s="167"/>
      <c r="C135" s="167" t="s">
        <v>478</v>
      </c>
      <c r="D135" s="162">
        <v>108.41</v>
      </c>
      <c r="E135" s="161">
        <v>212652</v>
      </c>
    </row>
    <row r="136" spans="1:5">
      <c r="A136" s="170"/>
      <c r="B136" s="167"/>
      <c r="C136" s="167" t="s">
        <v>479</v>
      </c>
      <c r="D136" s="162">
        <v>1.0171</v>
      </c>
      <c r="E136" s="161">
        <v>15994</v>
      </c>
    </row>
    <row r="137" spans="1:5">
      <c r="A137" s="170"/>
      <c r="B137" s="167"/>
      <c r="C137" s="167" t="s">
        <v>415</v>
      </c>
      <c r="D137" s="162">
        <v>153.884266</v>
      </c>
      <c r="E137" s="161">
        <v>46033.11</v>
      </c>
    </row>
    <row r="138" spans="1:5">
      <c r="A138" s="170"/>
      <c r="B138" s="167"/>
      <c r="C138" s="167" t="s">
        <v>480</v>
      </c>
      <c r="D138" s="162">
        <v>2.59158</v>
      </c>
      <c r="E138" s="161">
        <v>15994</v>
      </c>
    </row>
    <row r="139" spans="1:5">
      <c r="A139" s="170"/>
      <c r="B139" s="167"/>
      <c r="C139" s="167" t="s">
        <v>358</v>
      </c>
      <c r="D139" s="162">
        <v>3.1672</v>
      </c>
      <c r="E139" s="161">
        <v>3504.18</v>
      </c>
    </row>
    <row r="140" spans="1:5">
      <c r="A140" s="169"/>
      <c r="B140" s="167"/>
      <c r="C140" s="167" t="s">
        <v>481</v>
      </c>
      <c r="D140" s="162">
        <v>3.8112</v>
      </c>
      <c r="E140" s="161">
        <v>35147.12</v>
      </c>
    </row>
    <row r="141" spans="1:5">
      <c r="A141" s="168">
        <v>47</v>
      </c>
      <c r="B141" s="167" t="s">
        <v>482</v>
      </c>
      <c r="C141" s="167" t="s">
        <v>483</v>
      </c>
      <c r="D141" s="162">
        <v>395.23</v>
      </c>
      <c r="E141" s="161">
        <v>56676.6</v>
      </c>
    </row>
    <row r="142" spans="1:5">
      <c r="A142" s="170"/>
      <c r="B142" s="167"/>
      <c r="C142" s="167" t="s">
        <v>484</v>
      </c>
      <c r="D142" s="162">
        <v>3.576492</v>
      </c>
      <c r="E142" s="161">
        <v>464.2</v>
      </c>
    </row>
    <row r="143" spans="1:5">
      <c r="A143" s="170"/>
      <c r="B143" s="167"/>
      <c r="C143" s="167" t="s">
        <v>485</v>
      </c>
      <c r="D143" s="162">
        <v>13.00895</v>
      </c>
      <c r="E143" s="161">
        <v>2940000</v>
      </c>
    </row>
    <row r="144" spans="1:5">
      <c r="A144" s="170"/>
      <c r="B144" s="167"/>
      <c r="C144" s="167" t="s">
        <v>486</v>
      </c>
      <c r="D144" s="162">
        <v>5.2203</v>
      </c>
      <c r="E144" s="161">
        <v>200000</v>
      </c>
    </row>
    <row r="145" spans="1:5">
      <c r="A145" s="170"/>
      <c r="B145" s="167"/>
      <c r="C145" s="167" t="s">
        <v>487</v>
      </c>
      <c r="D145" s="162">
        <v>7.47316</v>
      </c>
      <c r="E145" s="161">
        <v>62503.3</v>
      </c>
    </row>
    <row r="146" spans="1:5">
      <c r="A146" s="170"/>
      <c r="B146" s="167"/>
      <c r="C146" s="167" t="s">
        <v>488</v>
      </c>
      <c r="D146" s="162">
        <v>1.825626</v>
      </c>
      <c r="E146" s="161">
        <v>36000</v>
      </c>
    </row>
    <row r="147" spans="1:5">
      <c r="A147" s="169"/>
      <c r="B147" s="167"/>
      <c r="C147" s="167" t="s">
        <v>481</v>
      </c>
      <c r="D147" s="162">
        <v>4.2968</v>
      </c>
      <c r="E147" s="161">
        <v>964000</v>
      </c>
    </row>
    <row r="148" spans="1:5">
      <c r="A148" s="168">
        <v>48</v>
      </c>
      <c r="B148" s="167" t="s">
        <v>489</v>
      </c>
      <c r="C148" s="167" t="s">
        <v>490</v>
      </c>
      <c r="D148" s="162">
        <v>24.742</v>
      </c>
      <c r="E148" s="161">
        <v>15994</v>
      </c>
    </row>
    <row r="149" spans="1:5">
      <c r="A149" s="170"/>
      <c r="B149" s="167"/>
      <c r="C149" s="167" t="s">
        <v>361</v>
      </c>
      <c r="D149" s="162">
        <v>3.452102</v>
      </c>
      <c r="E149" s="161">
        <v>800</v>
      </c>
    </row>
    <row r="150" spans="1:5">
      <c r="A150" s="170"/>
      <c r="B150" s="167"/>
      <c r="C150" s="167" t="s">
        <v>491</v>
      </c>
      <c r="D150" s="162">
        <v>2</v>
      </c>
      <c r="E150" s="161">
        <v>39804.05</v>
      </c>
    </row>
    <row r="151" spans="1:5">
      <c r="A151" s="169"/>
      <c r="B151" s="167"/>
      <c r="C151" s="167" t="s">
        <v>492</v>
      </c>
      <c r="D151" s="162">
        <v>100</v>
      </c>
      <c r="E151" s="161">
        <v>20000</v>
      </c>
    </row>
    <row r="152" spans="1:5">
      <c r="A152" s="168">
        <v>49</v>
      </c>
      <c r="B152" s="167" t="s">
        <v>493</v>
      </c>
      <c r="C152" s="167" t="s">
        <v>361</v>
      </c>
      <c r="D152" s="162">
        <v>5.121134</v>
      </c>
      <c r="E152" s="161">
        <v>100000</v>
      </c>
    </row>
    <row r="153" spans="1:5">
      <c r="A153" s="169"/>
      <c r="B153" s="167"/>
      <c r="C153" s="167" t="s">
        <v>494</v>
      </c>
      <c r="D153" s="162">
        <v>15</v>
      </c>
      <c r="E153" s="161">
        <v>20000</v>
      </c>
    </row>
    <row r="154" spans="1:5">
      <c r="A154" s="161">
        <v>50</v>
      </c>
      <c r="B154" s="167" t="s">
        <v>495</v>
      </c>
      <c r="C154" s="167" t="s">
        <v>496</v>
      </c>
      <c r="D154" s="162">
        <v>72.99</v>
      </c>
      <c r="E154" s="161">
        <v>31020.9</v>
      </c>
    </row>
    <row r="155" spans="1:5">
      <c r="A155" s="168">
        <v>51</v>
      </c>
      <c r="B155" s="167" t="s">
        <v>497</v>
      </c>
      <c r="C155" s="167" t="s">
        <v>498</v>
      </c>
      <c r="D155" s="162">
        <v>21.81612</v>
      </c>
      <c r="E155" s="161">
        <v>87405.48</v>
      </c>
    </row>
    <row r="156" spans="1:5">
      <c r="A156" s="169"/>
      <c r="B156" s="167"/>
      <c r="C156" s="167" t="s">
        <v>358</v>
      </c>
      <c r="D156" s="162">
        <v>5.3947</v>
      </c>
      <c r="E156" s="161">
        <v>118040</v>
      </c>
    </row>
  </sheetData>
  <mergeCells count="74">
    <mergeCell ref="A2:E2"/>
    <mergeCell ref="A5:C5"/>
    <mergeCell ref="A7:A8"/>
    <mergeCell ref="A9:A10"/>
    <mergeCell ref="A11:A13"/>
    <mergeCell ref="A14:A16"/>
    <mergeCell ref="A17:A21"/>
    <mergeCell ref="A24:A28"/>
    <mergeCell ref="A29:A32"/>
    <mergeCell ref="A33:A37"/>
    <mergeCell ref="A38:A39"/>
    <mergeCell ref="A41:A46"/>
    <mergeCell ref="A48:A53"/>
    <mergeCell ref="A54:A59"/>
    <mergeCell ref="A60:A63"/>
    <mergeCell ref="A65:A68"/>
    <mergeCell ref="A69:A72"/>
    <mergeCell ref="A74:A75"/>
    <mergeCell ref="A77:A78"/>
    <mergeCell ref="A79:A82"/>
    <mergeCell ref="A84:A86"/>
    <mergeCell ref="A87:A90"/>
    <mergeCell ref="A91:A92"/>
    <mergeCell ref="A93:A96"/>
    <mergeCell ref="A97:A104"/>
    <mergeCell ref="A105:A106"/>
    <mergeCell ref="A107:A108"/>
    <mergeCell ref="A109:A110"/>
    <mergeCell ref="A112:A114"/>
    <mergeCell ref="A117:A121"/>
    <mergeCell ref="A122:A126"/>
    <mergeCell ref="A127:A128"/>
    <mergeCell ref="A131:A132"/>
    <mergeCell ref="A133:A140"/>
    <mergeCell ref="A141:A147"/>
    <mergeCell ref="A148:A151"/>
    <mergeCell ref="A152:A153"/>
    <mergeCell ref="A155:A156"/>
    <mergeCell ref="B7:B8"/>
    <mergeCell ref="B9:B10"/>
    <mergeCell ref="B11:B13"/>
    <mergeCell ref="B14:B16"/>
    <mergeCell ref="B17:B21"/>
    <mergeCell ref="B24:B28"/>
    <mergeCell ref="B29:B32"/>
    <mergeCell ref="B33:B37"/>
    <mergeCell ref="B38:B39"/>
    <mergeCell ref="B41:B46"/>
    <mergeCell ref="B48:B53"/>
    <mergeCell ref="B54:B59"/>
    <mergeCell ref="B60:B63"/>
    <mergeCell ref="B65:B68"/>
    <mergeCell ref="B69:B72"/>
    <mergeCell ref="B74:B75"/>
    <mergeCell ref="B77:B78"/>
    <mergeCell ref="B79:B82"/>
    <mergeCell ref="B84:B86"/>
    <mergeCell ref="B87:B90"/>
    <mergeCell ref="B91:B92"/>
    <mergeCell ref="B93:B96"/>
    <mergeCell ref="B97:B104"/>
    <mergeCell ref="B105:B106"/>
    <mergeCell ref="B107:B108"/>
    <mergeCell ref="B109:B110"/>
    <mergeCell ref="B112:B114"/>
    <mergeCell ref="B117:B121"/>
    <mergeCell ref="B122:B126"/>
    <mergeCell ref="B127:B128"/>
    <mergeCell ref="B131:B132"/>
    <mergeCell ref="B133:B140"/>
    <mergeCell ref="B141:B147"/>
    <mergeCell ref="B148:B151"/>
    <mergeCell ref="B152:B153"/>
    <mergeCell ref="B155:B156"/>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E9" sqref="E9"/>
    </sheetView>
  </sheetViews>
  <sheetFormatPr defaultColWidth="9" defaultRowHeight="14.25"/>
  <cols>
    <col min="2" max="2" width="19.875" customWidth="1"/>
    <col min="6" max="6" width="7.375" customWidth="1"/>
    <col min="7" max="7" width="7.5" customWidth="1"/>
    <col min="8" max="8" width="9.375" customWidth="1"/>
    <col min="10" max="10" width="17" customWidth="1"/>
    <col min="11" max="11" width="15.2" customWidth="1"/>
  </cols>
  <sheetData>
    <row r="1" spans="1:1">
      <c r="A1" s="144" t="s">
        <v>14</v>
      </c>
    </row>
    <row r="2" ht="22.5" spans="1:8">
      <c r="A2" s="145" t="s">
        <v>499</v>
      </c>
      <c r="B2" s="145"/>
      <c r="C2" s="145"/>
      <c r="D2" s="145"/>
      <c r="E2" s="145"/>
      <c r="F2" s="145"/>
      <c r="G2" s="145"/>
      <c r="H2" s="145"/>
    </row>
    <row r="3" spans="6:6">
      <c r="F3" s="146" t="s">
        <v>35</v>
      </c>
    </row>
    <row r="4" ht="31.5" customHeight="1" spans="1:8">
      <c r="A4" s="125" t="s">
        <v>36</v>
      </c>
      <c r="B4" s="125" t="s">
        <v>37</v>
      </c>
      <c r="C4" s="125" t="s">
        <v>38</v>
      </c>
      <c r="D4" s="125" t="s">
        <v>39</v>
      </c>
      <c r="E4" s="147" t="s">
        <v>40</v>
      </c>
      <c r="F4" s="125" t="s">
        <v>41</v>
      </c>
      <c r="G4" s="125" t="s">
        <v>42</v>
      </c>
      <c r="H4" s="125" t="s">
        <v>43</v>
      </c>
    </row>
    <row r="5" ht="23.25" customHeight="1" spans="1:8">
      <c r="A5" s="142" t="s">
        <v>44</v>
      </c>
      <c r="B5" s="142"/>
      <c r="C5" s="148">
        <f>C6+C23</f>
        <v>65585</v>
      </c>
      <c r="D5" s="148">
        <f>D6+D23</f>
        <v>76933</v>
      </c>
      <c r="E5" s="148">
        <f>E6+E23</f>
        <v>79909.05715</v>
      </c>
      <c r="F5" s="149">
        <f t="shared" ref="F5:F26" si="0">E5/D5</f>
        <v>1.0386837527459</v>
      </c>
      <c r="G5" s="148">
        <f>G6+G23</f>
        <v>60277</v>
      </c>
      <c r="H5" s="149">
        <f>E5/G5-1</f>
        <v>0.325697316555237</v>
      </c>
    </row>
    <row r="6" ht="23.25" customHeight="1" spans="1:8">
      <c r="A6" s="126">
        <v>101</v>
      </c>
      <c r="B6" s="142" t="s">
        <v>45</v>
      </c>
      <c r="C6" s="148">
        <f>SUM(C7:C22)</f>
        <v>48158</v>
      </c>
      <c r="D6" s="148">
        <f>SUM(D7:D22)</f>
        <v>58322</v>
      </c>
      <c r="E6" s="148">
        <f>SUM(E7:E21)</f>
        <v>60611.36715</v>
      </c>
      <c r="F6" s="149">
        <f t="shared" si="0"/>
        <v>1.03925392047598</v>
      </c>
      <c r="G6" s="148">
        <f>SUM(G7:G21)</f>
        <v>41612</v>
      </c>
      <c r="H6" s="149">
        <f t="shared" ref="H6:H31" si="1">E6/G6-1</f>
        <v>0.456583849610689</v>
      </c>
    </row>
    <row r="7" ht="23.25" customHeight="1" spans="1:11">
      <c r="A7" s="126">
        <v>10101</v>
      </c>
      <c r="B7" s="142" t="s">
        <v>500</v>
      </c>
      <c r="C7" s="148">
        <v>22356</v>
      </c>
      <c r="D7" s="148">
        <v>30756</v>
      </c>
      <c r="E7" s="148">
        <v>26943.09755</v>
      </c>
      <c r="F7" s="149">
        <f t="shared" si="0"/>
        <v>0.87602736214072</v>
      </c>
      <c r="G7" s="148">
        <v>12209</v>
      </c>
      <c r="H7" s="149">
        <f t="shared" si="1"/>
        <v>1.20682263494144</v>
      </c>
      <c r="J7" s="150"/>
      <c r="K7" s="151"/>
    </row>
    <row r="8" ht="23.25" customHeight="1" spans="1:8">
      <c r="A8" s="126">
        <v>10103</v>
      </c>
      <c r="B8" s="142" t="s">
        <v>501</v>
      </c>
      <c r="C8" s="148"/>
      <c r="D8" s="148"/>
      <c r="E8" s="148"/>
      <c r="F8" s="149" t="e">
        <f t="shared" si="0"/>
        <v>#DIV/0!</v>
      </c>
      <c r="G8" s="148">
        <v>0</v>
      </c>
      <c r="H8" s="149" t="e">
        <f t="shared" si="1"/>
        <v>#DIV/0!</v>
      </c>
    </row>
    <row r="9" ht="23.25" customHeight="1" spans="1:11">
      <c r="A9" s="126">
        <v>10104</v>
      </c>
      <c r="B9" s="142" t="s">
        <v>502</v>
      </c>
      <c r="C9" s="148">
        <v>3816</v>
      </c>
      <c r="D9" s="148">
        <v>2814</v>
      </c>
      <c r="E9" s="148">
        <v>3030.8796</v>
      </c>
      <c r="F9" s="149">
        <f t="shared" si="0"/>
        <v>1.07707164179104</v>
      </c>
      <c r="G9" s="148">
        <v>3541</v>
      </c>
      <c r="H9" s="149">
        <f t="shared" si="1"/>
        <v>-0.144061112680034</v>
      </c>
      <c r="J9" s="150"/>
      <c r="K9" s="151"/>
    </row>
    <row r="10" ht="23.25" customHeight="1" spans="1:11">
      <c r="A10" s="126">
        <v>10106</v>
      </c>
      <c r="B10" s="142" t="s">
        <v>503</v>
      </c>
      <c r="C10" s="148">
        <v>995</v>
      </c>
      <c r="D10" s="148">
        <v>1260</v>
      </c>
      <c r="E10" s="148">
        <v>1679.396</v>
      </c>
      <c r="F10" s="149">
        <f t="shared" si="0"/>
        <v>1.33285396825397</v>
      </c>
      <c r="G10" s="148">
        <v>504</v>
      </c>
      <c r="H10" s="149">
        <f t="shared" si="1"/>
        <v>2.33213492063492</v>
      </c>
      <c r="J10" s="150"/>
      <c r="K10" s="151"/>
    </row>
    <row r="11" ht="23.25" customHeight="1" spans="1:11">
      <c r="A11" s="126">
        <v>10107</v>
      </c>
      <c r="B11" s="142" t="s">
        <v>504</v>
      </c>
      <c r="C11" s="148">
        <v>1927</v>
      </c>
      <c r="D11" s="148">
        <v>962</v>
      </c>
      <c r="E11" s="148">
        <v>1068.564</v>
      </c>
      <c r="F11" s="149">
        <f t="shared" si="0"/>
        <v>1.11077338877339</v>
      </c>
      <c r="G11" s="148">
        <v>353</v>
      </c>
      <c r="H11" s="149">
        <f t="shared" si="1"/>
        <v>2.02709348441926</v>
      </c>
      <c r="J11" s="150"/>
      <c r="K11" s="151"/>
    </row>
    <row r="12" ht="23.25" customHeight="1" spans="1:11">
      <c r="A12" s="126">
        <v>10109</v>
      </c>
      <c r="B12" s="142" t="s">
        <v>505</v>
      </c>
      <c r="C12" s="148">
        <v>3066</v>
      </c>
      <c r="D12" s="148">
        <v>3466</v>
      </c>
      <c r="E12" s="148">
        <v>4287</v>
      </c>
      <c r="F12" s="149">
        <f t="shared" si="0"/>
        <v>1.23687247547605</v>
      </c>
      <c r="G12" s="148">
        <v>3480</v>
      </c>
      <c r="H12" s="149">
        <f t="shared" si="1"/>
        <v>0.231896551724138</v>
      </c>
      <c r="J12" s="150"/>
      <c r="K12" s="151"/>
    </row>
    <row r="13" ht="23.25" customHeight="1" spans="1:11">
      <c r="A13" s="126">
        <v>10110</v>
      </c>
      <c r="B13" s="142" t="s">
        <v>506</v>
      </c>
      <c r="C13" s="148">
        <v>2450</v>
      </c>
      <c r="D13" s="148">
        <v>2450</v>
      </c>
      <c r="E13" s="148">
        <v>3157.82</v>
      </c>
      <c r="F13" s="149">
        <f t="shared" si="0"/>
        <v>1.28890612244898</v>
      </c>
      <c r="G13" s="148">
        <v>3331</v>
      </c>
      <c r="H13" s="149">
        <f t="shared" si="1"/>
        <v>-0.0519903932752926</v>
      </c>
      <c r="J13" s="150"/>
      <c r="K13" s="151"/>
    </row>
    <row r="14" ht="23.25" customHeight="1" spans="1:11">
      <c r="A14" s="126">
        <v>10111</v>
      </c>
      <c r="B14" s="142" t="s">
        <v>507</v>
      </c>
      <c r="C14" s="148">
        <v>1272</v>
      </c>
      <c r="D14" s="148">
        <v>1672</v>
      </c>
      <c r="E14" s="148">
        <v>1691</v>
      </c>
      <c r="F14" s="149">
        <f t="shared" si="0"/>
        <v>1.01136363636364</v>
      </c>
      <c r="G14" s="148">
        <v>1468</v>
      </c>
      <c r="H14" s="149">
        <f t="shared" si="1"/>
        <v>0.151907356948229</v>
      </c>
      <c r="J14" s="150"/>
      <c r="K14" s="151"/>
    </row>
    <row r="15" ht="23.25" customHeight="1" spans="1:11">
      <c r="A15" s="126">
        <v>10112</v>
      </c>
      <c r="B15" s="142" t="s">
        <v>508</v>
      </c>
      <c r="C15" s="148">
        <v>1853</v>
      </c>
      <c r="D15" s="148">
        <v>2453</v>
      </c>
      <c r="E15" s="148">
        <v>2192</v>
      </c>
      <c r="F15" s="149">
        <f t="shared" si="0"/>
        <v>0.893599673868732</v>
      </c>
      <c r="G15" s="148">
        <v>2215</v>
      </c>
      <c r="H15" s="149">
        <f t="shared" si="1"/>
        <v>-0.0103837471783296</v>
      </c>
      <c r="J15" s="150"/>
      <c r="K15" s="151"/>
    </row>
    <row r="16" ht="23.25" customHeight="1" spans="1:11">
      <c r="A16" s="126">
        <v>10113</v>
      </c>
      <c r="B16" s="142" t="s">
        <v>509</v>
      </c>
      <c r="C16" s="148">
        <v>3109</v>
      </c>
      <c r="D16" s="148">
        <v>1430</v>
      </c>
      <c r="E16" s="148">
        <v>3423</v>
      </c>
      <c r="F16" s="149">
        <f t="shared" si="0"/>
        <v>2.39370629370629</v>
      </c>
      <c r="G16" s="148">
        <v>2690</v>
      </c>
      <c r="H16" s="149">
        <f t="shared" si="1"/>
        <v>0.272490706319703</v>
      </c>
      <c r="J16" s="150"/>
      <c r="K16" s="151"/>
    </row>
    <row r="17" ht="23.25" customHeight="1" spans="1:11">
      <c r="A17" s="126">
        <v>10114</v>
      </c>
      <c r="B17" s="142" t="s">
        <v>510</v>
      </c>
      <c r="C17" s="148">
        <v>697</v>
      </c>
      <c r="D17" s="148">
        <v>697</v>
      </c>
      <c r="E17" s="148">
        <v>952</v>
      </c>
      <c r="F17" s="149">
        <f t="shared" si="0"/>
        <v>1.36585365853659</v>
      </c>
      <c r="G17" s="148">
        <v>899</v>
      </c>
      <c r="H17" s="149">
        <f t="shared" si="1"/>
        <v>0.0589543937708565</v>
      </c>
      <c r="J17" s="150"/>
      <c r="K17" s="151"/>
    </row>
    <row r="18" ht="23.25" customHeight="1" spans="1:11">
      <c r="A18" s="126">
        <v>10118</v>
      </c>
      <c r="B18" s="142" t="s">
        <v>511</v>
      </c>
      <c r="C18" s="148">
        <v>2688</v>
      </c>
      <c r="D18" s="148">
        <v>2688</v>
      </c>
      <c r="E18" s="148">
        <v>2301</v>
      </c>
      <c r="F18" s="149">
        <f t="shared" si="0"/>
        <v>0.856026785714286</v>
      </c>
      <c r="G18" s="148">
        <v>3463</v>
      </c>
      <c r="H18" s="149">
        <f t="shared" si="1"/>
        <v>-0.335547213398787</v>
      </c>
      <c r="J18" s="150"/>
      <c r="K18" s="151"/>
    </row>
    <row r="19" ht="23.25" customHeight="1" spans="1:11">
      <c r="A19" s="126">
        <v>10119</v>
      </c>
      <c r="B19" s="142" t="s">
        <v>512</v>
      </c>
      <c r="C19" s="148">
        <v>3434</v>
      </c>
      <c r="D19" s="148">
        <v>7179</v>
      </c>
      <c r="E19" s="148">
        <v>9610</v>
      </c>
      <c r="F19" s="149">
        <f t="shared" si="0"/>
        <v>1.33862654965873</v>
      </c>
      <c r="G19" s="148">
        <v>7459</v>
      </c>
      <c r="H19" s="149">
        <f t="shared" si="1"/>
        <v>0.288376457970237</v>
      </c>
      <c r="J19" s="150"/>
      <c r="K19" s="151"/>
    </row>
    <row r="20" ht="23.25" customHeight="1" spans="1:11">
      <c r="A20" s="126">
        <v>10120</v>
      </c>
      <c r="B20" s="142" t="s">
        <v>513</v>
      </c>
      <c r="C20" s="148">
        <v>327</v>
      </c>
      <c r="D20" s="148">
        <v>327</v>
      </c>
      <c r="E20" s="148">
        <v>0.240000000000009</v>
      </c>
      <c r="F20" s="149">
        <f t="shared" si="0"/>
        <v>0.000733944954128468</v>
      </c>
      <c r="G20" s="148">
        <v>0</v>
      </c>
      <c r="H20" s="149" t="e">
        <f t="shared" si="1"/>
        <v>#DIV/0!</v>
      </c>
      <c r="J20" s="150"/>
      <c r="K20" s="151"/>
    </row>
    <row r="21" ht="23.25" customHeight="1" spans="1:11">
      <c r="A21" s="126">
        <v>10121</v>
      </c>
      <c r="B21" s="142" t="s">
        <v>514</v>
      </c>
      <c r="C21" s="148">
        <v>168</v>
      </c>
      <c r="D21" s="148">
        <v>168</v>
      </c>
      <c r="E21" s="148">
        <v>275.37</v>
      </c>
      <c r="F21" s="149">
        <f t="shared" si="0"/>
        <v>1.63910714285714</v>
      </c>
      <c r="G21" s="148">
        <v>0</v>
      </c>
      <c r="H21" s="149" t="e">
        <f t="shared" si="1"/>
        <v>#DIV/0!</v>
      </c>
      <c r="J21" s="150"/>
      <c r="K21" s="151"/>
    </row>
    <row r="22" ht="23.25" customHeight="1" spans="1:8">
      <c r="A22" s="126">
        <v>10199</v>
      </c>
      <c r="B22" s="142" t="s">
        <v>515</v>
      </c>
      <c r="C22" s="148"/>
      <c r="D22" s="148">
        <v>0</v>
      </c>
      <c r="E22" s="148"/>
      <c r="F22" s="149" t="e">
        <f t="shared" si="0"/>
        <v>#DIV/0!</v>
      </c>
      <c r="G22" s="148"/>
      <c r="H22" s="149" t="e">
        <f t="shared" si="1"/>
        <v>#DIV/0!</v>
      </c>
    </row>
    <row r="23" ht="23.25" customHeight="1" spans="1:11">
      <c r="A23" s="126">
        <v>103</v>
      </c>
      <c r="B23" s="142" t="s">
        <v>62</v>
      </c>
      <c r="C23" s="148">
        <f>SUM(C24:C31)</f>
        <v>17427</v>
      </c>
      <c r="D23" s="148">
        <f>SUM(D24:D31)</f>
        <v>18611</v>
      </c>
      <c r="E23" s="148">
        <f>SUM(E24:E31)</f>
        <v>19297.69</v>
      </c>
      <c r="F23" s="149">
        <f t="shared" si="0"/>
        <v>1.03689699639998</v>
      </c>
      <c r="G23" s="148">
        <f>SUM(G24:G31)</f>
        <v>18665</v>
      </c>
      <c r="H23" s="149">
        <f t="shared" si="1"/>
        <v>0.0338971336726495</v>
      </c>
      <c r="J23" s="150"/>
      <c r="K23" s="151"/>
    </row>
    <row r="24" ht="23.25" customHeight="1" spans="1:11">
      <c r="A24" s="126">
        <v>10302</v>
      </c>
      <c r="B24" s="142" t="s">
        <v>516</v>
      </c>
      <c r="C24" s="148">
        <v>2667</v>
      </c>
      <c r="D24" s="148">
        <v>3551</v>
      </c>
      <c r="E24" s="148">
        <v>5285</v>
      </c>
      <c r="F24" s="149">
        <f t="shared" si="0"/>
        <v>1.48831315122501</v>
      </c>
      <c r="G24" s="148">
        <v>2970</v>
      </c>
      <c r="H24" s="149">
        <f t="shared" si="1"/>
        <v>0.779461279461279</v>
      </c>
      <c r="J24" s="152"/>
      <c r="K24" s="151"/>
    </row>
    <row r="25" ht="23.25" customHeight="1" spans="1:11">
      <c r="A25" s="126">
        <v>10304</v>
      </c>
      <c r="B25" s="142" t="s">
        <v>517</v>
      </c>
      <c r="C25" s="148">
        <v>3205</v>
      </c>
      <c r="D25" s="148">
        <v>3205</v>
      </c>
      <c r="E25" s="148">
        <v>5147.88</v>
      </c>
      <c r="F25" s="149">
        <f t="shared" si="0"/>
        <v>1.60620280811232</v>
      </c>
      <c r="G25" s="148">
        <v>3252</v>
      </c>
      <c r="H25" s="149">
        <f t="shared" si="1"/>
        <v>0.582988929889299</v>
      </c>
      <c r="J25" s="150"/>
      <c r="K25" s="151"/>
    </row>
    <row r="26" ht="23.25" customHeight="1" spans="1:11">
      <c r="A26" s="126">
        <v>10305</v>
      </c>
      <c r="B26" s="142" t="s">
        <v>518</v>
      </c>
      <c r="C26" s="148">
        <v>3260</v>
      </c>
      <c r="D26" s="148">
        <v>3260</v>
      </c>
      <c r="E26" s="148">
        <v>3335.79</v>
      </c>
      <c r="F26" s="149">
        <f t="shared" si="0"/>
        <v>1.02324846625767</v>
      </c>
      <c r="G26" s="148">
        <v>3463</v>
      </c>
      <c r="H26" s="149">
        <f t="shared" si="1"/>
        <v>-0.0367340456251805</v>
      </c>
      <c r="J26" s="150"/>
      <c r="K26" s="151"/>
    </row>
    <row r="27" ht="23.25" customHeight="1" spans="1:11">
      <c r="A27" s="126">
        <v>10306</v>
      </c>
      <c r="B27" s="142" t="s">
        <v>519</v>
      </c>
      <c r="C27" s="148"/>
      <c r="D27" s="148">
        <v>0</v>
      </c>
      <c r="E27" s="148">
        <v>0</v>
      </c>
      <c r="F27" s="149"/>
      <c r="G27" s="148">
        <v>0</v>
      </c>
      <c r="H27" s="149"/>
      <c r="J27" s="150"/>
      <c r="K27" s="151"/>
    </row>
    <row r="28" ht="23.25" customHeight="1" spans="1:11">
      <c r="A28" s="126">
        <v>10307</v>
      </c>
      <c r="B28" s="142" t="s">
        <v>520</v>
      </c>
      <c r="C28" s="148">
        <v>6820</v>
      </c>
      <c r="D28" s="148">
        <v>7120</v>
      </c>
      <c r="E28" s="148">
        <v>3474.47</v>
      </c>
      <c r="F28" s="149">
        <f>E28/D28</f>
        <v>0.487987359550562</v>
      </c>
      <c r="G28" s="148">
        <v>7414</v>
      </c>
      <c r="H28" s="149">
        <f t="shared" si="1"/>
        <v>-0.531363636363636</v>
      </c>
      <c r="J28" s="150"/>
      <c r="K28" s="153"/>
    </row>
    <row r="29" ht="23.25" customHeight="1" spans="1:11">
      <c r="A29" s="126">
        <v>10308</v>
      </c>
      <c r="B29" s="142" t="s">
        <v>521</v>
      </c>
      <c r="C29" s="148"/>
      <c r="D29" s="148">
        <v>0</v>
      </c>
      <c r="E29" s="148">
        <v>9.7</v>
      </c>
      <c r="F29" s="149" t="e">
        <f>E29/D29</f>
        <v>#DIV/0!</v>
      </c>
      <c r="G29" s="148">
        <v>0</v>
      </c>
      <c r="H29" s="149" t="e">
        <f t="shared" si="1"/>
        <v>#DIV/0!</v>
      </c>
      <c r="J29" s="154"/>
      <c r="K29" s="151"/>
    </row>
    <row r="30" ht="23.25" customHeight="1" spans="1:11">
      <c r="A30" s="126">
        <v>10309</v>
      </c>
      <c r="B30" s="142" t="s">
        <v>522</v>
      </c>
      <c r="C30" s="148">
        <v>650</v>
      </c>
      <c r="D30" s="148">
        <v>650</v>
      </c>
      <c r="E30" s="148">
        <v>795</v>
      </c>
      <c r="F30" s="149"/>
      <c r="G30" s="148">
        <v>699</v>
      </c>
      <c r="H30" s="149">
        <f t="shared" si="1"/>
        <v>0.137339055793992</v>
      </c>
      <c r="J30" s="150"/>
      <c r="K30" s="153"/>
    </row>
    <row r="31" ht="23.25" customHeight="1" spans="1:11">
      <c r="A31" s="126">
        <v>10399</v>
      </c>
      <c r="B31" s="142" t="s">
        <v>523</v>
      </c>
      <c r="C31" s="148">
        <v>825</v>
      </c>
      <c r="D31" s="148">
        <v>825</v>
      </c>
      <c r="E31" s="148">
        <v>1249.85</v>
      </c>
      <c r="F31" s="149">
        <f>E31/D31</f>
        <v>1.5149696969697</v>
      </c>
      <c r="G31" s="148">
        <v>867</v>
      </c>
      <c r="H31" s="149">
        <f t="shared" si="1"/>
        <v>0.441580161476355</v>
      </c>
      <c r="J31" s="150"/>
      <c r="K31" s="151"/>
    </row>
  </sheetData>
  <mergeCells count="3">
    <mergeCell ref="A2:H2"/>
    <mergeCell ref="F3:H3"/>
    <mergeCell ref="A5:B5"/>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1"/>
  <sheetViews>
    <sheetView tabSelected="1" view="pageBreakPreview" zoomScaleNormal="100" zoomScaleSheetLayoutView="100" topLeftCell="C1" workbookViewId="0">
      <pane ySplit="6" topLeftCell="A67" activePane="bottomLeft" state="frozen"/>
      <selection/>
      <selection pane="bottomLeft" activeCell="M1" sqref="M$1:M$1048576"/>
    </sheetView>
  </sheetViews>
  <sheetFormatPr defaultColWidth="9" defaultRowHeight="14.25"/>
  <cols>
    <col min="1" max="1" width="9.125" customWidth="1"/>
    <col min="2" max="2" width="20.125" customWidth="1"/>
    <col min="3" max="3" width="7.875" customWidth="1"/>
    <col min="4" max="4" width="8.375" customWidth="1"/>
    <col min="5" max="6" width="7.75" customWidth="1"/>
    <col min="7" max="7" width="6.75" customWidth="1"/>
    <col min="8" max="8" width="8.125" customWidth="1"/>
    <col min="9" max="9" width="8.875" customWidth="1"/>
    <col min="10" max="10" width="8.375" customWidth="1"/>
    <col min="11" max="11" width="9.875" customWidth="1"/>
    <col min="12" max="12" width="7.625" customWidth="1"/>
  </cols>
  <sheetData>
    <row r="1" spans="1:1">
      <c r="A1" s="113" t="s">
        <v>16</v>
      </c>
    </row>
    <row r="2" ht="25.5" spans="1:12">
      <c r="A2" s="114" t="s">
        <v>17</v>
      </c>
      <c r="B2" s="115"/>
      <c r="C2" s="115"/>
      <c r="D2" s="115"/>
      <c r="E2" s="115"/>
      <c r="F2" s="115"/>
      <c r="G2" s="115"/>
      <c r="H2" s="115"/>
      <c r="I2" s="115"/>
      <c r="J2" s="115"/>
      <c r="K2" s="115"/>
      <c r="L2" s="115"/>
    </row>
    <row r="3" spans="11:12">
      <c r="K3" s="133" t="s">
        <v>35</v>
      </c>
      <c r="L3" s="133"/>
    </row>
    <row r="4" spans="1:12">
      <c r="A4" s="116" t="s">
        <v>36</v>
      </c>
      <c r="B4" s="117" t="s">
        <v>37</v>
      </c>
      <c r="C4" s="118" t="s">
        <v>38</v>
      </c>
      <c r="D4" s="119" t="s">
        <v>71</v>
      </c>
      <c r="E4" s="120"/>
      <c r="F4" s="120"/>
      <c r="G4" s="121"/>
      <c r="H4" s="117" t="s">
        <v>524</v>
      </c>
      <c r="I4" s="118" t="s">
        <v>73</v>
      </c>
      <c r="J4" s="118" t="s">
        <v>42</v>
      </c>
      <c r="K4" s="118" t="s">
        <v>74</v>
      </c>
      <c r="L4" s="118" t="s">
        <v>303</v>
      </c>
    </row>
    <row r="5" ht="51.75" customHeight="1" spans="1:12">
      <c r="A5" s="122"/>
      <c r="B5" s="123"/>
      <c r="C5" s="118"/>
      <c r="D5" s="124" t="s">
        <v>76</v>
      </c>
      <c r="E5" s="124" t="s">
        <v>304</v>
      </c>
      <c r="F5" s="125" t="s">
        <v>78</v>
      </c>
      <c r="G5" s="118" t="s">
        <v>79</v>
      </c>
      <c r="H5" s="123"/>
      <c r="I5" s="118"/>
      <c r="J5" s="118"/>
      <c r="K5" s="118"/>
      <c r="L5" s="118"/>
    </row>
    <row r="6" ht="23.25" customHeight="1" spans="1:12">
      <c r="A6" s="126" t="s">
        <v>80</v>
      </c>
      <c r="B6" s="125"/>
      <c r="C6" s="127">
        <v>164061.490351</v>
      </c>
      <c r="D6" s="128">
        <f>E6+G6+F6</f>
        <v>219432.712003</v>
      </c>
      <c r="E6" s="128">
        <v>186553.372003</v>
      </c>
      <c r="F6" s="128">
        <v>3674</v>
      </c>
      <c r="G6" s="128">
        <f>G7+G121+G166+G198+G213+G237+G310+G360+G392+G411+G490+G506+G526+G540+G544+G564+G575+G591+G612+G613+G616+G619</f>
        <v>29205.34</v>
      </c>
      <c r="H6" s="128">
        <v>210062</v>
      </c>
      <c r="I6" s="134">
        <f>H6/D6</f>
        <v>0.957295738099104</v>
      </c>
      <c r="J6" s="128">
        <v>192486</v>
      </c>
      <c r="K6" s="135">
        <f>(H6-J6)/J6</f>
        <v>0.0913105368702139</v>
      </c>
      <c r="L6" s="128">
        <v>57975</v>
      </c>
    </row>
    <row r="7" ht="22" customHeight="1" spans="1:12">
      <c r="A7" s="126">
        <v>201</v>
      </c>
      <c r="B7" s="125" t="s">
        <v>525</v>
      </c>
      <c r="C7" s="111">
        <v>31188.674563</v>
      </c>
      <c r="D7" s="128">
        <f t="shared" ref="D7:D70" si="0">E7+G7+F7</f>
        <v>31853.441647</v>
      </c>
      <c r="E7" s="111">
        <v>31569.441647</v>
      </c>
      <c r="F7" s="111"/>
      <c r="G7" s="129">
        <f>G8+G18+G90</f>
        <v>284</v>
      </c>
      <c r="H7" s="111">
        <v>35605.252434</v>
      </c>
      <c r="I7" s="135">
        <f t="shared" ref="I6:I33" si="1">H7/D7</f>
        <v>1.11778352959713</v>
      </c>
      <c r="J7" s="129">
        <v>41677</v>
      </c>
      <c r="K7" s="135">
        <f t="shared" ref="K6:K33" si="2">(H7-J7)/J7</f>
        <v>-0.145685811502747</v>
      </c>
      <c r="L7" s="131">
        <v>1258.51692</v>
      </c>
    </row>
    <row r="8" ht="22" customHeight="1" spans="1:12">
      <c r="A8" s="126">
        <v>20101</v>
      </c>
      <c r="B8" s="125" t="s">
        <v>526</v>
      </c>
      <c r="C8" s="127">
        <v>1090.894588</v>
      </c>
      <c r="D8" s="128">
        <f t="shared" si="0"/>
        <v>1116.760372</v>
      </c>
      <c r="E8" s="127">
        <v>1106.760372</v>
      </c>
      <c r="F8" s="127"/>
      <c r="G8" s="130">
        <v>10</v>
      </c>
      <c r="H8" s="131">
        <v>868.283886</v>
      </c>
      <c r="I8" s="135">
        <f t="shared" si="1"/>
        <v>0.777502414815271</v>
      </c>
      <c r="J8" s="129">
        <v>496</v>
      </c>
      <c r="K8" s="135">
        <f t="shared" si="2"/>
        <v>0.750572350806452</v>
      </c>
      <c r="L8" s="131">
        <v>0</v>
      </c>
    </row>
    <row r="9" ht="22" customHeight="1" spans="1:12">
      <c r="A9" s="126">
        <v>2010101</v>
      </c>
      <c r="B9" s="125" t="s">
        <v>527</v>
      </c>
      <c r="C9" s="127">
        <v>532.4505</v>
      </c>
      <c r="D9" s="128">
        <f t="shared" si="0"/>
        <v>711.66376</v>
      </c>
      <c r="E9" s="127">
        <v>711.66376</v>
      </c>
      <c r="F9" s="127"/>
      <c r="G9" s="130"/>
      <c r="H9" s="131">
        <v>705.211766</v>
      </c>
      <c r="I9" s="135">
        <f t="shared" si="1"/>
        <v>0.990933929247711</v>
      </c>
      <c r="J9" s="136">
        <v>400</v>
      </c>
      <c r="K9" s="135">
        <f t="shared" si="2"/>
        <v>0.763029415</v>
      </c>
      <c r="L9" s="131">
        <v>0</v>
      </c>
    </row>
    <row r="10" ht="22" customHeight="1" spans="1:12">
      <c r="A10" s="126">
        <v>2010102</v>
      </c>
      <c r="B10" s="125" t="s">
        <v>528</v>
      </c>
      <c r="C10" s="127">
        <v>500</v>
      </c>
      <c r="D10" s="128">
        <f t="shared" si="0"/>
        <v>351.375124</v>
      </c>
      <c r="E10" s="127">
        <v>351.375124</v>
      </c>
      <c r="F10" s="127"/>
      <c r="G10" s="130"/>
      <c r="H10" s="131">
        <v>112.5</v>
      </c>
      <c r="I10" s="135">
        <f t="shared" si="1"/>
        <v>0.320170644749456</v>
      </c>
      <c r="J10" s="136">
        <v>0</v>
      </c>
      <c r="K10" s="135" t="e">
        <f t="shared" si="2"/>
        <v>#DIV/0!</v>
      </c>
      <c r="L10" s="131">
        <v>0</v>
      </c>
    </row>
    <row r="11" ht="22" customHeight="1" spans="1:12">
      <c r="A11" s="126">
        <v>2010104</v>
      </c>
      <c r="B11" s="125" t="s">
        <v>529</v>
      </c>
      <c r="C11" s="127">
        <v>30</v>
      </c>
      <c r="D11" s="128">
        <f t="shared" si="0"/>
        <v>30</v>
      </c>
      <c r="E11" s="127">
        <v>30</v>
      </c>
      <c r="F11" s="127"/>
      <c r="G11" s="130"/>
      <c r="H11" s="131">
        <v>27.8</v>
      </c>
      <c r="I11" s="135">
        <f t="shared" si="1"/>
        <v>0.926666666666667</v>
      </c>
      <c r="J11" s="136">
        <v>60</v>
      </c>
      <c r="K11" s="135">
        <f t="shared" si="2"/>
        <v>-0.536666666666667</v>
      </c>
      <c r="L11" s="131">
        <v>0</v>
      </c>
    </row>
    <row r="12" ht="22" customHeight="1" spans="1:12">
      <c r="A12" s="126">
        <v>2010106</v>
      </c>
      <c r="B12" s="125" t="s">
        <v>530</v>
      </c>
      <c r="C12" s="127">
        <v>0</v>
      </c>
      <c r="D12" s="128">
        <f t="shared" si="0"/>
        <v>0</v>
      </c>
      <c r="E12" s="127">
        <v>0</v>
      </c>
      <c r="F12" s="127"/>
      <c r="G12" s="130"/>
      <c r="H12" s="131">
        <v>0</v>
      </c>
      <c r="I12" s="135" t="e">
        <f t="shared" si="1"/>
        <v>#DIV/0!</v>
      </c>
      <c r="J12" s="136">
        <v>0</v>
      </c>
      <c r="K12" s="135" t="e">
        <f t="shared" si="2"/>
        <v>#DIV/0!</v>
      </c>
      <c r="L12" s="131">
        <v>0</v>
      </c>
    </row>
    <row r="13" ht="22" customHeight="1" spans="1:12">
      <c r="A13" s="126">
        <v>2010107</v>
      </c>
      <c r="B13" s="125" t="s">
        <v>531</v>
      </c>
      <c r="C13" s="127">
        <v>0</v>
      </c>
      <c r="D13" s="128">
        <f t="shared" si="0"/>
        <v>0</v>
      </c>
      <c r="E13" s="127">
        <v>0</v>
      </c>
      <c r="F13" s="127"/>
      <c r="G13" s="130"/>
      <c r="H13" s="131">
        <v>0</v>
      </c>
      <c r="I13" s="135" t="e">
        <f t="shared" si="1"/>
        <v>#DIV/0!</v>
      </c>
      <c r="J13" s="136">
        <v>7</v>
      </c>
      <c r="K13" s="135">
        <f t="shared" si="2"/>
        <v>-1</v>
      </c>
      <c r="L13" s="131">
        <v>0</v>
      </c>
    </row>
    <row r="14" ht="22" customHeight="1" spans="1:12">
      <c r="A14" s="126">
        <v>2010108</v>
      </c>
      <c r="B14" s="126" t="s">
        <v>532</v>
      </c>
      <c r="C14" s="127">
        <v>0</v>
      </c>
      <c r="D14" s="128">
        <f t="shared" si="0"/>
        <v>0</v>
      </c>
      <c r="E14" s="127">
        <v>0</v>
      </c>
      <c r="F14" s="127"/>
      <c r="G14" s="130"/>
      <c r="H14" s="131">
        <v>0</v>
      </c>
      <c r="I14" s="135" t="e">
        <f t="shared" si="1"/>
        <v>#DIV/0!</v>
      </c>
      <c r="J14" s="136">
        <v>19</v>
      </c>
      <c r="K14" s="135">
        <f t="shared" si="2"/>
        <v>-1</v>
      </c>
      <c r="L14" s="131">
        <v>0</v>
      </c>
    </row>
    <row r="15" ht="22" customHeight="1" spans="1:12">
      <c r="A15" s="126">
        <v>2010109</v>
      </c>
      <c r="B15" s="125" t="s">
        <v>533</v>
      </c>
      <c r="C15" s="127">
        <v>0</v>
      </c>
      <c r="D15" s="128">
        <f t="shared" si="0"/>
        <v>0</v>
      </c>
      <c r="E15" s="127">
        <v>0</v>
      </c>
      <c r="F15" s="127"/>
      <c r="G15" s="130"/>
      <c r="H15" s="131">
        <v>0</v>
      </c>
      <c r="I15" s="135" t="e">
        <f t="shared" si="1"/>
        <v>#DIV/0!</v>
      </c>
      <c r="J15" s="136">
        <v>0</v>
      </c>
      <c r="K15" s="135" t="e">
        <f t="shared" si="2"/>
        <v>#DIV/0!</v>
      </c>
      <c r="L15" s="131">
        <v>0</v>
      </c>
    </row>
    <row r="16" ht="22" customHeight="1" spans="1:12">
      <c r="A16" s="126" t="s">
        <v>534</v>
      </c>
      <c r="B16" s="125" t="s">
        <v>535</v>
      </c>
      <c r="C16" s="127">
        <v>28.444088</v>
      </c>
      <c r="D16" s="128">
        <f t="shared" si="0"/>
        <v>13.721488</v>
      </c>
      <c r="E16" s="127">
        <v>13.721488</v>
      </c>
      <c r="F16" s="127"/>
      <c r="G16" s="130"/>
      <c r="H16" s="131">
        <v>12.77212</v>
      </c>
      <c r="I16" s="135">
        <f t="shared" si="1"/>
        <v>0.930811585449042</v>
      </c>
      <c r="J16" s="129">
        <v>0</v>
      </c>
      <c r="K16" s="135" t="e">
        <f t="shared" si="2"/>
        <v>#DIV/0!</v>
      </c>
      <c r="L16" s="131">
        <v>0</v>
      </c>
    </row>
    <row r="17" ht="22" customHeight="1" spans="1:12">
      <c r="A17" s="126">
        <v>2010199</v>
      </c>
      <c r="B17" s="125" t="s">
        <v>536</v>
      </c>
      <c r="C17" s="127">
        <v>0</v>
      </c>
      <c r="D17" s="128">
        <f t="shared" si="0"/>
        <v>10</v>
      </c>
      <c r="E17" s="127">
        <v>0</v>
      </c>
      <c r="F17" s="127"/>
      <c r="G17" s="130">
        <v>10</v>
      </c>
      <c r="H17" s="131">
        <v>10</v>
      </c>
      <c r="I17" s="135">
        <f t="shared" si="1"/>
        <v>1</v>
      </c>
      <c r="J17" s="136">
        <v>10</v>
      </c>
      <c r="K17" s="135">
        <f t="shared" si="2"/>
        <v>0</v>
      </c>
      <c r="L17" s="131">
        <v>0</v>
      </c>
    </row>
    <row r="18" ht="22" customHeight="1" spans="1:12">
      <c r="A18" s="126">
        <v>20102</v>
      </c>
      <c r="B18" s="125" t="s">
        <v>537</v>
      </c>
      <c r="C18" s="127">
        <v>658.236059</v>
      </c>
      <c r="D18" s="128">
        <f t="shared" si="0"/>
        <v>828.626169</v>
      </c>
      <c r="E18" s="127">
        <v>818.626169</v>
      </c>
      <c r="F18" s="127"/>
      <c r="G18" s="130">
        <v>10</v>
      </c>
      <c r="H18" s="131">
        <v>803.923572</v>
      </c>
      <c r="I18" s="135">
        <f t="shared" si="1"/>
        <v>0.970188490390291</v>
      </c>
      <c r="J18" s="136">
        <v>516</v>
      </c>
      <c r="K18" s="135">
        <f t="shared" si="2"/>
        <v>0.557991418604651</v>
      </c>
      <c r="L18" s="131">
        <v>1</v>
      </c>
    </row>
    <row r="19" ht="22" customHeight="1" spans="1:12">
      <c r="A19" s="126">
        <v>2010201</v>
      </c>
      <c r="B19" s="125" t="s">
        <v>527</v>
      </c>
      <c r="C19" s="127">
        <v>638.236059</v>
      </c>
      <c r="D19" s="128">
        <f t="shared" si="0"/>
        <v>798.626169</v>
      </c>
      <c r="E19" s="127">
        <v>798.626169</v>
      </c>
      <c r="F19" s="127"/>
      <c r="G19" s="130"/>
      <c r="H19" s="131">
        <v>781.340122</v>
      </c>
      <c r="I19" s="135">
        <f t="shared" si="1"/>
        <v>0.978355271000392</v>
      </c>
      <c r="J19" s="136">
        <v>486</v>
      </c>
      <c r="K19" s="135">
        <f t="shared" si="2"/>
        <v>0.607695724279835</v>
      </c>
      <c r="L19" s="131">
        <v>0</v>
      </c>
    </row>
    <row r="20" ht="22" customHeight="1" spans="1:12">
      <c r="A20" s="126">
        <v>2010202</v>
      </c>
      <c r="B20" s="132" t="s">
        <v>538</v>
      </c>
      <c r="C20" s="127">
        <v>0</v>
      </c>
      <c r="D20" s="128">
        <f t="shared" si="0"/>
        <v>0</v>
      </c>
      <c r="E20" s="127">
        <v>0</v>
      </c>
      <c r="F20" s="127"/>
      <c r="G20" s="130"/>
      <c r="H20" s="131">
        <v>0</v>
      </c>
      <c r="I20" s="135" t="e">
        <f t="shared" si="1"/>
        <v>#DIV/0!</v>
      </c>
      <c r="J20" s="136">
        <v>0</v>
      </c>
      <c r="K20" s="135" t="e">
        <f t="shared" si="2"/>
        <v>#DIV/0!</v>
      </c>
      <c r="L20" s="131">
        <v>1</v>
      </c>
    </row>
    <row r="21" ht="22" customHeight="1" spans="1:12">
      <c r="A21" s="126">
        <v>2010204</v>
      </c>
      <c r="B21" s="125" t="s">
        <v>539</v>
      </c>
      <c r="C21" s="127">
        <v>20</v>
      </c>
      <c r="D21" s="128">
        <f t="shared" si="0"/>
        <v>20</v>
      </c>
      <c r="E21" s="127">
        <v>20</v>
      </c>
      <c r="F21" s="127"/>
      <c r="G21" s="130"/>
      <c r="H21" s="131">
        <v>12.58345</v>
      </c>
      <c r="I21" s="135">
        <f t="shared" si="1"/>
        <v>0.6291725</v>
      </c>
      <c r="J21" s="136">
        <v>16</v>
      </c>
      <c r="K21" s="135">
        <f t="shared" si="2"/>
        <v>-0.213534375</v>
      </c>
      <c r="L21" s="131">
        <v>0</v>
      </c>
    </row>
    <row r="22" ht="22" customHeight="1" spans="1:12">
      <c r="A22" s="126">
        <v>2010205</v>
      </c>
      <c r="B22" s="125" t="s">
        <v>540</v>
      </c>
      <c r="C22" s="127">
        <v>0</v>
      </c>
      <c r="D22" s="128">
        <f t="shared" si="0"/>
        <v>0</v>
      </c>
      <c r="E22" s="127">
        <v>0</v>
      </c>
      <c r="F22" s="127"/>
      <c r="G22" s="130"/>
      <c r="H22" s="131">
        <v>0</v>
      </c>
      <c r="I22" s="135" t="e">
        <f t="shared" si="1"/>
        <v>#DIV/0!</v>
      </c>
      <c r="J22" s="129">
        <v>0</v>
      </c>
      <c r="K22" s="135" t="e">
        <f t="shared" si="2"/>
        <v>#DIV/0!</v>
      </c>
      <c r="L22" s="131">
        <v>0</v>
      </c>
    </row>
    <row r="23" ht="22" customHeight="1" spans="1:12">
      <c r="A23" s="126">
        <v>2010206</v>
      </c>
      <c r="B23" s="125" t="s">
        <v>541</v>
      </c>
      <c r="C23" s="127">
        <v>0</v>
      </c>
      <c r="D23" s="128">
        <f t="shared" si="0"/>
        <v>0</v>
      </c>
      <c r="E23" s="127">
        <v>0</v>
      </c>
      <c r="F23" s="127"/>
      <c r="G23" s="130"/>
      <c r="H23" s="131">
        <v>0</v>
      </c>
      <c r="I23" s="135" t="e">
        <f t="shared" si="1"/>
        <v>#DIV/0!</v>
      </c>
      <c r="J23" s="136">
        <v>14</v>
      </c>
      <c r="K23" s="135">
        <f t="shared" si="2"/>
        <v>-1</v>
      </c>
      <c r="L23" s="131">
        <v>0</v>
      </c>
    </row>
    <row r="24" ht="22" customHeight="1" spans="1:12">
      <c r="A24" s="126">
        <v>2010250</v>
      </c>
      <c r="B24" s="125" t="s">
        <v>535</v>
      </c>
      <c r="C24" s="127">
        <v>0</v>
      </c>
      <c r="D24" s="128">
        <f t="shared" si="0"/>
        <v>0</v>
      </c>
      <c r="E24" s="127">
        <v>0</v>
      </c>
      <c r="F24" s="127"/>
      <c r="G24" s="130"/>
      <c r="H24" s="131">
        <v>0</v>
      </c>
      <c r="I24" s="135" t="e">
        <f t="shared" si="1"/>
        <v>#DIV/0!</v>
      </c>
      <c r="J24" s="136">
        <v>0</v>
      </c>
      <c r="K24" s="135" t="e">
        <f t="shared" si="2"/>
        <v>#DIV/0!</v>
      </c>
      <c r="L24" s="131">
        <v>0</v>
      </c>
    </row>
    <row r="25" ht="22" customHeight="1" spans="1:12">
      <c r="A25" s="126">
        <v>2010299</v>
      </c>
      <c r="B25" s="125" t="s">
        <v>542</v>
      </c>
      <c r="C25" s="127">
        <v>0</v>
      </c>
      <c r="D25" s="128">
        <f t="shared" si="0"/>
        <v>10</v>
      </c>
      <c r="E25" s="127">
        <v>0</v>
      </c>
      <c r="F25" s="127"/>
      <c r="G25" s="130">
        <v>10</v>
      </c>
      <c r="H25" s="131">
        <v>10</v>
      </c>
      <c r="I25" s="135">
        <f t="shared" si="1"/>
        <v>1</v>
      </c>
      <c r="J25" s="136">
        <v>0</v>
      </c>
      <c r="K25" s="135" t="e">
        <f t="shared" si="2"/>
        <v>#DIV/0!</v>
      </c>
      <c r="L25" s="131">
        <v>0</v>
      </c>
    </row>
    <row r="26" ht="22" customHeight="1" spans="1:12">
      <c r="A26" s="126">
        <v>20103</v>
      </c>
      <c r="B26" s="125" t="s">
        <v>543</v>
      </c>
      <c r="C26" s="127">
        <v>9775.473649</v>
      </c>
      <c r="D26" s="128">
        <f t="shared" si="0"/>
        <v>12141.837581</v>
      </c>
      <c r="E26" s="127">
        <v>12141.837581</v>
      </c>
      <c r="F26" s="127"/>
      <c r="G26" s="130"/>
      <c r="H26" s="131">
        <v>14978.68408</v>
      </c>
      <c r="I26" s="135">
        <f t="shared" si="1"/>
        <v>1.23364227037917</v>
      </c>
      <c r="J26" s="136">
        <v>31826</v>
      </c>
      <c r="K26" s="135">
        <f t="shared" si="2"/>
        <v>-0.529357001193992</v>
      </c>
      <c r="L26" s="131">
        <v>0</v>
      </c>
    </row>
    <row r="27" ht="22" customHeight="1" spans="1:12">
      <c r="A27" s="126">
        <v>2010301</v>
      </c>
      <c r="B27" s="125" t="s">
        <v>527</v>
      </c>
      <c r="C27" s="127">
        <v>2358.840679</v>
      </c>
      <c r="D27" s="128">
        <f t="shared" si="0"/>
        <v>7098.398125</v>
      </c>
      <c r="E27" s="127">
        <v>7098.398125</v>
      </c>
      <c r="F27" s="127"/>
      <c r="G27" s="130"/>
      <c r="H27" s="131">
        <v>7150.449774</v>
      </c>
      <c r="I27" s="135">
        <f t="shared" si="1"/>
        <v>1.00733287258384</v>
      </c>
      <c r="J27" s="136">
        <v>2785</v>
      </c>
      <c r="K27" s="135">
        <f t="shared" si="2"/>
        <v>1.56748645385996</v>
      </c>
      <c r="L27" s="131">
        <v>0</v>
      </c>
    </row>
    <row r="28" ht="21" customHeight="1" spans="1:12">
      <c r="A28" s="126">
        <v>2010302</v>
      </c>
      <c r="B28" s="125" t="s">
        <v>538</v>
      </c>
      <c r="C28" s="127">
        <v>6571.095704</v>
      </c>
      <c r="D28" s="128">
        <f t="shared" si="0"/>
        <v>1425.553111</v>
      </c>
      <c r="E28" s="127">
        <v>1425.553111</v>
      </c>
      <c r="F28" s="127"/>
      <c r="G28" s="130"/>
      <c r="H28" s="131">
        <v>4362.818978</v>
      </c>
      <c r="I28" s="135">
        <f t="shared" si="1"/>
        <v>3.06043944931632</v>
      </c>
      <c r="J28" s="136">
        <v>22643</v>
      </c>
      <c r="K28" s="135">
        <f t="shared" si="2"/>
        <v>-0.807321513138718</v>
      </c>
      <c r="L28" s="131">
        <v>0</v>
      </c>
    </row>
    <row r="29" ht="22" customHeight="1" spans="1:12">
      <c r="A29" s="126">
        <v>2010303</v>
      </c>
      <c r="B29" s="125" t="s">
        <v>544</v>
      </c>
      <c r="C29" s="127">
        <v>0</v>
      </c>
      <c r="D29" s="128">
        <f t="shared" si="0"/>
        <v>130</v>
      </c>
      <c r="E29" s="127">
        <v>130</v>
      </c>
      <c r="F29" s="127"/>
      <c r="G29" s="130"/>
      <c r="H29" s="131">
        <v>129.872</v>
      </c>
      <c r="I29" s="135">
        <f t="shared" si="1"/>
        <v>0.999015384615385</v>
      </c>
      <c r="J29" s="136">
        <v>6100</v>
      </c>
      <c r="K29" s="135">
        <f t="shared" si="2"/>
        <v>-0.978709508196721</v>
      </c>
      <c r="L29" s="131">
        <v>0</v>
      </c>
    </row>
    <row r="30" ht="22" customHeight="1" spans="1:12">
      <c r="A30" s="126">
        <v>2010306</v>
      </c>
      <c r="B30" s="125" t="s">
        <v>545</v>
      </c>
      <c r="C30" s="127">
        <v>65.282328</v>
      </c>
      <c r="D30" s="128">
        <f t="shared" si="0"/>
        <v>65.282328</v>
      </c>
      <c r="E30" s="127">
        <v>65.282328</v>
      </c>
      <c r="F30" s="127"/>
      <c r="G30" s="130"/>
      <c r="H30" s="131">
        <v>64.407164</v>
      </c>
      <c r="I30" s="135">
        <f t="shared" si="1"/>
        <v>0.986594166801159</v>
      </c>
      <c r="J30" s="136">
        <v>64</v>
      </c>
      <c r="K30" s="135">
        <f t="shared" si="2"/>
        <v>0.00636193749999991</v>
      </c>
      <c r="L30" s="131">
        <v>0</v>
      </c>
    </row>
    <row r="31" ht="22" customHeight="1" spans="1:12">
      <c r="A31" s="126">
        <v>2010307</v>
      </c>
      <c r="B31" s="125" t="s">
        <v>546</v>
      </c>
      <c r="C31" s="127">
        <v>0</v>
      </c>
      <c r="D31" s="128">
        <f t="shared" si="0"/>
        <v>0</v>
      </c>
      <c r="E31" s="127">
        <v>0</v>
      </c>
      <c r="F31" s="127"/>
      <c r="G31" s="130"/>
      <c r="H31" s="131">
        <v>0</v>
      </c>
      <c r="I31" s="135" t="e">
        <f t="shared" si="1"/>
        <v>#DIV/0!</v>
      </c>
      <c r="J31" s="136">
        <v>0</v>
      </c>
      <c r="K31" s="135" t="e">
        <f t="shared" si="2"/>
        <v>#DIV/0!</v>
      </c>
      <c r="L31" s="131">
        <v>0</v>
      </c>
    </row>
    <row r="32" ht="22" customHeight="1" spans="1:12">
      <c r="A32" s="126">
        <v>2010308</v>
      </c>
      <c r="B32" s="125" t="s">
        <v>547</v>
      </c>
      <c r="C32" s="127">
        <v>587.444436</v>
      </c>
      <c r="D32" s="128">
        <f t="shared" si="0"/>
        <v>691.427076</v>
      </c>
      <c r="E32" s="127">
        <v>691.427076</v>
      </c>
      <c r="F32" s="127"/>
      <c r="G32" s="130"/>
      <c r="H32" s="131">
        <v>629.946596</v>
      </c>
      <c r="I32" s="135">
        <f t="shared" si="1"/>
        <v>0.911081758099968</v>
      </c>
      <c r="J32" s="136">
        <v>77</v>
      </c>
      <c r="K32" s="135">
        <f t="shared" si="2"/>
        <v>7.18112462337662</v>
      </c>
      <c r="L32" s="131">
        <v>0</v>
      </c>
    </row>
    <row r="33" ht="22" customHeight="1" spans="1:12">
      <c r="A33" s="126">
        <v>2010350</v>
      </c>
      <c r="B33" s="125" t="s">
        <v>535</v>
      </c>
      <c r="C33" s="127">
        <v>192.810502</v>
      </c>
      <c r="D33" s="128">
        <f t="shared" si="0"/>
        <v>2731.176941</v>
      </c>
      <c r="E33" s="127">
        <v>2731.176941</v>
      </c>
      <c r="F33" s="127"/>
      <c r="G33" s="130"/>
      <c r="H33" s="131">
        <v>2641.189568</v>
      </c>
      <c r="I33" s="135">
        <f t="shared" si="1"/>
        <v>0.967051796736739</v>
      </c>
      <c r="J33" s="136">
        <v>157</v>
      </c>
      <c r="K33" s="135">
        <f t="shared" si="2"/>
        <v>15.8228634904459</v>
      </c>
      <c r="L33" s="131">
        <v>0</v>
      </c>
    </row>
    <row r="34" ht="22" customHeight="1" spans="1:12">
      <c r="A34" s="126">
        <v>20104</v>
      </c>
      <c r="B34" s="125" t="s">
        <v>548</v>
      </c>
      <c r="C34" s="127">
        <v>1450.044124</v>
      </c>
      <c r="D34" s="128">
        <f t="shared" si="0"/>
        <v>679.62659</v>
      </c>
      <c r="E34" s="127">
        <v>679.62659</v>
      </c>
      <c r="F34" s="127"/>
      <c r="G34" s="130"/>
      <c r="H34" s="131">
        <v>143.82659</v>
      </c>
      <c r="I34" s="135">
        <f t="shared" ref="I34:I62" si="3">H34/D34</f>
        <v>0.211625901805873</v>
      </c>
      <c r="J34" s="136">
        <v>0</v>
      </c>
      <c r="K34" s="135" t="e">
        <f t="shared" ref="K34:K62" si="4">(H34-J34)/J34</f>
        <v>#DIV/0!</v>
      </c>
      <c r="L34" s="131">
        <v>244.15</v>
      </c>
    </row>
    <row r="35" ht="22" customHeight="1" spans="1:12">
      <c r="A35" s="126" t="s">
        <v>549</v>
      </c>
      <c r="B35" s="125" t="s">
        <v>527</v>
      </c>
      <c r="C35" s="127">
        <v>700.044124</v>
      </c>
      <c r="D35" s="128">
        <f t="shared" si="0"/>
        <v>79.62659</v>
      </c>
      <c r="E35" s="127">
        <v>79.62659</v>
      </c>
      <c r="F35" s="127"/>
      <c r="G35" s="130"/>
      <c r="H35" s="131">
        <v>79.62659</v>
      </c>
      <c r="I35" s="135">
        <f t="shared" si="3"/>
        <v>1</v>
      </c>
      <c r="J35" s="129">
        <v>0</v>
      </c>
      <c r="K35" s="135" t="e">
        <f t="shared" si="4"/>
        <v>#DIV/0!</v>
      </c>
      <c r="L35" s="131">
        <v>0</v>
      </c>
    </row>
    <row r="36" ht="22" customHeight="1" spans="1:12">
      <c r="A36" s="126">
        <v>2010404</v>
      </c>
      <c r="B36" s="125" t="s">
        <v>550</v>
      </c>
      <c r="C36" s="127">
        <v>250</v>
      </c>
      <c r="D36" s="128">
        <f t="shared" si="0"/>
        <v>100</v>
      </c>
      <c r="E36" s="127">
        <v>100</v>
      </c>
      <c r="F36" s="127"/>
      <c r="G36" s="130"/>
      <c r="H36" s="131">
        <v>14.2</v>
      </c>
      <c r="I36" s="135">
        <f t="shared" si="3"/>
        <v>0.142</v>
      </c>
      <c r="J36" s="136">
        <v>0</v>
      </c>
      <c r="K36" s="135" t="e">
        <f t="shared" si="4"/>
        <v>#DIV/0!</v>
      </c>
      <c r="L36" s="131">
        <v>0</v>
      </c>
    </row>
    <row r="37" ht="22" customHeight="1" spans="1:12">
      <c r="A37" s="126">
        <v>2010408</v>
      </c>
      <c r="B37" s="125" t="s">
        <v>551</v>
      </c>
      <c r="C37" s="127">
        <v>0</v>
      </c>
      <c r="D37" s="128">
        <f t="shared" si="0"/>
        <v>0</v>
      </c>
      <c r="E37" s="127">
        <v>0</v>
      </c>
      <c r="F37" s="127"/>
      <c r="G37" s="130"/>
      <c r="H37" s="131">
        <v>0</v>
      </c>
      <c r="I37" s="135" t="e">
        <f t="shared" si="3"/>
        <v>#DIV/0!</v>
      </c>
      <c r="J37" s="136">
        <v>0</v>
      </c>
      <c r="K37" s="135" t="e">
        <f t="shared" si="4"/>
        <v>#DIV/0!</v>
      </c>
      <c r="L37" s="131">
        <v>7.5</v>
      </c>
    </row>
    <row r="38" ht="22" customHeight="1" spans="1:12">
      <c r="A38" s="126">
        <v>2010499</v>
      </c>
      <c r="B38" s="125" t="s">
        <v>552</v>
      </c>
      <c r="C38" s="127">
        <v>500</v>
      </c>
      <c r="D38" s="128">
        <f t="shared" si="0"/>
        <v>500</v>
      </c>
      <c r="E38" s="127">
        <v>500</v>
      </c>
      <c r="F38" s="127"/>
      <c r="G38" s="130"/>
      <c r="H38" s="131">
        <v>50</v>
      </c>
      <c r="I38" s="135">
        <f t="shared" si="3"/>
        <v>0.1</v>
      </c>
      <c r="J38" s="136">
        <v>0</v>
      </c>
      <c r="K38" s="135" t="e">
        <f t="shared" si="4"/>
        <v>#DIV/0!</v>
      </c>
      <c r="L38" s="131">
        <v>236.65</v>
      </c>
    </row>
    <row r="39" ht="22" customHeight="1" spans="1:12">
      <c r="A39" s="126">
        <v>20105</v>
      </c>
      <c r="B39" s="125" t="s">
        <v>553</v>
      </c>
      <c r="C39" s="127">
        <v>386.44925</v>
      </c>
      <c r="D39" s="128">
        <f t="shared" si="0"/>
        <v>590.997241</v>
      </c>
      <c r="E39" s="127">
        <v>590.997241</v>
      </c>
      <c r="F39" s="127"/>
      <c r="G39" s="130"/>
      <c r="H39" s="131">
        <v>569.220953</v>
      </c>
      <c r="I39" s="135">
        <f t="shared" si="3"/>
        <v>0.963153316988158</v>
      </c>
      <c r="J39" s="136">
        <v>296</v>
      </c>
      <c r="K39" s="135">
        <f t="shared" si="4"/>
        <v>0.923043760135135</v>
      </c>
      <c r="L39" s="131">
        <v>21.48</v>
      </c>
    </row>
    <row r="40" ht="22" customHeight="1" spans="1:12">
      <c r="A40" s="126">
        <v>2010501</v>
      </c>
      <c r="B40" s="125" t="s">
        <v>527</v>
      </c>
      <c r="C40" s="127">
        <v>349.08925</v>
      </c>
      <c r="D40" s="128">
        <f t="shared" si="0"/>
        <v>453.637241</v>
      </c>
      <c r="E40" s="127">
        <v>453.637241</v>
      </c>
      <c r="F40" s="127"/>
      <c r="G40" s="130"/>
      <c r="H40" s="131">
        <v>458.288023</v>
      </c>
      <c r="I40" s="135">
        <f t="shared" si="3"/>
        <v>1.01025220502124</v>
      </c>
      <c r="J40" s="136">
        <v>242</v>
      </c>
      <c r="K40" s="135">
        <f t="shared" si="4"/>
        <v>0.893752161157025</v>
      </c>
      <c r="L40" s="131">
        <v>0</v>
      </c>
    </row>
    <row r="41" ht="22" customHeight="1" spans="1:12">
      <c r="A41" s="126">
        <v>2010505</v>
      </c>
      <c r="B41" s="125" t="s">
        <v>554</v>
      </c>
      <c r="C41" s="127">
        <v>27.36</v>
      </c>
      <c r="D41" s="128">
        <f t="shared" si="0"/>
        <v>30.96</v>
      </c>
      <c r="E41" s="127">
        <v>30.96</v>
      </c>
      <c r="F41" s="127"/>
      <c r="G41" s="130"/>
      <c r="H41" s="131">
        <v>30.9533</v>
      </c>
      <c r="I41" s="135">
        <f t="shared" si="3"/>
        <v>0.999783591731266</v>
      </c>
      <c r="J41" s="136">
        <v>27</v>
      </c>
      <c r="K41" s="135">
        <f t="shared" si="4"/>
        <v>0.146418518518518</v>
      </c>
      <c r="L41" s="131">
        <v>0</v>
      </c>
    </row>
    <row r="42" ht="22" customHeight="1" spans="1:12">
      <c r="A42" s="126">
        <v>2010507</v>
      </c>
      <c r="B42" s="125" t="s">
        <v>555</v>
      </c>
      <c r="C42" s="127">
        <v>10</v>
      </c>
      <c r="D42" s="128">
        <f t="shared" si="0"/>
        <v>106.4</v>
      </c>
      <c r="E42" s="127">
        <v>106.4</v>
      </c>
      <c r="F42" s="127"/>
      <c r="G42" s="130"/>
      <c r="H42" s="131">
        <v>79.97963</v>
      </c>
      <c r="I42" s="135">
        <f t="shared" si="3"/>
        <v>0.751688251879699</v>
      </c>
      <c r="J42" s="136">
        <v>27</v>
      </c>
      <c r="K42" s="135">
        <f t="shared" si="4"/>
        <v>1.96220851851852</v>
      </c>
      <c r="L42" s="131">
        <v>21.48</v>
      </c>
    </row>
    <row r="43" ht="27" customHeight="1" spans="1:12">
      <c r="A43" s="126">
        <v>20106</v>
      </c>
      <c r="B43" s="125" t="s">
        <v>556</v>
      </c>
      <c r="C43" s="127">
        <v>1764.988491</v>
      </c>
      <c r="D43" s="128">
        <f t="shared" si="0"/>
        <v>2258.232374</v>
      </c>
      <c r="E43" s="127">
        <v>2258.232374</v>
      </c>
      <c r="F43" s="127"/>
      <c r="G43" s="130"/>
      <c r="H43" s="131">
        <v>2269.841887</v>
      </c>
      <c r="I43" s="135">
        <f t="shared" si="3"/>
        <v>1.0051409735923</v>
      </c>
      <c r="J43" s="129">
        <v>951</v>
      </c>
      <c r="K43" s="135">
        <f t="shared" si="4"/>
        <v>1.3867948338591</v>
      </c>
      <c r="L43" s="131">
        <v>34</v>
      </c>
    </row>
    <row r="44" ht="22" customHeight="1" spans="1:12">
      <c r="A44" s="126">
        <v>2010601</v>
      </c>
      <c r="B44" s="125" t="s">
        <v>527</v>
      </c>
      <c r="C44" s="127">
        <v>1340.988491</v>
      </c>
      <c r="D44" s="128">
        <f t="shared" si="0"/>
        <v>1996.232374</v>
      </c>
      <c r="E44" s="127">
        <v>1996.232374</v>
      </c>
      <c r="F44" s="127"/>
      <c r="G44" s="130"/>
      <c r="H44" s="131">
        <v>1970.781961</v>
      </c>
      <c r="I44" s="135">
        <f t="shared" si="3"/>
        <v>0.987250776346742</v>
      </c>
      <c r="J44" s="136">
        <v>753</v>
      </c>
      <c r="K44" s="135">
        <f t="shared" si="4"/>
        <v>1.61724032005312</v>
      </c>
      <c r="L44" s="131">
        <v>0</v>
      </c>
    </row>
    <row r="45" ht="46" customHeight="1" spans="1:12">
      <c r="A45" s="126">
        <v>2010602</v>
      </c>
      <c r="B45" s="125" t="s">
        <v>538</v>
      </c>
      <c r="C45" s="127">
        <v>87</v>
      </c>
      <c r="D45" s="128">
        <f t="shared" si="0"/>
        <v>32</v>
      </c>
      <c r="E45" s="127">
        <v>32</v>
      </c>
      <c r="F45" s="127"/>
      <c r="G45" s="130"/>
      <c r="H45" s="131">
        <v>78.38624</v>
      </c>
      <c r="I45" s="135">
        <f t="shared" si="3"/>
        <v>2.44957</v>
      </c>
      <c r="J45" s="129">
        <v>75</v>
      </c>
      <c r="K45" s="135">
        <f t="shared" si="4"/>
        <v>0.0451498666666667</v>
      </c>
      <c r="L45" s="131">
        <v>0</v>
      </c>
    </row>
    <row r="46" ht="22" customHeight="1" spans="1:12">
      <c r="A46" s="126">
        <v>2010604</v>
      </c>
      <c r="B46" s="125" t="s">
        <v>557</v>
      </c>
      <c r="C46" s="127">
        <v>0</v>
      </c>
      <c r="D46" s="128">
        <f t="shared" si="0"/>
        <v>0</v>
      </c>
      <c r="E46" s="127">
        <v>0</v>
      </c>
      <c r="F46" s="127"/>
      <c r="G46" s="130"/>
      <c r="H46" s="131">
        <v>0</v>
      </c>
      <c r="I46" s="135" t="e">
        <f t="shared" si="3"/>
        <v>#DIV/0!</v>
      </c>
      <c r="J46" s="136">
        <v>0</v>
      </c>
      <c r="K46" s="135" t="e">
        <f t="shared" si="4"/>
        <v>#DIV/0!</v>
      </c>
      <c r="L46" s="131">
        <v>0</v>
      </c>
    </row>
    <row r="47" ht="22" customHeight="1" spans="1:12">
      <c r="A47" s="126">
        <v>2010605</v>
      </c>
      <c r="B47" s="125" t="s">
        <v>558</v>
      </c>
      <c r="C47" s="127">
        <v>0</v>
      </c>
      <c r="D47" s="128">
        <f t="shared" si="0"/>
        <v>0</v>
      </c>
      <c r="E47" s="127">
        <v>0</v>
      </c>
      <c r="F47" s="127"/>
      <c r="G47" s="130"/>
      <c r="H47" s="131">
        <v>0</v>
      </c>
      <c r="I47" s="135" t="e">
        <f t="shared" si="3"/>
        <v>#DIV/0!</v>
      </c>
      <c r="J47" s="136">
        <v>10</v>
      </c>
      <c r="K47" s="135">
        <f t="shared" si="4"/>
        <v>-1</v>
      </c>
      <c r="L47" s="131">
        <v>0</v>
      </c>
    </row>
    <row r="48" ht="22" customHeight="1" spans="1:12">
      <c r="A48" s="126" t="s">
        <v>559</v>
      </c>
      <c r="B48" s="125" t="s">
        <v>560</v>
      </c>
      <c r="C48" s="127">
        <v>107</v>
      </c>
      <c r="D48" s="128">
        <f t="shared" si="0"/>
        <v>0</v>
      </c>
      <c r="E48" s="127">
        <v>0</v>
      </c>
      <c r="F48" s="127"/>
      <c r="G48" s="130"/>
      <c r="H48" s="131">
        <v>0</v>
      </c>
      <c r="I48" s="135" t="e">
        <f t="shared" si="3"/>
        <v>#DIV/0!</v>
      </c>
      <c r="J48" s="136">
        <v>0</v>
      </c>
      <c r="K48" s="135" t="e">
        <f t="shared" si="4"/>
        <v>#DIV/0!</v>
      </c>
      <c r="L48" s="131">
        <v>0</v>
      </c>
    </row>
    <row r="49" ht="22" customHeight="1" spans="1:12">
      <c r="A49" s="126">
        <v>2010608</v>
      </c>
      <c r="B49" s="125" t="s">
        <v>561</v>
      </c>
      <c r="C49" s="127">
        <v>230</v>
      </c>
      <c r="D49" s="128">
        <f t="shared" si="0"/>
        <v>230</v>
      </c>
      <c r="E49" s="127">
        <v>230</v>
      </c>
      <c r="F49" s="127"/>
      <c r="G49" s="130"/>
      <c r="H49" s="131">
        <v>220.673686</v>
      </c>
      <c r="I49" s="135">
        <f t="shared" si="3"/>
        <v>0.959450808695652</v>
      </c>
      <c r="J49" s="129">
        <v>56</v>
      </c>
      <c r="K49" s="135">
        <f t="shared" si="4"/>
        <v>2.94060153571429</v>
      </c>
      <c r="L49" s="131">
        <v>0</v>
      </c>
    </row>
    <row r="50" ht="22" customHeight="1" spans="1:12">
      <c r="A50" s="126">
        <v>2010699</v>
      </c>
      <c r="B50" s="125" t="s">
        <v>562</v>
      </c>
      <c r="C50" s="127">
        <v>0</v>
      </c>
      <c r="D50" s="128">
        <f t="shared" si="0"/>
        <v>0</v>
      </c>
      <c r="E50" s="127">
        <v>0</v>
      </c>
      <c r="F50" s="127"/>
      <c r="G50" s="130"/>
      <c r="H50" s="131">
        <v>0</v>
      </c>
      <c r="I50" s="135" t="e">
        <f t="shared" si="3"/>
        <v>#DIV/0!</v>
      </c>
      <c r="J50" s="136">
        <v>57</v>
      </c>
      <c r="K50" s="135">
        <f t="shared" si="4"/>
        <v>-1</v>
      </c>
      <c r="L50" s="131">
        <v>34</v>
      </c>
    </row>
    <row r="51" ht="22" customHeight="1" spans="1:12">
      <c r="A51" s="126">
        <v>20107</v>
      </c>
      <c r="B51" s="125" t="s">
        <v>563</v>
      </c>
      <c r="C51" s="127">
        <v>872.1925</v>
      </c>
      <c r="D51" s="128">
        <f t="shared" si="0"/>
        <v>1140.785</v>
      </c>
      <c r="E51" s="127">
        <v>1140.785</v>
      </c>
      <c r="F51" s="127"/>
      <c r="G51" s="130"/>
      <c r="H51" s="131">
        <v>747.785</v>
      </c>
      <c r="I51" s="135">
        <f t="shared" si="3"/>
        <v>0.655500379124901</v>
      </c>
      <c r="J51" s="136">
        <v>506</v>
      </c>
      <c r="K51" s="135">
        <f t="shared" si="4"/>
        <v>0.477835968379447</v>
      </c>
      <c r="L51" s="131">
        <v>0</v>
      </c>
    </row>
    <row r="52" ht="22" customHeight="1" spans="1:12">
      <c r="A52" s="126">
        <v>2010701</v>
      </c>
      <c r="B52" s="125" t="s">
        <v>527</v>
      </c>
      <c r="C52" s="127">
        <v>872.1925</v>
      </c>
      <c r="D52" s="128">
        <f t="shared" si="0"/>
        <v>1140.785</v>
      </c>
      <c r="E52" s="127">
        <v>1140.785</v>
      </c>
      <c r="F52" s="127"/>
      <c r="G52" s="130"/>
      <c r="H52" s="131">
        <v>747.785</v>
      </c>
      <c r="I52" s="135">
        <f t="shared" si="3"/>
        <v>0.655500379124901</v>
      </c>
      <c r="J52" s="136">
        <v>506</v>
      </c>
      <c r="K52" s="135">
        <f t="shared" si="4"/>
        <v>0.477835968379447</v>
      </c>
      <c r="L52" s="131">
        <v>0</v>
      </c>
    </row>
    <row r="53" ht="22" customHeight="1" spans="1:12">
      <c r="A53" s="126">
        <v>20108</v>
      </c>
      <c r="B53" s="125" t="s">
        <v>564</v>
      </c>
      <c r="C53" s="127">
        <v>0</v>
      </c>
      <c r="D53" s="128">
        <f t="shared" si="0"/>
        <v>0</v>
      </c>
      <c r="E53" s="127">
        <v>0</v>
      </c>
      <c r="F53" s="127"/>
      <c r="G53" s="130"/>
      <c r="H53" s="131">
        <v>8.8</v>
      </c>
      <c r="I53" s="135" t="e">
        <f t="shared" si="3"/>
        <v>#DIV/0!</v>
      </c>
      <c r="J53" s="129">
        <v>0</v>
      </c>
      <c r="K53" s="135" t="e">
        <f t="shared" si="4"/>
        <v>#DIV/0!</v>
      </c>
      <c r="L53" s="131">
        <v>0</v>
      </c>
    </row>
    <row r="54" ht="22" customHeight="1" spans="1:12">
      <c r="A54" s="126">
        <v>2010801</v>
      </c>
      <c r="B54" s="125" t="s">
        <v>527</v>
      </c>
      <c r="C54" s="127">
        <v>0</v>
      </c>
      <c r="D54" s="128">
        <f t="shared" si="0"/>
        <v>0</v>
      </c>
      <c r="E54" s="127">
        <v>0</v>
      </c>
      <c r="F54" s="127"/>
      <c r="G54" s="130"/>
      <c r="H54" s="131">
        <v>8.8</v>
      </c>
      <c r="I54" s="135" t="e">
        <f t="shared" si="3"/>
        <v>#DIV/0!</v>
      </c>
      <c r="J54" s="136">
        <v>0</v>
      </c>
      <c r="K54" s="135" t="e">
        <f t="shared" si="4"/>
        <v>#DIV/0!</v>
      </c>
      <c r="L54" s="131">
        <v>0</v>
      </c>
    </row>
    <row r="55" ht="22" customHeight="1" spans="1:12">
      <c r="A55" s="126">
        <v>2010804</v>
      </c>
      <c r="B55" s="125" t="s">
        <v>565</v>
      </c>
      <c r="C55" s="127">
        <v>0</v>
      </c>
      <c r="D55" s="128">
        <f t="shared" si="0"/>
        <v>0</v>
      </c>
      <c r="E55" s="127">
        <v>0</v>
      </c>
      <c r="F55" s="127"/>
      <c r="G55" s="130"/>
      <c r="H55" s="131">
        <v>0</v>
      </c>
      <c r="I55" s="135" t="e">
        <f t="shared" si="3"/>
        <v>#DIV/0!</v>
      </c>
      <c r="J55" s="136">
        <v>0</v>
      </c>
      <c r="K55" s="135" t="e">
        <f t="shared" si="4"/>
        <v>#DIV/0!</v>
      </c>
      <c r="L55" s="131">
        <v>0</v>
      </c>
    </row>
    <row r="56" ht="22" customHeight="1" spans="1:12">
      <c r="A56" s="126">
        <v>2010899</v>
      </c>
      <c r="B56" s="125" t="s">
        <v>566</v>
      </c>
      <c r="C56" s="127">
        <v>0</v>
      </c>
      <c r="D56" s="128">
        <f t="shared" si="0"/>
        <v>0</v>
      </c>
      <c r="E56" s="127">
        <v>0</v>
      </c>
      <c r="F56" s="127"/>
      <c r="G56" s="130"/>
      <c r="H56" s="131">
        <v>0</v>
      </c>
      <c r="I56" s="135" t="e">
        <f t="shared" si="3"/>
        <v>#DIV/0!</v>
      </c>
      <c r="J56" s="136">
        <v>0</v>
      </c>
      <c r="K56" s="135" t="e">
        <f t="shared" si="4"/>
        <v>#DIV/0!</v>
      </c>
      <c r="L56" s="131">
        <v>0</v>
      </c>
    </row>
    <row r="57" ht="22" customHeight="1" spans="1:12">
      <c r="A57" s="126">
        <v>20110</v>
      </c>
      <c r="B57" s="125" t="s">
        <v>567</v>
      </c>
      <c r="C57" s="127">
        <v>1225.501928</v>
      </c>
      <c r="D57" s="128">
        <f t="shared" si="0"/>
        <v>1538.46335</v>
      </c>
      <c r="E57" s="127">
        <v>1538.46335</v>
      </c>
      <c r="F57" s="127"/>
      <c r="G57" s="130"/>
      <c r="H57" s="131">
        <v>1565.588447</v>
      </c>
      <c r="I57" s="135">
        <f t="shared" si="3"/>
        <v>1.01763129228915</v>
      </c>
      <c r="J57" s="129">
        <v>1051</v>
      </c>
      <c r="K57" s="135">
        <f t="shared" si="4"/>
        <v>0.48961793244529</v>
      </c>
      <c r="L57" s="131">
        <v>73.53692</v>
      </c>
    </row>
    <row r="58" ht="22" customHeight="1" spans="1:12">
      <c r="A58" s="126">
        <v>2011001</v>
      </c>
      <c r="B58" s="125" t="s">
        <v>527</v>
      </c>
      <c r="C58" s="127">
        <v>1195.501928</v>
      </c>
      <c r="D58" s="128">
        <f t="shared" si="0"/>
        <v>1508.46335</v>
      </c>
      <c r="E58" s="127">
        <v>1508.46335</v>
      </c>
      <c r="F58" s="127"/>
      <c r="G58" s="130"/>
      <c r="H58" s="131">
        <v>1537.148447</v>
      </c>
      <c r="I58" s="135">
        <f t="shared" si="3"/>
        <v>1.01901610470019</v>
      </c>
      <c r="J58" s="136">
        <v>1051</v>
      </c>
      <c r="K58" s="135">
        <f t="shared" si="4"/>
        <v>0.462557989533777</v>
      </c>
      <c r="L58" s="131">
        <v>0</v>
      </c>
    </row>
    <row r="59" ht="22" customHeight="1" spans="1:12">
      <c r="A59" s="126">
        <v>2011006</v>
      </c>
      <c r="B59" s="125" t="s">
        <v>568</v>
      </c>
      <c r="C59" s="127">
        <v>0</v>
      </c>
      <c r="D59" s="128">
        <f t="shared" si="0"/>
        <v>0</v>
      </c>
      <c r="E59" s="127">
        <v>0</v>
      </c>
      <c r="F59" s="127"/>
      <c r="G59" s="130"/>
      <c r="H59" s="131">
        <v>0</v>
      </c>
      <c r="I59" s="135" t="e">
        <f t="shared" si="3"/>
        <v>#DIV/0!</v>
      </c>
      <c r="J59" s="136">
        <v>0</v>
      </c>
      <c r="K59" s="135" t="e">
        <f t="shared" si="4"/>
        <v>#DIV/0!</v>
      </c>
      <c r="L59" s="131">
        <v>0</v>
      </c>
    </row>
    <row r="60" ht="22" customHeight="1" spans="1:12">
      <c r="A60" s="126">
        <v>2011099</v>
      </c>
      <c r="B60" s="125" t="s">
        <v>569</v>
      </c>
      <c r="C60" s="127">
        <v>30</v>
      </c>
      <c r="D60" s="128">
        <f t="shared" si="0"/>
        <v>30</v>
      </c>
      <c r="E60" s="127">
        <v>30</v>
      </c>
      <c r="F60" s="127"/>
      <c r="G60" s="130"/>
      <c r="H60" s="131">
        <v>28.44</v>
      </c>
      <c r="I60" s="135">
        <f t="shared" si="3"/>
        <v>0.948</v>
      </c>
      <c r="J60" s="136">
        <v>0</v>
      </c>
      <c r="K60" s="135" t="e">
        <f t="shared" si="4"/>
        <v>#DIV/0!</v>
      </c>
      <c r="L60" s="131">
        <v>73.53692</v>
      </c>
    </row>
    <row r="61" ht="22" customHeight="1" spans="1:12">
      <c r="A61" s="126">
        <v>20111</v>
      </c>
      <c r="B61" s="125" t="s">
        <v>570</v>
      </c>
      <c r="C61" s="127">
        <v>1627.20123</v>
      </c>
      <c r="D61" s="128">
        <f t="shared" si="0"/>
        <v>2227.973993</v>
      </c>
      <c r="E61" s="127">
        <v>2227.973993</v>
      </c>
      <c r="F61" s="127"/>
      <c r="G61" s="130"/>
      <c r="H61" s="131">
        <v>1469.516425</v>
      </c>
      <c r="I61" s="135">
        <f t="shared" si="3"/>
        <v>0.659575214799197</v>
      </c>
      <c r="J61" s="136">
        <v>607</v>
      </c>
      <c r="K61" s="135">
        <f t="shared" si="4"/>
        <v>1.42094962932455</v>
      </c>
      <c r="L61" s="131">
        <v>0</v>
      </c>
    </row>
    <row r="62" ht="22" customHeight="1" spans="1:12">
      <c r="A62" s="126">
        <v>2011101</v>
      </c>
      <c r="B62" s="125" t="s">
        <v>527</v>
      </c>
      <c r="C62" s="127">
        <v>734.99123</v>
      </c>
      <c r="D62" s="128">
        <f t="shared" si="0"/>
        <v>1227.353993</v>
      </c>
      <c r="E62" s="127">
        <v>1227.353993</v>
      </c>
      <c r="F62" s="127"/>
      <c r="G62" s="130"/>
      <c r="H62" s="131">
        <v>1192.658858</v>
      </c>
      <c r="I62" s="135">
        <f t="shared" si="3"/>
        <v>0.971731761824317</v>
      </c>
      <c r="J62" s="136">
        <v>391</v>
      </c>
      <c r="K62" s="135">
        <f t="shared" si="4"/>
        <v>2.05027840920716</v>
      </c>
      <c r="L62" s="131">
        <v>0</v>
      </c>
    </row>
    <row r="63" ht="22" customHeight="1" spans="1:12">
      <c r="A63" s="126">
        <v>2011102</v>
      </c>
      <c r="B63" s="125" t="s">
        <v>538</v>
      </c>
      <c r="C63" s="127">
        <v>892.21</v>
      </c>
      <c r="D63" s="128">
        <f t="shared" si="0"/>
        <v>1000.62</v>
      </c>
      <c r="E63" s="127">
        <v>1000.62</v>
      </c>
      <c r="F63" s="127"/>
      <c r="G63" s="130"/>
      <c r="H63" s="131">
        <v>276.857567</v>
      </c>
      <c r="I63" s="135">
        <f t="shared" ref="I63:I126" si="5">H63/D63</f>
        <v>0.276686021666567</v>
      </c>
      <c r="J63" s="136">
        <v>216</v>
      </c>
      <c r="K63" s="135">
        <f t="shared" ref="K63:K126" si="6">(H63-J63)/J63</f>
        <v>0.28174799537037</v>
      </c>
      <c r="L63" s="131">
        <v>0</v>
      </c>
    </row>
    <row r="64" ht="22" customHeight="1" spans="1:12">
      <c r="A64" s="126">
        <v>2011199</v>
      </c>
      <c r="B64" s="125" t="s">
        <v>571</v>
      </c>
      <c r="C64" s="127">
        <v>0</v>
      </c>
      <c r="D64" s="128">
        <f t="shared" si="0"/>
        <v>0</v>
      </c>
      <c r="E64" s="127">
        <v>0</v>
      </c>
      <c r="F64" s="127"/>
      <c r="G64" s="130"/>
      <c r="H64" s="131">
        <v>0</v>
      </c>
      <c r="I64" s="135" t="e">
        <f t="shared" si="5"/>
        <v>#DIV/0!</v>
      </c>
      <c r="J64" s="136">
        <v>0</v>
      </c>
      <c r="K64" s="135" t="e">
        <f t="shared" si="6"/>
        <v>#DIV/0!</v>
      </c>
      <c r="L64" s="131">
        <v>0</v>
      </c>
    </row>
    <row r="65" ht="22" customHeight="1" spans="1:12">
      <c r="A65" s="126">
        <v>20113</v>
      </c>
      <c r="B65" s="125" t="s">
        <v>572</v>
      </c>
      <c r="C65" s="127">
        <v>662.88216</v>
      </c>
      <c r="D65" s="128">
        <f t="shared" si="0"/>
        <v>896.388854</v>
      </c>
      <c r="E65" s="127">
        <v>896.388854</v>
      </c>
      <c r="F65" s="127"/>
      <c r="G65" s="130"/>
      <c r="H65" s="131">
        <v>851.829427</v>
      </c>
      <c r="I65" s="135">
        <f t="shared" si="5"/>
        <v>0.950290070206518</v>
      </c>
      <c r="J65" s="129">
        <v>718</v>
      </c>
      <c r="K65" s="135">
        <f t="shared" si="6"/>
        <v>0.186391959610028</v>
      </c>
      <c r="L65" s="131">
        <v>0</v>
      </c>
    </row>
    <row r="66" ht="22" customHeight="1" spans="1:12">
      <c r="A66" s="126">
        <v>2011301</v>
      </c>
      <c r="B66" s="125" t="s">
        <v>527</v>
      </c>
      <c r="C66" s="127">
        <v>556.45201</v>
      </c>
      <c r="D66" s="128">
        <f t="shared" si="0"/>
        <v>675.55809</v>
      </c>
      <c r="E66" s="127">
        <v>675.55809</v>
      </c>
      <c r="F66" s="127"/>
      <c r="G66" s="130"/>
      <c r="H66" s="131">
        <v>674.123612</v>
      </c>
      <c r="I66" s="135">
        <f t="shared" si="5"/>
        <v>0.997876603032021</v>
      </c>
      <c r="J66" s="136">
        <v>461</v>
      </c>
      <c r="K66" s="135">
        <f t="shared" si="6"/>
        <v>0.462307184381779</v>
      </c>
      <c r="L66" s="131">
        <v>0</v>
      </c>
    </row>
    <row r="67" ht="22" customHeight="1" spans="1:12">
      <c r="A67" s="126">
        <v>2011302</v>
      </c>
      <c r="B67" s="125" t="s">
        <v>538</v>
      </c>
      <c r="C67" s="127">
        <v>10</v>
      </c>
      <c r="D67" s="128">
        <f t="shared" si="0"/>
        <v>10</v>
      </c>
      <c r="E67" s="127">
        <v>10</v>
      </c>
      <c r="F67" s="127"/>
      <c r="G67" s="130"/>
      <c r="H67" s="131">
        <v>9.996901</v>
      </c>
      <c r="I67" s="135">
        <f t="shared" si="5"/>
        <v>0.9996901</v>
      </c>
      <c r="J67" s="136">
        <v>10</v>
      </c>
      <c r="K67" s="135">
        <f t="shared" si="6"/>
        <v>-0.000309900000000063</v>
      </c>
      <c r="L67" s="131">
        <v>0</v>
      </c>
    </row>
    <row r="68" ht="22" customHeight="1" spans="1:12">
      <c r="A68" s="126">
        <v>2011303</v>
      </c>
      <c r="B68" s="125" t="s">
        <v>544</v>
      </c>
      <c r="C68" s="127">
        <v>0</v>
      </c>
      <c r="D68" s="128">
        <f t="shared" si="0"/>
        <v>0</v>
      </c>
      <c r="E68" s="127">
        <v>0</v>
      </c>
      <c r="F68" s="127"/>
      <c r="G68" s="130"/>
      <c r="H68" s="131">
        <v>0</v>
      </c>
      <c r="I68" s="135" t="e">
        <f t="shared" si="5"/>
        <v>#DIV/0!</v>
      </c>
      <c r="J68" s="136">
        <v>0</v>
      </c>
      <c r="K68" s="135" t="e">
        <f t="shared" si="6"/>
        <v>#DIV/0!</v>
      </c>
      <c r="L68" s="131">
        <v>0</v>
      </c>
    </row>
    <row r="69" ht="22" customHeight="1" spans="1:12">
      <c r="A69" s="126">
        <v>2011104</v>
      </c>
      <c r="B69" s="125" t="s">
        <v>573</v>
      </c>
      <c r="C69" s="127">
        <v>0</v>
      </c>
      <c r="D69" s="128">
        <f t="shared" si="0"/>
        <v>0</v>
      </c>
      <c r="E69" s="127">
        <v>0</v>
      </c>
      <c r="F69" s="127"/>
      <c r="G69" s="130"/>
      <c r="H69" s="131">
        <v>0</v>
      </c>
      <c r="I69" s="135" t="e">
        <f t="shared" si="5"/>
        <v>#DIV/0!</v>
      </c>
      <c r="J69" s="136">
        <v>6</v>
      </c>
      <c r="K69" s="135">
        <f t="shared" si="6"/>
        <v>-1</v>
      </c>
      <c r="L69" s="131">
        <v>0</v>
      </c>
    </row>
    <row r="70" ht="22" customHeight="1" spans="1:12">
      <c r="A70" s="126">
        <v>2011308</v>
      </c>
      <c r="B70" s="125" t="s">
        <v>574</v>
      </c>
      <c r="C70" s="127">
        <v>30</v>
      </c>
      <c r="D70" s="128">
        <f t="shared" si="0"/>
        <v>51.199842</v>
      </c>
      <c r="E70" s="127">
        <v>51.199842</v>
      </c>
      <c r="F70" s="127"/>
      <c r="G70" s="130"/>
      <c r="H70" s="131">
        <v>21.199842</v>
      </c>
      <c r="I70" s="135">
        <f t="shared" si="5"/>
        <v>0.414060691827916</v>
      </c>
      <c r="J70" s="129">
        <v>178</v>
      </c>
      <c r="K70" s="135">
        <f t="shared" si="6"/>
        <v>-0.880899764044944</v>
      </c>
      <c r="L70" s="131">
        <v>0</v>
      </c>
    </row>
    <row r="71" ht="22" customHeight="1" spans="1:12">
      <c r="A71" s="126">
        <v>2011350</v>
      </c>
      <c r="B71" s="125" t="s">
        <v>535</v>
      </c>
      <c r="C71" s="127">
        <v>0</v>
      </c>
      <c r="D71" s="128">
        <f t="shared" ref="D71:D134" si="7">E71+G71+F71</f>
        <v>19.2</v>
      </c>
      <c r="E71" s="127">
        <v>19.2</v>
      </c>
      <c r="F71" s="127"/>
      <c r="G71" s="130"/>
      <c r="H71" s="131">
        <v>19.2</v>
      </c>
      <c r="I71" s="135">
        <f t="shared" si="5"/>
        <v>1</v>
      </c>
      <c r="J71" s="136">
        <v>5</v>
      </c>
      <c r="K71" s="135">
        <f t="shared" si="6"/>
        <v>2.84</v>
      </c>
      <c r="L71" s="131">
        <v>0</v>
      </c>
    </row>
    <row r="72" ht="22" customHeight="1" spans="1:12">
      <c r="A72" s="126">
        <v>2011399</v>
      </c>
      <c r="B72" s="125" t="s">
        <v>575</v>
      </c>
      <c r="C72" s="127">
        <v>66.43015</v>
      </c>
      <c r="D72" s="128">
        <f t="shared" si="7"/>
        <v>140.430922</v>
      </c>
      <c r="E72" s="127">
        <v>140.430922</v>
      </c>
      <c r="F72" s="127"/>
      <c r="G72" s="130"/>
      <c r="H72" s="131">
        <v>127.309072</v>
      </c>
      <c r="I72" s="135">
        <f t="shared" si="5"/>
        <v>0.906560109318374</v>
      </c>
      <c r="J72" s="136">
        <v>58</v>
      </c>
      <c r="K72" s="135">
        <f t="shared" si="6"/>
        <v>1.194984</v>
      </c>
      <c r="L72" s="131">
        <v>0</v>
      </c>
    </row>
    <row r="73" ht="22" customHeight="1" spans="1:12">
      <c r="A73" s="126">
        <v>20114</v>
      </c>
      <c r="B73" s="125" t="s">
        <v>576</v>
      </c>
      <c r="C73" s="127">
        <v>0</v>
      </c>
      <c r="D73" s="128">
        <f t="shared" si="7"/>
        <v>0</v>
      </c>
      <c r="E73" s="127">
        <v>0</v>
      </c>
      <c r="F73" s="127"/>
      <c r="G73" s="130"/>
      <c r="H73" s="131">
        <v>0</v>
      </c>
      <c r="I73" s="135" t="e">
        <f t="shared" si="5"/>
        <v>#DIV/0!</v>
      </c>
      <c r="J73" s="136">
        <v>0</v>
      </c>
      <c r="K73" s="135" t="e">
        <f t="shared" si="6"/>
        <v>#DIV/0!</v>
      </c>
      <c r="L73" s="131">
        <v>0</v>
      </c>
    </row>
    <row r="74" ht="22" customHeight="1" spans="1:12">
      <c r="A74" s="126">
        <v>2011407</v>
      </c>
      <c r="B74" s="125" t="s">
        <v>577</v>
      </c>
      <c r="C74" s="127">
        <v>0</v>
      </c>
      <c r="D74" s="128">
        <f t="shared" si="7"/>
        <v>0</v>
      </c>
      <c r="E74" s="127">
        <v>0</v>
      </c>
      <c r="F74" s="127"/>
      <c r="G74" s="130"/>
      <c r="H74" s="131">
        <v>0</v>
      </c>
      <c r="I74" s="135" t="e">
        <f t="shared" si="5"/>
        <v>#DIV/0!</v>
      </c>
      <c r="J74" s="129">
        <v>0</v>
      </c>
      <c r="K74" s="135" t="e">
        <f t="shared" si="6"/>
        <v>#DIV/0!</v>
      </c>
      <c r="L74" s="131">
        <v>0</v>
      </c>
    </row>
    <row r="75" ht="22" customHeight="1" spans="1:12">
      <c r="A75" s="126">
        <v>20115</v>
      </c>
      <c r="B75" s="125" t="s">
        <v>578</v>
      </c>
      <c r="C75" s="127">
        <v>0</v>
      </c>
      <c r="D75" s="128">
        <f t="shared" si="7"/>
        <v>0</v>
      </c>
      <c r="E75" s="127">
        <v>0</v>
      </c>
      <c r="F75" s="127"/>
      <c r="G75" s="130"/>
      <c r="H75" s="131">
        <v>0</v>
      </c>
      <c r="I75" s="135" t="e">
        <f t="shared" si="5"/>
        <v>#DIV/0!</v>
      </c>
      <c r="J75" s="136">
        <v>0</v>
      </c>
      <c r="K75" s="135" t="e">
        <f t="shared" si="6"/>
        <v>#DIV/0!</v>
      </c>
      <c r="L75" s="131">
        <v>0</v>
      </c>
    </row>
    <row r="76" ht="22" customHeight="1" spans="1:12">
      <c r="A76" s="126">
        <v>2011501</v>
      </c>
      <c r="B76" s="125" t="s">
        <v>527</v>
      </c>
      <c r="C76" s="127">
        <v>0</v>
      </c>
      <c r="D76" s="128">
        <f t="shared" si="7"/>
        <v>0</v>
      </c>
      <c r="E76" s="127">
        <v>0</v>
      </c>
      <c r="F76" s="127"/>
      <c r="G76" s="130"/>
      <c r="H76" s="131">
        <v>0</v>
      </c>
      <c r="I76" s="135" t="e">
        <f t="shared" si="5"/>
        <v>#DIV/0!</v>
      </c>
      <c r="J76" s="136">
        <v>0</v>
      </c>
      <c r="K76" s="135" t="e">
        <f t="shared" si="6"/>
        <v>#DIV/0!</v>
      </c>
      <c r="L76" s="131">
        <v>0</v>
      </c>
    </row>
    <row r="77" ht="22" customHeight="1" spans="1:12">
      <c r="A77" s="126">
        <v>2011502</v>
      </c>
      <c r="B77" s="125" t="s">
        <v>538</v>
      </c>
      <c r="C77" s="127">
        <v>0</v>
      </c>
      <c r="D77" s="128">
        <f t="shared" si="7"/>
        <v>0</v>
      </c>
      <c r="E77" s="127">
        <v>0</v>
      </c>
      <c r="F77" s="127"/>
      <c r="G77" s="130"/>
      <c r="H77" s="131">
        <v>0</v>
      </c>
      <c r="I77" s="135" t="e">
        <f t="shared" si="5"/>
        <v>#DIV/0!</v>
      </c>
      <c r="J77" s="129">
        <v>0</v>
      </c>
      <c r="K77" s="135" t="e">
        <f t="shared" si="6"/>
        <v>#DIV/0!</v>
      </c>
      <c r="L77" s="131">
        <v>0</v>
      </c>
    </row>
    <row r="78" ht="22" customHeight="1" spans="1:12">
      <c r="A78" s="126">
        <v>20123</v>
      </c>
      <c r="B78" s="125" t="s">
        <v>579</v>
      </c>
      <c r="C78" s="127">
        <v>133.580613</v>
      </c>
      <c r="D78" s="128">
        <f t="shared" si="7"/>
        <v>179.36478</v>
      </c>
      <c r="E78" s="127">
        <v>179.36478</v>
      </c>
      <c r="F78" s="127"/>
      <c r="G78" s="130"/>
      <c r="H78" s="131">
        <v>186.129807</v>
      </c>
      <c r="I78" s="135">
        <f t="shared" si="5"/>
        <v>1.03771658516237</v>
      </c>
      <c r="J78" s="136">
        <v>90</v>
      </c>
      <c r="K78" s="135">
        <f t="shared" si="6"/>
        <v>1.06810896666667</v>
      </c>
      <c r="L78" s="131">
        <v>15</v>
      </c>
    </row>
    <row r="79" ht="22" customHeight="1" spans="1:12">
      <c r="A79" s="126">
        <v>2012301</v>
      </c>
      <c r="B79" s="125" t="s">
        <v>527</v>
      </c>
      <c r="C79" s="127">
        <v>123.580613</v>
      </c>
      <c r="D79" s="128">
        <f t="shared" si="7"/>
        <v>169.36478</v>
      </c>
      <c r="E79" s="127">
        <v>169.36478</v>
      </c>
      <c r="F79" s="127"/>
      <c r="G79" s="130"/>
      <c r="H79" s="131">
        <v>166.129807</v>
      </c>
      <c r="I79" s="135">
        <f t="shared" si="5"/>
        <v>0.980899375891493</v>
      </c>
      <c r="J79" s="136">
        <v>81</v>
      </c>
      <c r="K79" s="135">
        <f t="shared" si="6"/>
        <v>1.05098527160494</v>
      </c>
      <c r="L79" s="131">
        <v>0</v>
      </c>
    </row>
    <row r="80" spans="1:12">
      <c r="A80" s="126">
        <v>2012302</v>
      </c>
      <c r="B80" s="125" t="s">
        <v>538</v>
      </c>
      <c r="C80" s="127">
        <v>0</v>
      </c>
      <c r="D80" s="128">
        <f t="shared" si="7"/>
        <v>0</v>
      </c>
      <c r="E80" s="127">
        <v>0</v>
      </c>
      <c r="F80" s="127"/>
      <c r="G80" s="130"/>
      <c r="H80" s="131">
        <v>0</v>
      </c>
      <c r="I80" s="135" t="e">
        <f t="shared" si="5"/>
        <v>#DIV/0!</v>
      </c>
      <c r="J80" s="129">
        <v>0</v>
      </c>
      <c r="K80" s="135" t="e">
        <f t="shared" si="6"/>
        <v>#DIV/0!</v>
      </c>
      <c r="L80" s="131">
        <v>0</v>
      </c>
    </row>
    <row r="81" ht="33" customHeight="1" spans="1:12">
      <c r="A81" s="126">
        <v>2012304</v>
      </c>
      <c r="B81" s="125" t="s">
        <v>580</v>
      </c>
      <c r="C81" s="127">
        <v>10</v>
      </c>
      <c r="D81" s="128">
        <f t="shared" si="7"/>
        <v>10</v>
      </c>
      <c r="E81" s="127">
        <v>10</v>
      </c>
      <c r="F81" s="127"/>
      <c r="G81" s="130"/>
      <c r="H81" s="131">
        <v>20</v>
      </c>
      <c r="I81" s="135">
        <f t="shared" si="5"/>
        <v>2</v>
      </c>
      <c r="J81" s="136">
        <v>9</v>
      </c>
      <c r="K81" s="135">
        <f t="shared" si="6"/>
        <v>1.22222222222222</v>
      </c>
      <c r="L81" s="131">
        <v>15</v>
      </c>
    </row>
    <row r="82" ht="22" customHeight="1" spans="1:12">
      <c r="A82" s="126">
        <v>20124</v>
      </c>
      <c r="B82" s="125" t="s">
        <v>581</v>
      </c>
      <c r="C82" s="127">
        <v>0</v>
      </c>
      <c r="D82" s="128">
        <f t="shared" si="7"/>
        <v>0</v>
      </c>
      <c r="E82" s="127">
        <v>0</v>
      </c>
      <c r="F82" s="127"/>
      <c r="G82" s="130"/>
      <c r="H82" s="131">
        <v>0</v>
      </c>
      <c r="I82" s="135" t="e">
        <f t="shared" si="5"/>
        <v>#DIV/0!</v>
      </c>
      <c r="J82" s="129">
        <v>0</v>
      </c>
      <c r="K82" s="135" t="e">
        <f t="shared" si="6"/>
        <v>#DIV/0!</v>
      </c>
      <c r="L82" s="131">
        <v>0</v>
      </c>
    </row>
    <row r="83" ht="22" customHeight="1" spans="1:12">
      <c r="A83" s="126">
        <v>2012402</v>
      </c>
      <c r="B83" s="125" t="s">
        <v>538</v>
      </c>
      <c r="C83" s="127">
        <v>0</v>
      </c>
      <c r="D83" s="128">
        <f t="shared" si="7"/>
        <v>0</v>
      </c>
      <c r="E83" s="127">
        <v>0</v>
      </c>
      <c r="F83" s="127"/>
      <c r="G83" s="130"/>
      <c r="H83" s="131">
        <v>0</v>
      </c>
      <c r="I83" s="135" t="e">
        <f t="shared" si="5"/>
        <v>#DIV/0!</v>
      </c>
      <c r="J83" s="136">
        <v>0</v>
      </c>
      <c r="K83" s="135" t="e">
        <f t="shared" si="6"/>
        <v>#DIV/0!</v>
      </c>
      <c r="L83" s="131">
        <v>0</v>
      </c>
    </row>
    <row r="84" ht="22" customHeight="1" spans="1:12">
      <c r="A84" s="126">
        <v>2012404</v>
      </c>
      <c r="B84" s="125" t="s">
        <v>582</v>
      </c>
      <c r="C84" s="127">
        <v>0</v>
      </c>
      <c r="D84" s="128">
        <f t="shared" si="7"/>
        <v>0</v>
      </c>
      <c r="E84" s="127">
        <v>0</v>
      </c>
      <c r="F84" s="127"/>
      <c r="G84" s="130"/>
      <c r="H84" s="131">
        <v>0</v>
      </c>
      <c r="I84" s="135" t="e">
        <f t="shared" si="5"/>
        <v>#DIV/0!</v>
      </c>
      <c r="J84" s="136">
        <v>0</v>
      </c>
      <c r="K84" s="135" t="e">
        <f t="shared" si="6"/>
        <v>#DIV/0!</v>
      </c>
      <c r="L84" s="131">
        <v>0</v>
      </c>
    </row>
    <row r="85" ht="22" customHeight="1" spans="1:12">
      <c r="A85" s="126">
        <v>20126</v>
      </c>
      <c r="B85" s="125" t="s">
        <v>583</v>
      </c>
      <c r="C85" s="127">
        <v>227.333228</v>
      </c>
      <c r="D85" s="128">
        <f t="shared" si="7"/>
        <v>265.422728</v>
      </c>
      <c r="E85" s="127">
        <v>265.422728</v>
      </c>
      <c r="F85" s="127"/>
      <c r="G85" s="130"/>
      <c r="H85" s="131">
        <v>261.010256</v>
      </c>
      <c r="I85" s="135">
        <f t="shared" si="5"/>
        <v>0.983375681377218</v>
      </c>
      <c r="J85" s="136">
        <v>156</v>
      </c>
      <c r="K85" s="135">
        <f t="shared" si="6"/>
        <v>0.673142666666667</v>
      </c>
      <c r="L85" s="131">
        <v>288</v>
      </c>
    </row>
    <row r="86" ht="22" customHeight="1" spans="1:12">
      <c r="A86" s="126">
        <v>2012601</v>
      </c>
      <c r="B86" s="125" t="s">
        <v>527</v>
      </c>
      <c r="C86" s="127">
        <v>216.333228</v>
      </c>
      <c r="D86" s="128">
        <f t="shared" si="7"/>
        <v>254.422728</v>
      </c>
      <c r="E86" s="127">
        <v>254.422728</v>
      </c>
      <c r="F86" s="127"/>
      <c r="G86" s="130"/>
      <c r="H86" s="131">
        <v>250.023695</v>
      </c>
      <c r="I86" s="135">
        <f t="shared" si="5"/>
        <v>0.982709748320913</v>
      </c>
      <c r="J86" s="136">
        <v>156</v>
      </c>
      <c r="K86" s="135">
        <f t="shared" si="6"/>
        <v>0.602715993589744</v>
      </c>
      <c r="L86" s="131">
        <v>0</v>
      </c>
    </row>
    <row r="87" ht="22" customHeight="1" spans="1:12">
      <c r="A87" s="126">
        <v>2012604</v>
      </c>
      <c r="B87" s="125" t="s">
        <v>584</v>
      </c>
      <c r="C87" s="127">
        <v>11</v>
      </c>
      <c r="D87" s="128">
        <f t="shared" si="7"/>
        <v>11</v>
      </c>
      <c r="E87" s="127">
        <v>11</v>
      </c>
      <c r="F87" s="127"/>
      <c r="G87" s="130"/>
      <c r="H87" s="131">
        <v>10.986561</v>
      </c>
      <c r="I87" s="135">
        <f t="shared" si="5"/>
        <v>0.998778272727273</v>
      </c>
      <c r="J87" s="129">
        <v>0</v>
      </c>
      <c r="K87" s="135" t="e">
        <f t="shared" si="6"/>
        <v>#DIV/0!</v>
      </c>
      <c r="L87" s="131">
        <v>288</v>
      </c>
    </row>
    <row r="88" ht="22" customHeight="1" spans="1:12">
      <c r="A88" s="126">
        <v>20128</v>
      </c>
      <c r="B88" s="125" t="s">
        <v>585</v>
      </c>
      <c r="C88" s="127">
        <v>5</v>
      </c>
      <c r="D88" s="128">
        <f t="shared" si="7"/>
        <v>8</v>
      </c>
      <c r="E88" s="127">
        <v>8</v>
      </c>
      <c r="F88" s="127"/>
      <c r="G88" s="130"/>
      <c r="H88" s="131">
        <v>7.97038</v>
      </c>
      <c r="I88" s="135">
        <f t="shared" si="5"/>
        <v>0.9962975</v>
      </c>
      <c r="J88" s="136">
        <v>12</v>
      </c>
      <c r="K88" s="135">
        <f t="shared" si="6"/>
        <v>-0.335801666666667</v>
      </c>
      <c r="L88" s="131">
        <v>0</v>
      </c>
    </row>
    <row r="89" ht="22" customHeight="1" spans="1:12">
      <c r="A89" s="126">
        <v>2012802</v>
      </c>
      <c r="B89" s="125" t="s">
        <v>538</v>
      </c>
      <c r="C89" s="127">
        <v>5</v>
      </c>
      <c r="D89" s="128">
        <f t="shared" si="7"/>
        <v>8</v>
      </c>
      <c r="E89" s="127">
        <v>8</v>
      </c>
      <c r="F89" s="127"/>
      <c r="G89" s="130"/>
      <c r="H89" s="131">
        <v>7.97038</v>
      </c>
      <c r="I89" s="135">
        <f t="shared" si="5"/>
        <v>0.9962975</v>
      </c>
      <c r="J89" s="136">
        <v>12</v>
      </c>
      <c r="K89" s="135">
        <f t="shared" si="6"/>
        <v>-0.335801666666667</v>
      </c>
      <c r="L89" s="131">
        <v>0</v>
      </c>
    </row>
    <row r="90" ht="22" customHeight="1" spans="1:12">
      <c r="A90" s="126">
        <v>20129</v>
      </c>
      <c r="B90" s="125" t="s">
        <v>586</v>
      </c>
      <c r="C90" s="127">
        <v>369.478857</v>
      </c>
      <c r="D90" s="128">
        <f t="shared" si="7"/>
        <v>630.307797</v>
      </c>
      <c r="E90" s="127">
        <v>366.307797</v>
      </c>
      <c r="F90" s="127"/>
      <c r="G90" s="130">
        <v>264</v>
      </c>
      <c r="H90" s="131">
        <v>643.825833</v>
      </c>
      <c r="I90" s="135">
        <f t="shared" si="5"/>
        <v>1.0214467218466</v>
      </c>
      <c r="J90" s="129">
        <v>384</v>
      </c>
      <c r="K90" s="135">
        <f t="shared" si="6"/>
        <v>0.6766297734375</v>
      </c>
      <c r="L90" s="131">
        <v>81.46</v>
      </c>
    </row>
    <row r="91" ht="22" customHeight="1" spans="1:12">
      <c r="A91" s="126">
        <v>2012901</v>
      </c>
      <c r="B91" s="125" t="s">
        <v>527</v>
      </c>
      <c r="C91" s="127">
        <v>93.667197</v>
      </c>
      <c r="D91" s="128">
        <f t="shared" si="7"/>
        <v>120.765797</v>
      </c>
      <c r="E91" s="127">
        <v>120.765797</v>
      </c>
      <c r="F91" s="127"/>
      <c r="G91" s="130"/>
      <c r="H91" s="131">
        <v>120.628532</v>
      </c>
      <c r="I91" s="135">
        <f t="shared" si="5"/>
        <v>0.998863378511053</v>
      </c>
      <c r="J91" s="136">
        <v>66</v>
      </c>
      <c r="K91" s="135">
        <f t="shared" si="6"/>
        <v>0.82770503030303</v>
      </c>
      <c r="L91" s="131">
        <v>0</v>
      </c>
    </row>
    <row r="92" ht="22" customHeight="1" spans="1:12">
      <c r="A92" s="126">
        <v>2012902</v>
      </c>
      <c r="B92" s="125" t="s">
        <v>538</v>
      </c>
      <c r="C92" s="127">
        <v>86.87</v>
      </c>
      <c r="D92" s="128">
        <f t="shared" si="7"/>
        <v>86.87</v>
      </c>
      <c r="E92" s="127">
        <v>86.87</v>
      </c>
      <c r="F92" s="127"/>
      <c r="G92" s="130"/>
      <c r="H92" s="131">
        <v>100.435301</v>
      </c>
      <c r="I92" s="135">
        <f t="shared" si="5"/>
        <v>1.15615633705537</v>
      </c>
      <c r="J92" s="136">
        <v>240</v>
      </c>
      <c r="K92" s="135">
        <f t="shared" si="6"/>
        <v>-0.581519579166667</v>
      </c>
      <c r="L92" s="131">
        <v>0</v>
      </c>
    </row>
    <row r="93" ht="22" customHeight="1" spans="1:12">
      <c r="A93" s="126">
        <v>2012906</v>
      </c>
      <c r="B93" s="125" t="s">
        <v>587</v>
      </c>
      <c r="C93" s="127">
        <v>0</v>
      </c>
      <c r="D93" s="128">
        <f t="shared" si="7"/>
        <v>0</v>
      </c>
      <c r="E93" s="127">
        <v>0</v>
      </c>
      <c r="F93" s="127"/>
      <c r="G93" s="130"/>
      <c r="H93" s="131">
        <v>0</v>
      </c>
      <c r="I93" s="135" t="e">
        <f t="shared" si="5"/>
        <v>#DIV/0!</v>
      </c>
      <c r="J93" s="129">
        <v>2</v>
      </c>
      <c r="K93" s="135">
        <f t="shared" si="6"/>
        <v>-1</v>
      </c>
      <c r="L93" s="131">
        <v>0</v>
      </c>
    </row>
    <row r="94" ht="22" customHeight="1" spans="1:12">
      <c r="A94" s="126">
        <v>2012999</v>
      </c>
      <c r="B94" s="125" t="s">
        <v>588</v>
      </c>
      <c r="C94" s="127">
        <v>188.94166</v>
      </c>
      <c r="D94" s="128">
        <f t="shared" si="7"/>
        <v>422.672</v>
      </c>
      <c r="E94" s="127">
        <v>158.672</v>
      </c>
      <c r="F94" s="127"/>
      <c r="G94" s="130">
        <v>264</v>
      </c>
      <c r="H94" s="131">
        <v>422.762</v>
      </c>
      <c r="I94" s="135">
        <f t="shared" si="5"/>
        <v>1.00021293106712</v>
      </c>
      <c r="J94" s="136">
        <v>76</v>
      </c>
      <c r="K94" s="135">
        <f t="shared" si="6"/>
        <v>4.56265789473684</v>
      </c>
      <c r="L94" s="131">
        <v>81.46</v>
      </c>
    </row>
    <row r="95" ht="22" customHeight="1" spans="1:12">
      <c r="A95" s="126">
        <v>20131</v>
      </c>
      <c r="B95" s="125" t="s">
        <v>589</v>
      </c>
      <c r="C95" s="127">
        <v>824.236516</v>
      </c>
      <c r="D95" s="128">
        <f t="shared" si="7"/>
        <v>1611.419983</v>
      </c>
      <c r="E95" s="127">
        <v>1611.419983</v>
      </c>
      <c r="F95" s="127"/>
      <c r="G95" s="130"/>
      <c r="H95" s="131">
        <v>1253.285628</v>
      </c>
      <c r="I95" s="135">
        <f t="shared" si="5"/>
        <v>0.777752318589685</v>
      </c>
      <c r="J95" s="136">
        <v>905</v>
      </c>
      <c r="K95" s="135">
        <f t="shared" si="6"/>
        <v>0.384845997790055</v>
      </c>
      <c r="L95" s="131">
        <v>0</v>
      </c>
    </row>
    <row r="96" ht="22" customHeight="1" spans="1:12">
      <c r="A96" s="126">
        <v>2013101</v>
      </c>
      <c r="B96" s="125" t="s">
        <v>527</v>
      </c>
      <c r="C96" s="127">
        <v>697.236516</v>
      </c>
      <c r="D96" s="128">
        <f t="shared" si="7"/>
        <v>1101.749983</v>
      </c>
      <c r="E96" s="127">
        <v>1101.749983</v>
      </c>
      <c r="F96" s="127"/>
      <c r="G96" s="130"/>
      <c r="H96" s="131">
        <v>1063.06451</v>
      </c>
      <c r="I96" s="135">
        <f t="shared" si="5"/>
        <v>0.964887248834203</v>
      </c>
      <c r="J96" s="129">
        <v>701</v>
      </c>
      <c r="K96" s="135">
        <f t="shared" si="6"/>
        <v>0.516497161198288</v>
      </c>
      <c r="L96" s="131">
        <v>0</v>
      </c>
    </row>
    <row r="97" ht="22" customHeight="1" spans="1:12">
      <c r="A97" s="126">
        <v>2013102</v>
      </c>
      <c r="B97" s="125" t="s">
        <v>538</v>
      </c>
      <c r="C97" s="127">
        <v>127</v>
      </c>
      <c r="D97" s="128">
        <f t="shared" si="7"/>
        <v>509.67</v>
      </c>
      <c r="E97" s="127">
        <v>509.67</v>
      </c>
      <c r="F97" s="127"/>
      <c r="G97" s="130"/>
      <c r="H97" s="131">
        <v>190.221118</v>
      </c>
      <c r="I97" s="135">
        <f t="shared" si="5"/>
        <v>0.373224082249299</v>
      </c>
      <c r="J97" s="136">
        <v>204</v>
      </c>
      <c r="K97" s="135">
        <f t="shared" si="6"/>
        <v>-0.0675435392156863</v>
      </c>
      <c r="L97" s="131">
        <v>0</v>
      </c>
    </row>
    <row r="98" ht="22" customHeight="1" spans="1:12">
      <c r="A98" s="126">
        <v>20132</v>
      </c>
      <c r="B98" s="125" t="s">
        <v>590</v>
      </c>
      <c r="C98" s="127">
        <v>856.29266</v>
      </c>
      <c r="D98" s="128">
        <f t="shared" si="7"/>
        <v>1249.62531</v>
      </c>
      <c r="E98" s="127">
        <v>1249.62531</v>
      </c>
      <c r="F98" s="127"/>
      <c r="G98" s="130"/>
      <c r="H98" s="131">
        <v>1194.073996</v>
      </c>
      <c r="I98" s="135">
        <f t="shared" si="5"/>
        <v>0.955545623511739</v>
      </c>
      <c r="J98" s="136">
        <v>372</v>
      </c>
      <c r="K98" s="135">
        <f t="shared" si="6"/>
        <v>2.20987633333333</v>
      </c>
      <c r="L98" s="131">
        <v>0</v>
      </c>
    </row>
    <row r="99" ht="22" customHeight="1" spans="1:12">
      <c r="A99" s="126">
        <v>2013201</v>
      </c>
      <c r="B99" s="125" t="s">
        <v>527</v>
      </c>
      <c r="C99" s="127">
        <v>732.49266</v>
      </c>
      <c r="D99" s="128">
        <f t="shared" si="7"/>
        <v>1052.83531</v>
      </c>
      <c r="E99" s="127">
        <v>1052.83531</v>
      </c>
      <c r="F99" s="127"/>
      <c r="G99" s="130"/>
      <c r="H99" s="131">
        <v>1051.941327</v>
      </c>
      <c r="I99" s="135">
        <f t="shared" si="5"/>
        <v>0.999150880492411</v>
      </c>
      <c r="J99" s="136">
        <v>246</v>
      </c>
      <c r="K99" s="135">
        <f t="shared" si="6"/>
        <v>3.27618425609756</v>
      </c>
      <c r="L99" s="131">
        <v>0</v>
      </c>
    </row>
    <row r="100" ht="22" customHeight="1" spans="1:12">
      <c r="A100" s="126">
        <v>2013202</v>
      </c>
      <c r="B100" s="125" t="s">
        <v>538</v>
      </c>
      <c r="C100" s="127">
        <v>123.8</v>
      </c>
      <c r="D100" s="128">
        <f t="shared" si="7"/>
        <v>196.79</v>
      </c>
      <c r="E100" s="127">
        <v>196.79</v>
      </c>
      <c r="F100" s="127"/>
      <c r="G100" s="130"/>
      <c r="H100" s="131">
        <v>142.132669</v>
      </c>
      <c r="I100" s="135">
        <f t="shared" si="5"/>
        <v>0.722255546521673</v>
      </c>
      <c r="J100" s="129">
        <v>126</v>
      </c>
      <c r="K100" s="135">
        <f t="shared" si="6"/>
        <v>0.128037055555556</v>
      </c>
      <c r="L100" s="131">
        <v>0</v>
      </c>
    </row>
    <row r="101" ht="22" customHeight="1" spans="1:12">
      <c r="A101" s="126">
        <v>20133</v>
      </c>
      <c r="B101" s="125" t="s">
        <v>591</v>
      </c>
      <c r="C101" s="127">
        <v>1207.852176</v>
      </c>
      <c r="D101" s="128">
        <f t="shared" si="7"/>
        <v>1570.060109</v>
      </c>
      <c r="E101" s="127">
        <v>1570.060109</v>
      </c>
      <c r="F101" s="127"/>
      <c r="G101" s="130"/>
      <c r="H101" s="131">
        <v>1595.260691</v>
      </c>
      <c r="I101" s="135">
        <f t="shared" si="5"/>
        <v>1.01605071159731</v>
      </c>
      <c r="J101" s="136">
        <v>844</v>
      </c>
      <c r="K101" s="135">
        <f t="shared" si="6"/>
        <v>0.890119302132701</v>
      </c>
      <c r="L101" s="131">
        <v>45</v>
      </c>
    </row>
    <row r="102" ht="22" customHeight="1" spans="1:12">
      <c r="A102" s="126">
        <v>2013301</v>
      </c>
      <c r="B102" s="125" t="s">
        <v>527</v>
      </c>
      <c r="C102" s="127">
        <v>758.652176</v>
      </c>
      <c r="D102" s="128">
        <f t="shared" si="7"/>
        <v>986.860109</v>
      </c>
      <c r="E102" s="127">
        <v>986.860109</v>
      </c>
      <c r="F102" s="127"/>
      <c r="G102" s="130"/>
      <c r="H102" s="131">
        <v>985.485098</v>
      </c>
      <c r="I102" s="135">
        <f t="shared" si="5"/>
        <v>0.998606680939416</v>
      </c>
      <c r="J102" s="136">
        <v>550</v>
      </c>
      <c r="K102" s="135">
        <f t="shared" si="6"/>
        <v>0.791791087272727</v>
      </c>
      <c r="L102" s="131">
        <v>0</v>
      </c>
    </row>
    <row r="103" ht="22" customHeight="1" spans="1:12">
      <c r="A103" s="126">
        <v>2013302</v>
      </c>
      <c r="B103" s="125" t="s">
        <v>538</v>
      </c>
      <c r="C103" s="127">
        <v>449.2</v>
      </c>
      <c r="D103" s="128">
        <f t="shared" si="7"/>
        <v>583.2</v>
      </c>
      <c r="E103" s="127">
        <v>583.2</v>
      </c>
      <c r="F103" s="127"/>
      <c r="G103" s="130"/>
      <c r="H103" s="131">
        <v>609.775593</v>
      </c>
      <c r="I103" s="135">
        <f t="shared" si="5"/>
        <v>1.04556857510288</v>
      </c>
      <c r="J103" s="136">
        <v>294</v>
      </c>
      <c r="K103" s="135">
        <f t="shared" si="6"/>
        <v>1.07406664285714</v>
      </c>
      <c r="L103" s="131">
        <v>45</v>
      </c>
    </row>
    <row r="104" ht="22" customHeight="1" spans="1:12">
      <c r="A104" s="126">
        <v>20134</v>
      </c>
      <c r="B104" s="125" t="s">
        <v>592</v>
      </c>
      <c r="C104" s="127">
        <v>652.28022</v>
      </c>
      <c r="D104" s="128">
        <f t="shared" si="7"/>
        <v>823.423</v>
      </c>
      <c r="E104" s="127">
        <v>823.423</v>
      </c>
      <c r="F104" s="127"/>
      <c r="G104" s="130"/>
      <c r="H104" s="131">
        <v>819.292447</v>
      </c>
      <c r="I104" s="135">
        <f t="shared" si="5"/>
        <v>0.994983680319836</v>
      </c>
      <c r="J104" s="136">
        <v>415</v>
      </c>
      <c r="K104" s="135">
        <f t="shared" si="6"/>
        <v>0.97419866746988</v>
      </c>
      <c r="L104" s="131">
        <v>22</v>
      </c>
    </row>
    <row r="105" ht="22" customHeight="1" spans="1:12">
      <c r="A105" s="126">
        <v>2013401</v>
      </c>
      <c r="B105" s="125" t="s">
        <v>527</v>
      </c>
      <c r="C105" s="127">
        <v>618.78022</v>
      </c>
      <c r="D105" s="128">
        <f t="shared" si="7"/>
        <v>789.923</v>
      </c>
      <c r="E105" s="127">
        <v>789.923</v>
      </c>
      <c r="F105" s="127"/>
      <c r="G105" s="130"/>
      <c r="H105" s="131">
        <v>787.964331</v>
      </c>
      <c r="I105" s="135">
        <f t="shared" si="5"/>
        <v>0.997520430472337</v>
      </c>
      <c r="J105" s="136">
        <v>392</v>
      </c>
      <c r="K105" s="135">
        <f t="shared" si="6"/>
        <v>1.01011308928571</v>
      </c>
      <c r="L105" s="131">
        <v>0</v>
      </c>
    </row>
    <row r="106" ht="22" customHeight="1" spans="1:12">
      <c r="A106" s="126">
        <v>2013402</v>
      </c>
      <c r="B106" s="126" t="s">
        <v>538</v>
      </c>
      <c r="C106" s="127">
        <v>21.1</v>
      </c>
      <c r="D106" s="128">
        <f t="shared" si="7"/>
        <v>21.1</v>
      </c>
      <c r="E106" s="127">
        <v>21.1</v>
      </c>
      <c r="F106" s="127"/>
      <c r="G106" s="130"/>
      <c r="H106" s="131">
        <v>18.928342</v>
      </c>
      <c r="I106" s="135">
        <f t="shared" si="5"/>
        <v>0.897077819905213</v>
      </c>
      <c r="J106" s="136">
        <v>13</v>
      </c>
      <c r="K106" s="135">
        <f t="shared" si="6"/>
        <v>0.456026307692308</v>
      </c>
      <c r="L106" s="131">
        <v>0</v>
      </c>
    </row>
    <row r="107" ht="22" customHeight="1" spans="1:12">
      <c r="A107" s="126">
        <v>2013404</v>
      </c>
      <c r="B107" s="126" t="s">
        <v>593</v>
      </c>
      <c r="C107" s="127">
        <v>12.4</v>
      </c>
      <c r="D107" s="128">
        <f t="shared" si="7"/>
        <v>12.4</v>
      </c>
      <c r="E107" s="127">
        <v>12.4</v>
      </c>
      <c r="F107" s="127"/>
      <c r="G107" s="130"/>
      <c r="H107" s="131">
        <v>12.399774</v>
      </c>
      <c r="I107" s="135">
        <f t="shared" si="5"/>
        <v>0.999981774193548</v>
      </c>
      <c r="J107" s="136">
        <v>10</v>
      </c>
      <c r="K107" s="135">
        <f t="shared" si="6"/>
        <v>0.2399774</v>
      </c>
      <c r="L107" s="131">
        <v>22</v>
      </c>
    </row>
    <row r="108" ht="22" customHeight="1" spans="1:12">
      <c r="A108" s="126">
        <v>20136</v>
      </c>
      <c r="B108" s="125" t="s">
        <v>594</v>
      </c>
      <c r="C108" s="127">
        <v>0</v>
      </c>
      <c r="D108" s="128">
        <f t="shared" si="7"/>
        <v>0</v>
      </c>
      <c r="E108" s="127">
        <v>0</v>
      </c>
      <c r="F108" s="127"/>
      <c r="G108" s="130"/>
      <c r="H108" s="131">
        <v>0</v>
      </c>
      <c r="I108" s="135" t="e">
        <f t="shared" si="5"/>
        <v>#DIV/0!</v>
      </c>
      <c r="J108" s="136">
        <v>219</v>
      </c>
      <c r="K108" s="135">
        <f t="shared" si="6"/>
        <v>-1</v>
      </c>
      <c r="L108" s="131">
        <v>35</v>
      </c>
    </row>
    <row r="109" ht="22" customHeight="1" spans="1:12">
      <c r="A109" s="126">
        <v>2013601</v>
      </c>
      <c r="B109" s="125" t="s">
        <v>527</v>
      </c>
      <c r="C109" s="127">
        <v>0</v>
      </c>
      <c r="D109" s="128">
        <f t="shared" si="7"/>
        <v>0</v>
      </c>
      <c r="E109" s="127">
        <v>0</v>
      </c>
      <c r="F109" s="127"/>
      <c r="G109" s="130"/>
      <c r="H109" s="131">
        <v>0</v>
      </c>
      <c r="I109" s="135" t="e">
        <f t="shared" si="5"/>
        <v>#DIV/0!</v>
      </c>
      <c r="J109" s="129">
        <v>219</v>
      </c>
      <c r="K109" s="135">
        <f t="shared" si="6"/>
        <v>-1</v>
      </c>
      <c r="L109" s="131">
        <v>0</v>
      </c>
    </row>
    <row r="110" ht="22" customHeight="1" spans="1:12">
      <c r="A110" s="126">
        <v>2013602</v>
      </c>
      <c r="B110" s="137" t="s">
        <v>538</v>
      </c>
      <c r="C110" s="127">
        <v>0</v>
      </c>
      <c r="D110" s="128">
        <f t="shared" si="7"/>
        <v>0</v>
      </c>
      <c r="E110" s="127">
        <v>0</v>
      </c>
      <c r="F110" s="127"/>
      <c r="G110" s="130"/>
      <c r="H110" s="131">
        <v>0</v>
      </c>
      <c r="I110" s="135" t="e">
        <f t="shared" si="5"/>
        <v>#DIV/0!</v>
      </c>
      <c r="J110" s="136">
        <v>0</v>
      </c>
      <c r="K110" s="135" t="e">
        <f t="shared" si="6"/>
        <v>#DIV/0!</v>
      </c>
      <c r="L110" s="131">
        <v>35</v>
      </c>
    </row>
    <row r="111" ht="22" customHeight="1" spans="1:12">
      <c r="A111" s="126">
        <v>20138</v>
      </c>
      <c r="B111" s="125" t="s">
        <v>102</v>
      </c>
      <c r="C111" s="111">
        <v>1451.955194</v>
      </c>
      <c r="D111" s="128">
        <f t="shared" si="7"/>
        <v>1804.807194</v>
      </c>
      <c r="E111" s="111">
        <v>1804.807194</v>
      </c>
      <c r="F111" s="111"/>
      <c r="G111" s="129"/>
      <c r="H111" s="111">
        <v>1801.679068</v>
      </c>
      <c r="I111" s="135">
        <f t="shared" si="5"/>
        <v>0.998266781066477</v>
      </c>
      <c r="J111" s="129">
        <v>1064</v>
      </c>
      <c r="K111" s="135">
        <f t="shared" si="6"/>
        <v>0.693307394736842</v>
      </c>
      <c r="L111" s="131">
        <v>117.89</v>
      </c>
    </row>
    <row r="112" ht="22" customHeight="1" spans="1:12">
      <c r="A112" s="126">
        <v>2013801</v>
      </c>
      <c r="B112" s="125" t="s">
        <v>527</v>
      </c>
      <c r="C112" s="127">
        <v>1289.755194</v>
      </c>
      <c r="D112" s="128">
        <f t="shared" si="7"/>
        <v>1642.607194</v>
      </c>
      <c r="E112" s="127">
        <v>1642.607194</v>
      </c>
      <c r="F112" s="127"/>
      <c r="G112" s="130"/>
      <c r="H112" s="131">
        <v>1640.779388</v>
      </c>
      <c r="I112" s="135">
        <f t="shared" si="5"/>
        <v>0.998887253138379</v>
      </c>
      <c r="J112" s="129">
        <v>927</v>
      </c>
      <c r="K112" s="135">
        <f t="shared" si="6"/>
        <v>0.76998855231931</v>
      </c>
      <c r="L112" s="131">
        <v>0</v>
      </c>
    </row>
    <row r="113" ht="22" customHeight="1" spans="1:12">
      <c r="A113" s="126">
        <v>2013802</v>
      </c>
      <c r="B113" s="125" t="s">
        <v>538</v>
      </c>
      <c r="C113" s="127">
        <v>107.2</v>
      </c>
      <c r="D113" s="128">
        <f t="shared" si="7"/>
        <v>107.2</v>
      </c>
      <c r="E113" s="127">
        <v>107.2</v>
      </c>
      <c r="F113" s="127"/>
      <c r="G113" s="130"/>
      <c r="H113" s="131">
        <v>83.62467</v>
      </c>
      <c r="I113" s="135">
        <f t="shared" si="5"/>
        <v>0.780080876865672</v>
      </c>
      <c r="J113" s="129">
        <v>92</v>
      </c>
      <c r="K113" s="135">
        <f t="shared" si="6"/>
        <v>-0.091036195652174</v>
      </c>
      <c r="L113" s="131">
        <v>0</v>
      </c>
    </row>
    <row r="114" ht="22" customHeight="1" spans="1:12">
      <c r="A114" s="126">
        <v>2013804</v>
      </c>
      <c r="B114" s="125" t="s">
        <v>595</v>
      </c>
      <c r="C114" s="127">
        <v>0</v>
      </c>
      <c r="D114" s="128">
        <f t="shared" si="7"/>
        <v>0</v>
      </c>
      <c r="E114" s="127">
        <v>0</v>
      </c>
      <c r="F114" s="127"/>
      <c r="G114" s="130"/>
      <c r="H114" s="131">
        <v>0</v>
      </c>
      <c r="I114" s="135" t="e">
        <f t="shared" si="5"/>
        <v>#DIV/0!</v>
      </c>
      <c r="J114" s="136">
        <v>45</v>
      </c>
      <c r="K114" s="135">
        <f t="shared" si="6"/>
        <v>-1</v>
      </c>
      <c r="L114" s="131">
        <v>0</v>
      </c>
    </row>
    <row r="115" ht="22" customHeight="1" spans="1:12">
      <c r="A115" s="126" t="s">
        <v>596</v>
      </c>
      <c r="B115" s="125" t="s">
        <v>597</v>
      </c>
      <c r="C115" s="127">
        <v>0</v>
      </c>
      <c r="D115" s="128">
        <f t="shared" si="7"/>
        <v>0</v>
      </c>
      <c r="E115" s="127">
        <v>0</v>
      </c>
      <c r="F115" s="127"/>
      <c r="G115" s="130"/>
      <c r="H115" s="131">
        <v>0</v>
      </c>
      <c r="I115" s="135" t="e">
        <f t="shared" si="5"/>
        <v>#DIV/0!</v>
      </c>
      <c r="J115" s="136">
        <v>0</v>
      </c>
      <c r="K115" s="135" t="e">
        <f t="shared" si="6"/>
        <v>#DIV/0!</v>
      </c>
      <c r="L115" s="131">
        <v>0</v>
      </c>
    </row>
    <row r="116" ht="22" customHeight="1" spans="1:12">
      <c r="A116" s="126">
        <v>2013815</v>
      </c>
      <c r="B116" s="125" t="s">
        <v>598</v>
      </c>
      <c r="C116" s="127">
        <v>0</v>
      </c>
      <c r="D116" s="128">
        <f t="shared" si="7"/>
        <v>0</v>
      </c>
      <c r="E116" s="127">
        <v>0</v>
      </c>
      <c r="F116" s="127"/>
      <c r="G116" s="130"/>
      <c r="H116" s="131">
        <v>0</v>
      </c>
      <c r="I116" s="135" t="e">
        <f t="shared" si="5"/>
        <v>#DIV/0!</v>
      </c>
      <c r="J116" s="136">
        <v>0</v>
      </c>
      <c r="K116" s="135" t="e">
        <f t="shared" si="6"/>
        <v>#DIV/0!</v>
      </c>
      <c r="L116" s="131">
        <v>70</v>
      </c>
    </row>
    <row r="117" ht="22" customHeight="1" spans="1:12">
      <c r="A117" s="126" t="s">
        <v>599</v>
      </c>
      <c r="B117" s="125" t="s">
        <v>600</v>
      </c>
      <c r="C117" s="127">
        <v>55</v>
      </c>
      <c r="D117" s="128">
        <f t="shared" si="7"/>
        <v>55</v>
      </c>
      <c r="E117" s="127">
        <v>55</v>
      </c>
      <c r="F117" s="127"/>
      <c r="G117" s="130"/>
      <c r="H117" s="131">
        <v>54.73646</v>
      </c>
      <c r="I117" s="135">
        <f t="shared" si="5"/>
        <v>0.995208363636364</v>
      </c>
      <c r="J117" s="129">
        <v>0</v>
      </c>
      <c r="K117" s="135" t="e">
        <f t="shared" si="6"/>
        <v>#DIV/0!</v>
      </c>
      <c r="L117" s="131">
        <v>15</v>
      </c>
    </row>
    <row r="118" ht="22" customHeight="1" spans="1:12">
      <c r="A118" s="126">
        <v>2013899</v>
      </c>
      <c r="B118" s="125" t="s">
        <v>601</v>
      </c>
      <c r="C118" s="127">
        <v>0</v>
      </c>
      <c r="D118" s="128">
        <f t="shared" si="7"/>
        <v>0</v>
      </c>
      <c r="E118" s="127">
        <v>0</v>
      </c>
      <c r="F118" s="127"/>
      <c r="G118" s="130"/>
      <c r="H118" s="131">
        <v>22.53855</v>
      </c>
      <c r="I118" s="135" t="e">
        <f t="shared" si="5"/>
        <v>#DIV/0!</v>
      </c>
      <c r="J118" s="136">
        <v>0</v>
      </c>
      <c r="K118" s="135" t="e">
        <f t="shared" si="6"/>
        <v>#DIV/0!</v>
      </c>
      <c r="L118" s="131">
        <v>32.89</v>
      </c>
    </row>
    <row r="119" ht="27" customHeight="1" spans="1:12">
      <c r="A119" s="126">
        <v>20199</v>
      </c>
      <c r="B119" s="125" t="s">
        <v>602</v>
      </c>
      <c r="C119" s="127">
        <v>5946.80112</v>
      </c>
      <c r="D119" s="128">
        <f t="shared" si="7"/>
        <v>291.319222</v>
      </c>
      <c r="E119" s="127">
        <v>291.319222</v>
      </c>
      <c r="F119" s="127"/>
      <c r="G119" s="130"/>
      <c r="H119" s="131">
        <v>1645.87</v>
      </c>
      <c r="I119" s="135">
        <f t="shared" si="5"/>
        <v>5.64971301481781</v>
      </c>
      <c r="J119" s="136">
        <v>249</v>
      </c>
      <c r="K119" s="135">
        <f t="shared" si="6"/>
        <v>5.60991967871486</v>
      </c>
      <c r="L119" s="131">
        <v>280</v>
      </c>
    </row>
    <row r="120" ht="51" customHeight="1" spans="1:12">
      <c r="A120" s="126">
        <v>2019999</v>
      </c>
      <c r="B120" s="126" t="s">
        <v>603</v>
      </c>
      <c r="C120" s="127">
        <v>5946.80112</v>
      </c>
      <c r="D120" s="128">
        <f t="shared" si="7"/>
        <v>291.319222</v>
      </c>
      <c r="E120" s="127">
        <v>291.319222</v>
      </c>
      <c r="F120" s="127"/>
      <c r="G120" s="130"/>
      <c r="H120" s="131">
        <v>1645.87</v>
      </c>
      <c r="I120" s="135">
        <f t="shared" si="5"/>
        <v>5.64971301481781</v>
      </c>
      <c r="J120" s="136">
        <v>249</v>
      </c>
      <c r="K120" s="135">
        <f t="shared" si="6"/>
        <v>5.60991967871486</v>
      </c>
      <c r="L120" s="131">
        <v>280</v>
      </c>
    </row>
    <row r="121" ht="22" customHeight="1" spans="1:12">
      <c r="A121" s="126">
        <v>204</v>
      </c>
      <c r="B121" s="125" t="s">
        <v>604</v>
      </c>
      <c r="C121" s="127">
        <v>14480.180514</v>
      </c>
      <c r="D121" s="128">
        <f t="shared" si="7"/>
        <v>17024.479658</v>
      </c>
      <c r="E121" s="127">
        <v>16996.479658</v>
      </c>
      <c r="F121" s="127"/>
      <c r="G121" s="130">
        <f>G127+G153</f>
        <v>28</v>
      </c>
      <c r="H121" s="131">
        <v>16273.997463</v>
      </c>
      <c r="I121" s="135">
        <f t="shared" si="5"/>
        <v>0.955917466490828</v>
      </c>
      <c r="J121" s="136">
        <v>15023</v>
      </c>
      <c r="K121" s="135">
        <f t="shared" si="6"/>
        <v>0.0832721469080743</v>
      </c>
      <c r="L121" s="131">
        <v>646.61</v>
      </c>
    </row>
    <row r="122" ht="22" customHeight="1" spans="1:12">
      <c r="A122" s="126">
        <v>20401</v>
      </c>
      <c r="B122" s="125" t="s">
        <v>605</v>
      </c>
      <c r="C122" s="127">
        <v>176.47</v>
      </c>
      <c r="D122" s="128">
        <f t="shared" si="7"/>
        <v>176.47</v>
      </c>
      <c r="E122" s="127">
        <v>176.47</v>
      </c>
      <c r="F122" s="127"/>
      <c r="G122" s="130"/>
      <c r="H122" s="131">
        <v>156.47</v>
      </c>
      <c r="I122" s="135">
        <f t="shared" si="5"/>
        <v>0.88666628888763</v>
      </c>
      <c r="J122" s="136">
        <v>186</v>
      </c>
      <c r="K122" s="135">
        <f t="shared" si="6"/>
        <v>-0.158763440860215</v>
      </c>
      <c r="L122" s="131">
        <v>0</v>
      </c>
    </row>
    <row r="123" ht="22" customHeight="1" spans="1:12">
      <c r="A123" s="126">
        <v>2040101</v>
      </c>
      <c r="B123" s="125" t="s">
        <v>606</v>
      </c>
      <c r="C123" s="127">
        <v>20</v>
      </c>
      <c r="D123" s="128">
        <f t="shared" si="7"/>
        <v>20</v>
      </c>
      <c r="E123" s="127">
        <v>20</v>
      </c>
      <c r="F123" s="127"/>
      <c r="G123" s="130"/>
      <c r="H123" s="131">
        <v>0</v>
      </c>
      <c r="I123" s="135">
        <f t="shared" si="5"/>
        <v>0</v>
      </c>
      <c r="J123" s="136">
        <v>30</v>
      </c>
      <c r="K123" s="135">
        <f t="shared" si="6"/>
        <v>-1</v>
      </c>
      <c r="L123" s="131">
        <v>0</v>
      </c>
    </row>
    <row r="124" ht="22" customHeight="1" spans="1:12">
      <c r="A124" s="126">
        <v>2040103</v>
      </c>
      <c r="B124" s="125" t="s">
        <v>607</v>
      </c>
      <c r="C124" s="127">
        <v>0</v>
      </c>
      <c r="D124" s="128">
        <f t="shared" si="7"/>
        <v>0</v>
      </c>
      <c r="E124" s="127">
        <v>0</v>
      </c>
      <c r="F124" s="127"/>
      <c r="G124" s="130"/>
      <c r="H124" s="131">
        <v>0</v>
      </c>
      <c r="I124" s="135" t="e">
        <f t="shared" si="5"/>
        <v>#DIV/0!</v>
      </c>
      <c r="J124" s="136">
        <v>0</v>
      </c>
      <c r="K124" s="135" t="e">
        <f t="shared" si="6"/>
        <v>#DIV/0!</v>
      </c>
      <c r="L124" s="131">
        <v>0</v>
      </c>
    </row>
    <row r="125" ht="22" customHeight="1" spans="1:12">
      <c r="A125" s="126">
        <v>2040104</v>
      </c>
      <c r="B125" s="125" t="s">
        <v>608</v>
      </c>
      <c r="C125" s="127">
        <v>0</v>
      </c>
      <c r="D125" s="128">
        <f t="shared" si="7"/>
        <v>0</v>
      </c>
      <c r="E125" s="127">
        <v>0</v>
      </c>
      <c r="F125" s="127"/>
      <c r="G125" s="130"/>
      <c r="H125" s="131">
        <v>0</v>
      </c>
      <c r="I125" s="135" t="e">
        <f t="shared" si="5"/>
        <v>#DIV/0!</v>
      </c>
      <c r="J125" s="136">
        <v>0</v>
      </c>
      <c r="K125" s="135" t="e">
        <f t="shared" si="6"/>
        <v>#DIV/0!</v>
      </c>
      <c r="L125" s="131">
        <v>0</v>
      </c>
    </row>
    <row r="126" ht="22" customHeight="1" spans="1:12">
      <c r="A126" s="126">
        <v>2040199</v>
      </c>
      <c r="B126" s="125" t="s">
        <v>609</v>
      </c>
      <c r="C126" s="127">
        <v>156.47</v>
      </c>
      <c r="D126" s="128">
        <f t="shared" si="7"/>
        <v>156.47</v>
      </c>
      <c r="E126" s="127">
        <v>156.47</v>
      </c>
      <c r="F126" s="127"/>
      <c r="G126" s="130"/>
      <c r="H126" s="131">
        <v>156.47</v>
      </c>
      <c r="I126" s="135">
        <f t="shared" si="5"/>
        <v>1</v>
      </c>
      <c r="J126" s="136">
        <v>156</v>
      </c>
      <c r="K126" s="135">
        <f t="shared" si="6"/>
        <v>0.00301282051282051</v>
      </c>
      <c r="L126" s="131">
        <v>0</v>
      </c>
    </row>
    <row r="127" ht="22" customHeight="1" spans="1:12">
      <c r="A127" s="126">
        <v>20402</v>
      </c>
      <c r="B127" s="125" t="s">
        <v>610</v>
      </c>
      <c r="C127" s="127">
        <v>12720.425896</v>
      </c>
      <c r="D127" s="128">
        <f t="shared" si="7"/>
        <v>14739.812904</v>
      </c>
      <c r="E127" s="127">
        <v>14714.812904</v>
      </c>
      <c r="F127" s="127"/>
      <c r="G127" s="130">
        <f>SUM(G128:G141)</f>
        <v>25</v>
      </c>
      <c r="H127" s="131">
        <v>14047.862968</v>
      </c>
      <c r="I127" s="135">
        <f t="shared" ref="I127:I190" si="8">H127/D127</f>
        <v>0.953055717836675</v>
      </c>
      <c r="J127" s="136">
        <v>9945</v>
      </c>
      <c r="K127" s="135">
        <f t="shared" ref="K127:K190" si="9">(H127-J127)/J127</f>
        <v>0.412555351231775</v>
      </c>
      <c r="L127" s="131">
        <v>5.96</v>
      </c>
    </row>
    <row r="128" ht="22" customHeight="1" spans="1:12">
      <c r="A128" s="126">
        <v>2040201</v>
      </c>
      <c r="B128" s="126" t="s">
        <v>527</v>
      </c>
      <c r="C128" s="127">
        <v>8324.265296</v>
      </c>
      <c r="D128" s="128">
        <f t="shared" si="7"/>
        <v>10318.782878</v>
      </c>
      <c r="E128" s="127">
        <v>10318.782878</v>
      </c>
      <c r="F128" s="127"/>
      <c r="G128" s="130"/>
      <c r="H128" s="131">
        <v>10142.528513</v>
      </c>
      <c r="I128" s="135">
        <f t="shared" si="8"/>
        <v>0.982919074169515</v>
      </c>
      <c r="J128" s="136">
        <v>6658</v>
      </c>
      <c r="K128" s="135">
        <f t="shared" si="9"/>
        <v>0.523359644487834</v>
      </c>
      <c r="L128" s="131">
        <v>0</v>
      </c>
    </row>
    <row r="129" ht="22" customHeight="1" spans="1:12">
      <c r="A129" s="126">
        <v>2040202</v>
      </c>
      <c r="B129" s="125" t="s">
        <v>538</v>
      </c>
      <c r="C129" s="127">
        <v>811.7</v>
      </c>
      <c r="D129" s="128">
        <f t="shared" si="7"/>
        <v>894.7</v>
      </c>
      <c r="E129" s="127">
        <v>880.7</v>
      </c>
      <c r="F129" s="127"/>
      <c r="G129" s="130">
        <v>14</v>
      </c>
      <c r="H129" s="131">
        <v>570.74027</v>
      </c>
      <c r="I129" s="135">
        <f t="shared" si="8"/>
        <v>0.637912451100928</v>
      </c>
      <c r="J129" s="136">
        <v>1973</v>
      </c>
      <c r="K129" s="135">
        <f t="shared" si="9"/>
        <v>-0.710724647744551</v>
      </c>
      <c r="L129" s="131">
        <v>0.96</v>
      </c>
    </row>
    <row r="130" ht="22" customHeight="1" spans="1:12">
      <c r="A130" s="126" t="s">
        <v>611</v>
      </c>
      <c r="B130" s="126" t="s">
        <v>544</v>
      </c>
      <c r="C130" s="127">
        <v>207</v>
      </c>
      <c r="D130" s="128">
        <f t="shared" si="7"/>
        <v>512</v>
      </c>
      <c r="E130" s="127">
        <v>512</v>
      </c>
      <c r="F130" s="127"/>
      <c r="G130" s="130"/>
      <c r="H130" s="131">
        <v>477.658409</v>
      </c>
      <c r="I130" s="135">
        <f t="shared" si="8"/>
        <v>0.932926580078125</v>
      </c>
      <c r="J130" s="136">
        <v>0</v>
      </c>
      <c r="K130" s="135" t="e">
        <f t="shared" si="9"/>
        <v>#DIV/0!</v>
      </c>
      <c r="L130" s="131">
        <v>0</v>
      </c>
    </row>
    <row r="131" ht="22" customHeight="1" spans="1:12">
      <c r="A131" s="126">
        <v>2040204</v>
      </c>
      <c r="B131" s="125" t="s">
        <v>612</v>
      </c>
      <c r="C131" s="127">
        <v>0</v>
      </c>
      <c r="D131" s="128">
        <f t="shared" si="7"/>
        <v>0</v>
      </c>
      <c r="E131" s="127">
        <v>0</v>
      </c>
      <c r="F131" s="127"/>
      <c r="G131" s="130"/>
      <c r="H131" s="131">
        <v>0</v>
      </c>
      <c r="I131" s="135" t="e">
        <f t="shared" si="8"/>
        <v>#DIV/0!</v>
      </c>
      <c r="J131" s="136">
        <v>0</v>
      </c>
      <c r="K131" s="135" t="e">
        <f t="shared" si="9"/>
        <v>#DIV/0!</v>
      </c>
      <c r="L131" s="131">
        <v>0</v>
      </c>
    </row>
    <row r="132" ht="22" customHeight="1" spans="1:12">
      <c r="A132" s="126">
        <v>2040206</v>
      </c>
      <c r="B132" s="125" t="s">
        <v>613</v>
      </c>
      <c r="C132" s="127">
        <v>0</v>
      </c>
      <c r="D132" s="128">
        <f t="shared" si="7"/>
        <v>0</v>
      </c>
      <c r="E132" s="127">
        <v>0</v>
      </c>
      <c r="F132" s="127"/>
      <c r="G132" s="130"/>
      <c r="H132" s="131">
        <v>0</v>
      </c>
      <c r="I132" s="135" t="e">
        <f t="shared" si="8"/>
        <v>#DIV/0!</v>
      </c>
      <c r="J132" s="136">
        <v>0</v>
      </c>
      <c r="K132" s="135" t="e">
        <f t="shared" si="9"/>
        <v>#DIV/0!</v>
      </c>
      <c r="L132" s="131">
        <v>0</v>
      </c>
    </row>
    <row r="133" ht="22" customHeight="1" spans="1:12">
      <c r="A133" s="126">
        <v>2040210</v>
      </c>
      <c r="B133" s="125" t="s">
        <v>614</v>
      </c>
      <c r="C133" s="127">
        <v>0</v>
      </c>
      <c r="D133" s="128">
        <f t="shared" si="7"/>
        <v>0</v>
      </c>
      <c r="E133" s="127">
        <v>0</v>
      </c>
      <c r="F133" s="127"/>
      <c r="G133" s="130"/>
      <c r="H133" s="131">
        <v>0</v>
      </c>
      <c r="I133" s="135" t="e">
        <f t="shared" si="8"/>
        <v>#DIV/0!</v>
      </c>
      <c r="J133" s="136">
        <v>0</v>
      </c>
      <c r="K133" s="135" t="e">
        <f t="shared" si="9"/>
        <v>#DIV/0!</v>
      </c>
      <c r="L133" s="131">
        <v>0</v>
      </c>
    </row>
    <row r="134" ht="22" customHeight="1" spans="1:12">
      <c r="A134" s="126">
        <v>2040211</v>
      </c>
      <c r="B134" s="125" t="s">
        <v>615</v>
      </c>
      <c r="C134" s="127">
        <v>0</v>
      </c>
      <c r="D134" s="128">
        <f t="shared" si="7"/>
        <v>0</v>
      </c>
      <c r="E134" s="127">
        <v>0</v>
      </c>
      <c r="F134" s="127"/>
      <c r="G134" s="130"/>
      <c r="H134" s="131">
        <v>0</v>
      </c>
      <c r="I134" s="135" t="e">
        <f t="shared" si="8"/>
        <v>#DIV/0!</v>
      </c>
      <c r="J134" s="129">
        <v>0</v>
      </c>
      <c r="K134" s="135" t="e">
        <f t="shared" si="9"/>
        <v>#DIV/0!</v>
      </c>
      <c r="L134" s="131">
        <v>0</v>
      </c>
    </row>
    <row r="135" ht="22" customHeight="1" spans="1:12">
      <c r="A135" s="126">
        <v>2040212</v>
      </c>
      <c r="B135" s="125" t="s">
        <v>616</v>
      </c>
      <c r="C135" s="127">
        <v>0</v>
      </c>
      <c r="D135" s="128">
        <f t="shared" ref="D135:D198" si="10">E135+G135+F135</f>
        <v>0</v>
      </c>
      <c r="E135" s="127">
        <v>0</v>
      </c>
      <c r="F135" s="127"/>
      <c r="G135" s="130"/>
      <c r="H135" s="131">
        <v>0</v>
      </c>
      <c r="I135" s="135" t="e">
        <f t="shared" si="8"/>
        <v>#DIV/0!</v>
      </c>
      <c r="J135" s="136">
        <v>0</v>
      </c>
      <c r="K135" s="135" t="e">
        <f t="shared" si="9"/>
        <v>#DIV/0!</v>
      </c>
      <c r="L135" s="131">
        <v>0</v>
      </c>
    </row>
    <row r="136" ht="22" customHeight="1" spans="1:12">
      <c r="A136" s="126">
        <v>2040215</v>
      </c>
      <c r="B136" s="125" t="s">
        <v>617</v>
      </c>
      <c r="C136" s="127">
        <v>0</v>
      </c>
      <c r="D136" s="128">
        <f t="shared" si="10"/>
        <v>0</v>
      </c>
      <c r="E136" s="127">
        <v>0</v>
      </c>
      <c r="F136" s="127"/>
      <c r="G136" s="130"/>
      <c r="H136" s="131">
        <v>0</v>
      </c>
      <c r="I136" s="135" t="e">
        <f t="shared" si="8"/>
        <v>#DIV/0!</v>
      </c>
      <c r="J136" s="136">
        <v>0</v>
      </c>
      <c r="K136" s="135" t="e">
        <f t="shared" si="9"/>
        <v>#DIV/0!</v>
      </c>
      <c r="L136" s="131">
        <v>0</v>
      </c>
    </row>
    <row r="137" ht="22" customHeight="1" spans="1:12">
      <c r="A137" s="126">
        <v>2040217</v>
      </c>
      <c r="B137" s="125" t="s">
        <v>618</v>
      </c>
      <c r="C137" s="127">
        <v>0</v>
      </c>
      <c r="D137" s="128">
        <f t="shared" si="10"/>
        <v>0</v>
      </c>
      <c r="E137" s="127">
        <v>0</v>
      </c>
      <c r="F137" s="127"/>
      <c r="G137" s="130"/>
      <c r="H137" s="131">
        <v>0</v>
      </c>
      <c r="I137" s="135" t="e">
        <f t="shared" si="8"/>
        <v>#DIV/0!</v>
      </c>
      <c r="J137" s="136">
        <v>0</v>
      </c>
      <c r="K137" s="135" t="e">
        <f t="shared" si="9"/>
        <v>#DIV/0!</v>
      </c>
      <c r="L137" s="131">
        <v>0</v>
      </c>
    </row>
    <row r="138" ht="22" customHeight="1" spans="1:12">
      <c r="A138" s="126" t="s">
        <v>619</v>
      </c>
      <c r="B138" s="125" t="s">
        <v>560</v>
      </c>
      <c r="C138" s="127">
        <v>926.87</v>
      </c>
      <c r="D138" s="128">
        <f t="shared" si="10"/>
        <v>549.987</v>
      </c>
      <c r="E138" s="127">
        <v>549.987</v>
      </c>
      <c r="F138" s="127"/>
      <c r="G138" s="130"/>
      <c r="H138" s="131">
        <v>569.929413</v>
      </c>
      <c r="I138" s="135">
        <f t="shared" si="8"/>
        <v>1.03625978977685</v>
      </c>
      <c r="J138" s="129">
        <v>0</v>
      </c>
      <c r="K138" s="135" t="e">
        <f t="shared" si="9"/>
        <v>#DIV/0!</v>
      </c>
      <c r="L138" s="131">
        <v>0</v>
      </c>
    </row>
    <row r="139" ht="22" customHeight="1" spans="1:12">
      <c r="A139" s="126">
        <v>2040220</v>
      </c>
      <c r="B139" s="125" t="s">
        <v>620</v>
      </c>
      <c r="C139" s="127">
        <v>1877.643504</v>
      </c>
      <c r="D139" s="128">
        <f t="shared" si="10"/>
        <v>1918.641004</v>
      </c>
      <c r="E139" s="127">
        <v>1907.641004</v>
      </c>
      <c r="F139" s="127"/>
      <c r="G139" s="130">
        <v>11</v>
      </c>
      <c r="H139" s="131">
        <v>1891.947698</v>
      </c>
      <c r="I139" s="135">
        <f t="shared" si="8"/>
        <v>0.986087388967321</v>
      </c>
      <c r="J139" s="136">
        <v>1126</v>
      </c>
      <c r="K139" s="135">
        <f t="shared" si="9"/>
        <v>0.680237742451154</v>
      </c>
      <c r="L139" s="131">
        <v>5</v>
      </c>
    </row>
    <row r="140" ht="22" customHeight="1" spans="1:12">
      <c r="A140" s="126" t="s">
        <v>621</v>
      </c>
      <c r="B140" s="125" t="s">
        <v>622</v>
      </c>
      <c r="C140" s="127">
        <v>8</v>
      </c>
      <c r="D140" s="128">
        <f t="shared" si="10"/>
        <v>8</v>
      </c>
      <c r="E140" s="127">
        <v>8</v>
      </c>
      <c r="F140" s="127"/>
      <c r="G140" s="130"/>
      <c r="H140" s="131">
        <v>3.99</v>
      </c>
      <c r="I140" s="135">
        <f t="shared" si="8"/>
        <v>0.49875</v>
      </c>
      <c r="J140" s="136">
        <v>0</v>
      </c>
      <c r="K140" s="135" t="e">
        <f t="shared" si="9"/>
        <v>#DIV/0!</v>
      </c>
      <c r="L140" s="131">
        <v>0</v>
      </c>
    </row>
    <row r="141" ht="22" customHeight="1" spans="1:12">
      <c r="A141" s="126">
        <v>2040299</v>
      </c>
      <c r="B141" s="125" t="s">
        <v>623</v>
      </c>
      <c r="C141" s="127">
        <v>564.947096</v>
      </c>
      <c r="D141" s="128">
        <f t="shared" si="10"/>
        <v>537.702022</v>
      </c>
      <c r="E141" s="127">
        <v>537.702022</v>
      </c>
      <c r="F141" s="127"/>
      <c r="G141" s="130"/>
      <c r="H141" s="131">
        <v>391.068665</v>
      </c>
      <c r="I141" s="135">
        <f t="shared" si="8"/>
        <v>0.727296251454305</v>
      </c>
      <c r="J141" s="136">
        <v>188</v>
      </c>
      <c r="K141" s="135">
        <f t="shared" si="9"/>
        <v>1.08015247340426</v>
      </c>
      <c r="L141" s="131">
        <v>0</v>
      </c>
    </row>
    <row r="142" ht="22" customHeight="1" spans="1:12">
      <c r="A142" s="126">
        <v>20403</v>
      </c>
      <c r="B142" s="125" t="s">
        <v>624</v>
      </c>
      <c r="C142" s="127">
        <v>0</v>
      </c>
      <c r="D142" s="128">
        <f t="shared" si="10"/>
        <v>0</v>
      </c>
      <c r="E142" s="127">
        <v>0</v>
      </c>
      <c r="F142" s="127"/>
      <c r="G142" s="130">
        <f>SUM(G143)</f>
        <v>0</v>
      </c>
      <c r="H142" s="131">
        <v>0</v>
      </c>
      <c r="I142" s="135" t="e">
        <f t="shared" si="8"/>
        <v>#DIV/0!</v>
      </c>
      <c r="J142" s="136">
        <v>0</v>
      </c>
      <c r="K142" s="135" t="e">
        <f t="shared" si="9"/>
        <v>#DIV/0!</v>
      </c>
      <c r="L142" s="131">
        <v>0</v>
      </c>
    </row>
    <row r="143" ht="22" customHeight="1" spans="1:12">
      <c r="A143" s="126">
        <v>2040304</v>
      </c>
      <c r="B143" s="125" t="s">
        <v>625</v>
      </c>
      <c r="C143" s="127">
        <v>0</v>
      </c>
      <c r="D143" s="128">
        <f t="shared" si="10"/>
        <v>0</v>
      </c>
      <c r="E143" s="127">
        <v>0</v>
      </c>
      <c r="F143" s="127"/>
      <c r="G143" s="130"/>
      <c r="H143" s="131">
        <v>0</v>
      </c>
      <c r="I143" s="135" t="e">
        <f t="shared" si="8"/>
        <v>#DIV/0!</v>
      </c>
      <c r="J143" s="129">
        <v>0</v>
      </c>
      <c r="K143" s="135" t="e">
        <f t="shared" si="9"/>
        <v>#DIV/0!</v>
      </c>
      <c r="L143" s="131">
        <v>0</v>
      </c>
    </row>
    <row r="144" ht="22" customHeight="1" spans="1:12">
      <c r="A144" s="126">
        <v>20404</v>
      </c>
      <c r="B144" s="125" t="s">
        <v>626</v>
      </c>
      <c r="C144" s="127">
        <v>241.49866</v>
      </c>
      <c r="D144" s="128">
        <f t="shared" si="10"/>
        <v>348.78187</v>
      </c>
      <c r="E144" s="127">
        <v>348.78187</v>
      </c>
      <c r="F144" s="127"/>
      <c r="G144" s="130"/>
      <c r="H144" s="131">
        <v>342.101379</v>
      </c>
      <c r="I144" s="135">
        <f t="shared" si="8"/>
        <v>0.980846220590537</v>
      </c>
      <c r="J144" s="136">
        <v>1011</v>
      </c>
      <c r="K144" s="135">
        <f t="shared" si="9"/>
        <v>-0.661620792284866</v>
      </c>
      <c r="L144" s="131">
        <v>0</v>
      </c>
    </row>
    <row r="145" ht="22" customHeight="1" spans="1:12">
      <c r="A145" s="126">
        <v>2040401</v>
      </c>
      <c r="B145" s="125" t="s">
        <v>527</v>
      </c>
      <c r="C145" s="127">
        <v>241.49866</v>
      </c>
      <c r="D145" s="128">
        <f t="shared" si="10"/>
        <v>348.78187</v>
      </c>
      <c r="E145" s="127">
        <v>348.78187</v>
      </c>
      <c r="F145" s="127"/>
      <c r="G145" s="130"/>
      <c r="H145" s="131">
        <v>342.101379</v>
      </c>
      <c r="I145" s="135">
        <f t="shared" si="8"/>
        <v>0.980846220590537</v>
      </c>
      <c r="J145" s="136">
        <v>812</v>
      </c>
      <c r="K145" s="135">
        <f t="shared" si="9"/>
        <v>-0.578692883004926</v>
      </c>
      <c r="L145" s="131">
        <v>0</v>
      </c>
    </row>
    <row r="146" ht="22" customHeight="1" spans="1:12">
      <c r="A146" s="126">
        <v>2040402</v>
      </c>
      <c r="B146" s="125" t="s">
        <v>538</v>
      </c>
      <c r="C146" s="127">
        <v>0</v>
      </c>
      <c r="D146" s="128">
        <f t="shared" si="10"/>
        <v>0</v>
      </c>
      <c r="E146" s="127">
        <v>0</v>
      </c>
      <c r="F146" s="127"/>
      <c r="G146" s="130"/>
      <c r="H146" s="131">
        <v>0</v>
      </c>
      <c r="I146" s="135" t="e">
        <f t="shared" si="8"/>
        <v>#DIV/0!</v>
      </c>
      <c r="J146" s="136">
        <v>199</v>
      </c>
      <c r="K146" s="135">
        <f t="shared" si="9"/>
        <v>-1</v>
      </c>
      <c r="L146" s="131">
        <v>0</v>
      </c>
    </row>
    <row r="147" ht="22" customHeight="1" spans="1:12">
      <c r="A147" s="126">
        <v>2040499</v>
      </c>
      <c r="B147" s="126" t="s">
        <v>627</v>
      </c>
      <c r="C147" s="127">
        <v>0</v>
      </c>
      <c r="D147" s="128">
        <f t="shared" si="10"/>
        <v>0</v>
      </c>
      <c r="E147" s="127">
        <v>0</v>
      </c>
      <c r="F147" s="127"/>
      <c r="G147" s="130"/>
      <c r="H147" s="131">
        <v>0</v>
      </c>
      <c r="I147" s="135" t="e">
        <f t="shared" si="8"/>
        <v>#DIV/0!</v>
      </c>
      <c r="J147" s="136">
        <v>0</v>
      </c>
      <c r="K147" s="135" t="e">
        <f t="shared" si="9"/>
        <v>#DIV/0!</v>
      </c>
      <c r="L147" s="131">
        <v>0</v>
      </c>
    </row>
    <row r="148" ht="22" customHeight="1" spans="1:12">
      <c r="A148" s="126">
        <v>20405</v>
      </c>
      <c r="B148" s="125" t="s">
        <v>628</v>
      </c>
      <c r="C148" s="127">
        <v>385.9525</v>
      </c>
      <c r="D148" s="128">
        <f t="shared" si="10"/>
        <v>558.155622</v>
      </c>
      <c r="E148" s="127">
        <v>558.155622</v>
      </c>
      <c r="F148" s="127"/>
      <c r="G148" s="130"/>
      <c r="H148" s="131">
        <v>560.019822</v>
      </c>
      <c r="I148" s="135">
        <f t="shared" si="8"/>
        <v>1.00333992873407</v>
      </c>
      <c r="J148" s="136">
        <v>3118</v>
      </c>
      <c r="K148" s="135">
        <f t="shared" si="9"/>
        <v>-0.820391333547146</v>
      </c>
      <c r="L148" s="131">
        <v>0</v>
      </c>
    </row>
    <row r="149" ht="22" customHeight="1" spans="1:12">
      <c r="A149" s="126">
        <v>2040501</v>
      </c>
      <c r="B149" s="125" t="s">
        <v>527</v>
      </c>
      <c r="C149" s="127">
        <v>385.9525</v>
      </c>
      <c r="D149" s="128">
        <f t="shared" si="10"/>
        <v>558.155622</v>
      </c>
      <c r="E149" s="127">
        <v>558.155622</v>
      </c>
      <c r="F149" s="127"/>
      <c r="G149" s="130"/>
      <c r="H149" s="131">
        <v>560.019822</v>
      </c>
      <c r="I149" s="135">
        <f t="shared" si="8"/>
        <v>1.00333992873407</v>
      </c>
      <c r="J149" s="136">
        <v>1290</v>
      </c>
      <c r="K149" s="135">
        <f t="shared" si="9"/>
        <v>-0.565876106976744</v>
      </c>
      <c r="L149" s="131">
        <v>0</v>
      </c>
    </row>
    <row r="150" ht="22" customHeight="1" spans="1:12">
      <c r="A150" s="126">
        <v>2040502</v>
      </c>
      <c r="B150" s="126" t="s">
        <v>538</v>
      </c>
      <c r="C150" s="127">
        <v>0</v>
      </c>
      <c r="D150" s="128">
        <f t="shared" si="10"/>
        <v>0</v>
      </c>
      <c r="E150" s="127">
        <v>0</v>
      </c>
      <c r="F150" s="127"/>
      <c r="G150" s="130"/>
      <c r="H150" s="131">
        <v>0</v>
      </c>
      <c r="I150" s="135" t="e">
        <f t="shared" si="8"/>
        <v>#DIV/0!</v>
      </c>
      <c r="J150" s="136">
        <v>377</v>
      </c>
      <c r="K150" s="135">
        <f t="shared" si="9"/>
        <v>-1</v>
      </c>
      <c r="L150" s="131">
        <v>0</v>
      </c>
    </row>
    <row r="151" ht="22" customHeight="1" spans="1:12">
      <c r="A151" s="126">
        <v>2040506</v>
      </c>
      <c r="B151" s="125" t="s">
        <v>629</v>
      </c>
      <c r="C151" s="127">
        <v>0</v>
      </c>
      <c r="D151" s="128">
        <f t="shared" si="10"/>
        <v>0</v>
      </c>
      <c r="E151" s="127">
        <v>0</v>
      </c>
      <c r="F151" s="127"/>
      <c r="G151" s="130"/>
      <c r="H151" s="131">
        <v>0</v>
      </c>
      <c r="I151" s="135" t="e">
        <f t="shared" si="8"/>
        <v>#DIV/0!</v>
      </c>
      <c r="J151" s="136">
        <v>0</v>
      </c>
      <c r="K151" s="135" t="e">
        <f t="shared" si="9"/>
        <v>#DIV/0!</v>
      </c>
      <c r="L151" s="131">
        <v>0</v>
      </c>
    </row>
    <row r="152" ht="22" customHeight="1" spans="1:12">
      <c r="A152" s="126">
        <v>2040599</v>
      </c>
      <c r="B152" s="125" t="s">
        <v>630</v>
      </c>
      <c r="C152" s="127">
        <v>0</v>
      </c>
      <c r="D152" s="128">
        <f t="shared" si="10"/>
        <v>0</v>
      </c>
      <c r="E152" s="127">
        <v>0</v>
      </c>
      <c r="F152" s="127"/>
      <c r="G152" s="130"/>
      <c r="H152" s="131">
        <v>0</v>
      </c>
      <c r="I152" s="135" t="e">
        <f t="shared" si="8"/>
        <v>#DIV/0!</v>
      </c>
      <c r="J152" s="129">
        <v>1451</v>
      </c>
      <c r="K152" s="135">
        <f t="shared" si="9"/>
        <v>-1</v>
      </c>
      <c r="L152" s="131">
        <v>0</v>
      </c>
    </row>
    <row r="153" ht="22" customHeight="1" spans="1:12">
      <c r="A153" s="126">
        <v>20406</v>
      </c>
      <c r="B153" s="125" t="s">
        <v>631</v>
      </c>
      <c r="C153" s="127">
        <v>955.833458</v>
      </c>
      <c r="D153" s="128">
        <f t="shared" si="10"/>
        <v>1201.259262</v>
      </c>
      <c r="E153" s="127">
        <v>1198.259262</v>
      </c>
      <c r="F153" s="127"/>
      <c r="G153" s="130">
        <f>SUM(G154:G161)</f>
        <v>3</v>
      </c>
      <c r="H153" s="131">
        <v>1109.964894</v>
      </c>
      <c r="I153" s="135">
        <f t="shared" si="8"/>
        <v>0.924001112092986</v>
      </c>
      <c r="J153" s="136">
        <v>763</v>
      </c>
      <c r="K153" s="135">
        <f t="shared" si="9"/>
        <v>0.454737737876802</v>
      </c>
      <c r="L153" s="131">
        <v>25.2</v>
      </c>
    </row>
    <row r="154" ht="22" customHeight="1" spans="1:12">
      <c r="A154" s="126">
        <v>2040601</v>
      </c>
      <c r="B154" s="125" t="s">
        <v>527</v>
      </c>
      <c r="C154" s="111">
        <v>779.833458</v>
      </c>
      <c r="D154" s="128">
        <f t="shared" si="10"/>
        <v>969.459262</v>
      </c>
      <c r="E154" s="111">
        <v>969.459262</v>
      </c>
      <c r="F154" s="111"/>
      <c r="G154" s="129"/>
      <c r="H154" s="111">
        <v>963.724894</v>
      </c>
      <c r="I154" s="135">
        <f t="shared" si="8"/>
        <v>0.994084983016027</v>
      </c>
      <c r="J154" s="129">
        <v>604</v>
      </c>
      <c r="K154" s="135">
        <f t="shared" si="9"/>
        <v>0.595571016556291</v>
      </c>
      <c r="L154" s="131">
        <v>0</v>
      </c>
    </row>
    <row r="155" ht="22" customHeight="1" spans="1:12">
      <c r="A155" s="126">
        <v>2040602</v>
      </c>
      <c r="B155" s="125" t="s">
        <v>538</v>
      </c>
      <c r="C155" s="127">
        <v>136</v>
      </c>
      <c r="D155" s="128">
        <f t="shared" si="10"/>
        <v>105</v>
      </c>
      <c r="E155" s="127">
        <v>105</v>
      </c>
      <c r="F155" s="127"/>
      <c r="G155" s="130"/>
      <c r="H155" s="131">
        <v>105</v>
      </c>
      <c r="I155" s="135">
        <f t="shared" si="8"/>
        <v>1</v>
      </c>
      <c r="J155" s="129">
        <v>136</v>
      </c>
      <c r="K155" s="135">
        <f t="shared" si="9"/>
        <v>-0.227941176470588</v>
      </c>
      <c r="L155" s="131">
        <v>0</v>
      </c>
    </row>
    <row r="156" ht="22" customHeight="1" spans="1:12">
      <c r="A156" s="126">
        <v>2040604</v>
      </c>
      <c r="B156" s="125" t="s">
        <v>632</v>
      </c>
      <c r="C156" s="127">
        <v>0</v>
      </c>
      <c r="D156" s="128">
        <f t="shared" si="10"/>
        <v>61.8</v>
      </c>
      <c r="E156" s="127">
        <v>61.8</v>
      </c>
      <c r="F156" s="127"/>
      <c r="G156" s="130"/>
      <c r="H156" s="131">
        <v>16.24</v>
      </c>
      <c r="I156" s="135">
        <f t="shared" si="8"/>
        <v>0.262783171521036</v>
      </c>
      <c r="J156" s="136">
        <v>0</v>
      </c>
      <c r="K156" s="135" t="e">
        <f t="shared" si="9"/>
        <v>#DIV/0!</v>
      </c>
      <c r="L156" s="131">
        <v>25.2</v>
      </c>
    </row>
    <row r="157" ht="22" customHeight="1" spans="1:12">
      <c r="A157" s="126" t="s">
        <v>633</v>
      </c>
      <c r="B157" s="125" t="s">
        <v>634</v>
      </c>
      <c r="C157" s="127">
        <v>0</v>
      </c>
      <c r="D157" s="128">
        <f t="shared" si="10"/>
        <v>0</v>
      </c>
      <c r="E157" s="127">
        <v>0</v>
      </c>
      <c r="F157" s="127"/>
      <c r="G157" s="130"/>
      <c r="H157" s="131">
        <v>0</v>
      </c>
      <c r="I157" s="135" t="e">
        <f t="shared" si="8"/>
        <v>#DIV/0!</v>
      </c>
      <c r="J157" s="136">
        <v>0</v>
      </c>
      <c r="K157" s="135" t="e">
        <f t="shared" si="9"/>
        <v>#DIV/0!</v>
      </c>
      <c r="L157" s="131">
        <v>0</v>
      </c>
    </row>
    <row r="158" ht="22" customHeight="1" spans="1:12">
      <c r="A158" s="126">
        <v>2040607</v>
      </c>
      <c r="B158" s="125" t="s">
        <v>635</v>
      </c>
      <c r="C158" s="127">
        <v>20</v>
      </c>
      <c r="D158" s="128">
        <f t="shared" si="10"/>
        <v>22</v>
      </c>
      <c r="E158" s="127">
        <v>22</v>
      </c>
      <c r="F158" s="127"/>
      <c r="G158" s="130"/>
      <c r="H158" s="131">
        <v>22</v>
      </c>
      <c r="I158" s="135">
        <f t="shared" si="8"/>
        <v>1</v>
      </c>
      <c r="J158" s="129">
        <v>20</v>
      </c>
      <c r="K158" s="135">
        <f t="shared" si="9"/>
        <v>0.1</v>
      </c>
      <c r="L158" s="131">
        <v>0</v>
      </c>
    </row>
    <row r="159" ht="22" customHeight="1" spans="1:12">
      <c r="A159" s="126">
        <v>2040610</v>
      </c>
      <c r="B159" s="125" t="s">
        <v>636</v>
      </c>
      <c r="C159" s="127">
        <v>0</v>
      </c>
      <c r="D159" s="128">
        <f t="shared" si="10"/>
        <v>0</v>
      </c>
      <c r="E159" s="127">
        <v>0</v>
      </c>
      <c r="F159" s="127"/>
      <c r="G159" s="130"/>
      <c r="H159" s="131">
        <v>0</v>
      </c>
      <c r="I159" s="135" t="e">
        <f t="shared" si="8"/>
        <v>#DIV/0!</v>
      </c>
      <c r="J159" s="136">
        <v>0</v>
      </c>
      <c r="K159" s="135" t="e">
        <f t="shared" si="9"/>
        <v>#DIV/0!</v>
      </c>
      <c r="L159" s="131">
        <v>0</v>
      </c>
    </row>
    <row r="160" ht="22" customHeight="1" spans="1:12">
      <c r="A160" s="126" t="s">
        <v>637</v>
      </c>
      <c r="B160" s="125" t="s">
        <v>546</v>
      </c>
      <c r="C160" s="127">
        <v>20</v>
      </c>
      <c r="D160" s="128">
        <f t="shared" si="10"/>
        <v>40</v>
      </c>
      <c r="E160" s="127">
        <v>40</v>
      </c>
      <c r="F160" s="127"/>
      <c r="G160" s="130"/>
      <c r="H160" s="131">
        <v>0</v>
      </c>
      <c r="I160" s="135">
        <f t="shared" si="8"/>
        <v>0</v>
      </c>
      <c r="J160" s="136">
        <v>0</v>
      </c>
      <c r="K160" s="135" t="e">
        <f t="shared" si="9"/>
        <v>#DIV/0!</v>
      </c>
      <c r="L160" s="131">
        <v>0</v>
      </c>
    </row>
    <row r="161" ht="22" customHeight="1" spans="1:12">
      <c r="A161" s="126">
        <v>2040699</v>
      </c>
      <c r="B161" s="125" t="s">
        <v>638</v>
      </c>
      <c r="C161" s="127">
        <v>0</v>
      </c>
      <c r="D161" s="128">
        <f t="shared" si="10"/>
        <v>3</v>
      </c>
      <c r="E161" s="127">
        <v>0</v>
      </c>
      <c r="F161" s="127"/>
      <c r="G161" s="130">
        <v>3</v>
      </c>
      <c r="H161" s="131">
        <v>3</v>
      </c>
      <c r="I161" s="135">
        <f t="shared" si="8"/>
        <v>1</v>
      </c>
      <c r="J161" s="136">
        <v>3</v>
      </c>
      <c r="K161" s="135">
        <f t="shared" si="9"/>
        <v>0</v>
      </c>
      <c r="L161" s="131">
        <v>0</v>
      </c>
    </row>
    <row r="162" ht="22" customHeight="1" spans="1:12">
      <c r="A162" s="126">
        <v>20409</v>
      </c>
      <c r="B162" s="125" t="s">
        <v>639</v>
      </c>
      <c r="C162" s="127">
        <v>0</v>
      </c>
      <c r="D162" s="128">
        <f t="shared" si="10"/>
        <v>0</v>
      </c>
      <c r="E162" s="127">
        <v>0</v>
      </c>
      <c r="F162" s="127"/>
      <c r="G162" s="130"/>
      <c r="H162" s="131">
        <v>57.5784</v>
      </c>
      <c r="I162" s="135" t="e">
        <f t="shared" si="8"/>
        <v>#DIV/0!</v>
      </c>
      <c r="J162" s="136">
        <v>0</v>
      </c>
      <c r="K162" s="135" t="e">
        <f t="shared" si="9"/>
        <v>#DIV/0!</v>
      </c>
      <c r="L162" s="131">
        <v>0</v>
      </c>
    </row>
    <row r="163" ht="22" customHeight="1" spans="1:12">
      <c r="A163" s="126">
        <v>2040905</v>
      </c>
      <c r="B163" s="125" t="s">
        <v>640</v>
      </c>
      <c r="C163" s="127">
        <v>0</v>
      </c>
      <c r="D163" s="128">
        <f t="shared" si="10"/>
        <v>0</v>
      </c>
      <c r="E163" s="127">
        <v>0</v>
      </c>
      <c r="F163" s="127"/>
      <c r="G163" s="130"/>
      <c r="H163" s="131">
        <v>57.5784</v>
      </c>
      <c r="I163" s="135" t="e">
        <f t="shared" si="8"/>
        <v>#DIV/0!</v>
      </c>
      <c r="J163" s="136">
        <v>0</v>
      </c>
      <c r="K163" s="135" t="e">
        <f t="shared" si="9"/>
        <v>#DIV/0!</v>
      </c>
      <c r="L163" s="131">
        <v>0</v>
      </c>
    </row>
    <row r="164" ht="22" customHeight="1" spans="1:12">
      <c r="A164" s="126">
        <v>20499</v>
      </c>
      <c r="B164" s="125" t="s">
        <v>641</v>
      </c>
      <c r="C164" s="127">
        <v>0</v>
      </c>
      <c r="D164" s="128">
        <f t="shared" si="10"/>
        <v>0</v>
      </c>
      <c r="E164" s="127">
        <v>0</v>
      </c>
      <c r="F164" s="127"/>
      <c r="G164" s="130"/>
      <c r="H164" s="131">
        <v>0</v>
      </c>
      <c r="I164" s="135" t="e">
        <f t="shared" si="8"/>
        <v>#DIV/0!</v>
      </c>
      <c r="J164" s="129">
        <v>0</v>
      </c>
      <c r="K164" s="135" t="e">
        <f t="shared" si="9"/>
        <v>#DIV/0!</v>
      </c>
      <c r="L164" s="131">
        <v>615.45</v>
      </c>
    </row>
    <row r="165" ht="22" customHeight="1" spans="1:12">
      <c r="A165" s="126">
        <v>2049901</v>
      </c>
      <c r="B165" s="125" t="s">
        <v>642</v>
      </c>
      <c r="C165" s="127">
        <v>0</v>
      </c>
      <c r="D165" s="128">
        <f t="shared" si="10"/>
        <v>0</v>
      </c>
      <c r="E165" s="127">
        <v>0</v>
      </c>
      <c r="F165" s="127"/>
      <c r="G165" s="130"/>
      <c r="H165" s="131">
        <v>0</v>
      </c>
      <c r="I165" s="135" t="e">
        <f t="shared" si="8"/>
        <v>#DIV/0!</v>
      </c>
      <c r="J165" s="136">
        <v>0</v>
      </c>
      <c r="K165" s="135" t="e">
        <f t="shared" si="9"/>
        <v>#DIV/0!</v>
      </c>
      <c r="L165" s="131">
        <v>615.45</v>
      </c>
    </row>
    <row r="166" ht="22" customHeight="1" spans="1:12">
      <c r="A166" s="126">
        <v>205</v>
      </c>
      <c r="B166" s="125" t="s">
        <v>643</v>
      </c>
      <c r="C166" s="127">
        <v>57357.170912</v>
      </c>
      <c r="D166" s="128">
        <f t="shared" si="10"/>
        <v>76600.280397</v>
      </c>
      <c r="E166" s="127">
        <v>69592.680397</v>
      </c>
      <c r="F166" s="127">
        <v>1383</v>
      </c>
      <c r="G166" s="131">
        <f>G170</f>
        <v>5624.6</v>
      </c>
      <c r="H166" s="131">
        <v>75254.79</v>
      </c>
      <c r="I166" s="135">
        <f t="shared" si="8"/>
        <v>0.98243491551171</v>
      </c>
      <c r="J166" s="136">
        <v>51695</v>
      </c>
      <c r="K166" s="135">
        <f t="shared" si="9"/>
        <v>0.455746010252442</v>
      </c>
      <c r="L166" s="131">
        <v>3980.39</v>
      </c>
    </row>
    <row r="167" ht="22" customHeight="1" spans="1:12">
      <c r="A167" s="126">
        <v>20501</v>
      </c>
      <c r="B167" s="125" t="s">
        <v>644</v>
      </c>
      <c r="C167" s="127">
        <v>1961.918917</v>
      </c>
      <c r="D167" s="128">
        <f t="shared" si="10"/>
        <v>2282.138697</v>
      </c>
      <c r="E167" s="127">
        <v>2282.138697</v>
      </c>
      <c r="F167" s="127"/>
      <c r="G167" s="130"/>
      <c r="H167" s="131">
        <v>1492.658515</v>
      </c>
      <c r="I167" s="135">
        <f t="shared" si="8"/>
        <v>0.654061261465915</v>
      </c>
      <c r="J167" s="136">
        <v>940</v>
      </c>
      <c r="K167" s="135">
        <f t="shared" si="9"/>
        <v>0.587934590425532</v>
      </c>
      <c r="L167" s="131">
        <v>0</v>
      </c>
    </row>
    <row r="168" ht="22" customHeight="1" spans="1:12">
      <c r="A168" s="126">
        <v>2050101</v>
      </c>
      <c r="B168" s="125" t="s">
        <v>527</v>
      </c>
      <c r="C168" s="127">
        <v>1950.918917</v>
      </c>
      <c r="D168" s="128">
        <f t="shared" si="10"/>
        <v>2258.518697</v>
      </c>
      <c r="E168" s="127">
        <v>2258.518697</v>
      </c>
      <c r="F168" s="127"/>
      <c r="G168" s="130"/>
      <c r="H168" s="131">
        <v>1480.038515</v>
      </c>
      <c r="I168" s="135">
        <f t="shared" si="8"/>
        <v>0.655313820056456</v>
      </c>
      <c r="J168" s="136">
        <v>924</v>
      </c>
      <c r="K168" s="135">
        <f t="shared" si="9"/>
        <v>0.601773284632035</v>
      </c>
      <c r="L168" s="131">
        <v>0</v>
      </c>
    </row>
    <row r="169" ht="22" customHeight="1" spans="1:12">
      <c r="A169" s="126">
        <v>2050199</v>
      </c>
      <c r="B169" s="125" t="s">
        <v>645</v>
      </c>
      <c r="C169" s="127">
        <v>11</v>
      </c>
      <c r="D169" s="128">
        <f t="shared" si="10"/>
        <v>23.62</v>
      </c>
      <c r="E169" s="127">
        <v>23.62</v>
      </c>
      <c r="F169" s="127"/>
      <c r="G169" s="130"/>
      <c r="H169" s="131">
        <v>12.62</v>
      </c>
      <c r="I169" s="135">
        <f t="shared" si="8"/>
        <v>0.534292972057578</v>
      </c>
      <c r="J169" s="129">
        <v>16</v>
      </c>
      <c r="K169" s="135">
        <f t="shared" si="9"/>
        <v>-0.21125</v>
      </c>
      <c r="L169" s="131">
        <v>0</v>
      </c>
    </row>
    <row r="170" ht="22" customHeight="1" spans="1:12">
      <c r="A170" s="126">
        <v>20502</v>
      </c>
      <c r="B170" s="125" t="s">
        <v>646</v>
      </c>
      <c r="C170" s="127">
        <v>51395.940843</v>
      </c>
      <c r="D170" s="128">
        <f t="shared" si="10"/>
        <v>69853.654568</v>
      </c>
      <c r="E170" s="127">
        <v>62846.054568</v>
      </c>
      <c r="F170" s="127">
        <v>1383</v>
      </c>
      <c r="G170" s="131">
        <f>SUM(G171:G175)</f>
        <v>5624.6</v>
      </c>
      <c r="H170" s="131">
        <v>68471.73488</v>
      </c>
      <c r="I170" s="135">
        <f t="shared" si="8"/>
        <v>0.98021693071685</v>
      </c>
      <c r="J170" s="136">
        <v>46699</v>
      </c>
      <c r="K170" s="135">
        <f t="shared" si="9"/>
        <v>0.466235569926551</v>
      </c>
      <c r="L170" s="131">
        <v>3345.03</v>
      </c>
    </row>
    <row r="171" ht="22" customHeight="1" spans="1:12">
      <c r="A171" s="126">
        <v>2050201</v>
      </c>
      <c r="B171" s="125" t="s">
        <v>647</v>
      </c>
      <c r="C171" s="127">
        <v>6416.260941</v>
      </c>
      <c r="D171" s="128">
        <f t="shared" si="10"/>
        <v>11166.404423</v>
      </c>
      <c r="E171" s="127">
        <v>10845.444423</v>
      </c>
      <c r="F171" s="127"/>
      <c r="G171" s="131">
        <v>320.96</v>
      </c>
      <c r="H171" s="131">
        <v>7274.379549</v>
      </c>
      <c r="I171" s="135">
        <f t="shared" si="8"/>
        <v>0.651452273573094</v>
      </c>
      <c r="J171" s="129">
        <v>4755</v>
      </c>
      <c r="K171" s="135">
        <f t="shared" si="9"/>
        <v>0.529837970347003</v>
      </c>
      <c r="L171" s="131">
        <v>590.375</v>
      </c>
    </row>
    <row r="172" ht="22" customHeight="1" spans="1:12">
      <c r="A172" s="126">
        <v>2050202</v>
      </c>
      <c r="B172" s="125" t="s">
        <v>648</v>
      </c>
      <c r="C172" s="127">
        <v>26304.54837</v>
      </c>
      <c r="D172" s="128">
        <f t="shared" si="10"/>
        <v>31703.967611</v>
      </c>
      <c r="E172" s="127">
        <v>28556.967611</v>
      </c>
      <c r="F172" s="127"/>
      <c r="G172" s="130">
        <v>3147</v>
      </c>
      <c r="H172" s="131">
        <v>35008.63667</v>
      </c>
      <c r="I172" s="135">
        <f t="shared" si="8"/>
        <v>1.10423518909518</v>
      </c>
      <c r="J172" s="136">
        <v>23977</v>
      </c>
      <c r="K172" s="135">
        <f t="shared" si="9"/>
        <v>0.460092449847771</v>
      </c>
      <c r="L172" s="131">
        <v>445.7812</v>
      </c>
    </row>
    <row r="173" ht="22" customHeight="1" spans="1:12">
      <c r="A173" s="126">
        <v>2050203</v>
      </c>
      <c r="B173" s="125" t="s">
        <v>649</v>
      </c>
      <c r="C173" s="127">
        <v>13448.498477</v>
      </c>
      <c r="D173" s="128">
        <f t="shared" si="10"/>
        <v>18648.097266</v>
      </c>
      <c r="E173" s="127">
        <v>16965.457266</v>
      </c>
      <c r="F173" s="127"/>
      <c r="G173" s="131">
        <v>1682.64</v>
      </c>
      <c r="H173" s="131">
        <v>18988.979094</v>
      </c>
      <c r="I173" s="135">
        <f t="shared" si="8"/>
        <v>1.01827971096126</v>
      </c>
      <c r="J173" s="136">
        <v>13915</v>
      </c>
      <c r="K173" s="135">
        <f t="shared" si="9"/>
        <v>0.36464096974488</v>
      </c>
      <c r="L173" s="131">
        <v>160.2288</v>
      </c>
    </row>
    <row r="174" ht="22" customHeight="1" spans="1:12">
      <c r="A174" s="126">
        <v>2050204</v>
      </c>
      <c r="B174" s="125" t="s">
        <v>650</v>
      </c>
      <c r="C174" s="127">
        <v>4762.479455</v>
      </c>
      <c r="D174" s="128">
        <f t="shared" si="10"/>
        <v>6480.578405</v>
      </c>
      <c r="E174" s="127">
        <v>6012.578405</v>
      </c>
      <c r="F174" s="127"/>
      <c r="G174" s="130">
        <v>468</v>
      </c>
      <c r="H174" s="131">
        <v>6734.739567</v>
      </c>
      <c r="I174" s="135">
        <f t="shared" si="8"/>
        <v>1.03921890086291</v>
      </c>
      <c r="J174" s="129">
        <v>3919</v>
      </c>
      <c r="K174" s="135">
        <f t="shared" si="9"/>
        <v>0.718484196733861</v>
      </c>
      <c r="L174" s="131">
        <v>382.71</v>
      </c>
    </row>
    <row r="175" ht="22" customHeight="1" spans="1:12">
      <c r="A175" s="126">
        <v>2050299</v>
      </c>
      <c r="B175" s="125" t="s">
        <v>651</v>
      </c>
      <c r="C175" s="127">
        <v>464.1536</v>
      </c>
      <c r="D175" s="128">
        <f t="shared" si="10"/>
        <v>1854.606863</v>
      </c>
      <c r="E175" s="127">
        <v>465.606863</v>
      </c>
      <c r="F175" s="127">
        <v>1383</v>
      </c>
      <c r="G175" s="130">
        <v>6</v>
      </c>
      <c r="H175" s="131">
        <v>465</v>
      </c>
      <c r="I175" s="135">
        <f t="shared" si="8"/>
        <v>0.250726991944707</v>
      </c>
      <c r="J175" s="129">
        <v>133</v>
      </c>
      <c r="K175" s="135">
        <f t="shared" si="9"/>
        <v>2.49624060150376</v>
      </c>
      <c r="L175" s="131">
        <v>1765.935</v>
      </c>
    </row>
    <row r="176" ht="22" customHeight="1" spans="1:12">
      <c r="A176" s="126">
        <v>20503</v>
      </c>
      <c r="B176" s="125" t="s">
        <v>652</v>
      </c>
      <c r="C176" s="127">
        <v>629.450807</v>
      </c>
      <c r="D176" s="128">
        <f t="shared" si="10"/>
        <v>818.248664</v>
      </c>
      <c r="E176" s="127">
        <v>818.248664</v>
      </c>
      <c r="F176" s="127"/>
      <c r="G176" s="130"/>
      <c r="H176" s="131">
        <v>821.304768</v>
      </c>
      <c r="I176" s="135">
        <f t="shared" si="8"/>
        <v>1.00373493307653</v>
      </c>
      <c r="J176" s="136">
        <v>795</v>
      </c>
      <c r="K176" s="135">
        <f t="shared" si="9"/>
        <v>0.033087758490566</v>
      </c>
      <c r="L176" s="131">
        <v>0</v>
      </c>
    </row>
    <row r="177" ht="22" customHeight="1" spans="1:12">
      <c r="A177" s="126">
        <v>2050301</v>
      </c>
      <c r="B177" s="125" t="s">
        <v>653</v>
      </c>
      <c r="C177" s="127">
        <v>629.450807</v>
      </c>
      <c r="D177" s="128">
        <f t="shared" si="10"/>
        <v>818.248664</v>
      </c>
      <c r="E177" s="127">
        <v>818.248664</v>
      </c>
      <c r="F177" s="127"/>
      <c r="G177" s="130"/>
      <c r="H177" s="131">
        <v>821.304768</v>
      </c>
      <c r="I177" s="135">
        <f t="shared" si="8"/>
        <v>1.00373493307653</v>
      </c>
      <c r="J177" s="129">
        <v>146</v>
      </c>
      <c r="K177" s="135">
        <f t="shared" si="9"/>
        <v>4.62537512328767</v>
      </c>
      <c r="L177" s="131">
        <v>0</v>
      </c>
    </row>
    <row r="178" ht="22" customHeight="1" spans="1:12">
      <c r="A178" s="126">
        <v>2050302</v>
      </c>
      <c r="B178" s="125" t="s">
        <v>654</v>
      </c>
      <c r="C178" s="127">
        <v>0</v>
      </c>
      <c r="D178" s="128">
        <f t="shared" si="10"/>
        <v>0</v>
      </c>
      <c r="E178" s="127">
        <v>0</v>
      </c>
      <c r="F178" s="127"/>
      <c r="G178" s="130"/>
      <c r="H178" s="131">
        <v>0</v>
      </c>
      <c r="I178" s="135" t="e">
        <f t="shared" si="8"/>
        <v>#DIV/0!</v>
      </c>
      <c r="J178" s="136">
        <v>226</v>
      </c>
      <c r="K178" s="135">
        <f t="shared" si="9"/>
        <v>-1</v>
      </c>
      <c r="L178" s="131">
        <v>0</v>
      </c>
    </row>
    <row r="179" ht="22" customHeight="1" spans="1:12">
      <c r="A179" s="126">
        <v>2050304</v>
      </c>
      <c r="B179" s="125" t="s">
        <v>655</v>
      </c>
      <c r="C179" s="127">
        <v>0</v>
      </c>
      <c r="D179" s="128">
        <f t="shared" si="10"/>
        <v>0</v>
      </c>
      <c r="E179" s="127">
        <v>0</v>
      </c>
      <c r="F179" s="127"/>
      <c r="G179" s="130"/>
      <c r="H179" s="131">
        <v>0</v>
      </c>
      <c r="I179" s="135" t="e">
        <f t="shared" si="8"/>
        <v>#DIV/0!</v>
      </c>
      <c r="J179" s="136">
        <v>423</v>
      </c>
      <c r="K179" s="135">
        <f t="shared" si="9"/>
        <v>-1</v>
      </c>
      <c r="L179" s="131">
        <v>0</v>
      </c>
    </row>
    <row r="180" ht="22" customHeight="1" spans="1:12">
      <c r="A180" s="126">
        <v>2050399</v>
      </c>
      <c r="B180" s="125" t="s">
        <v>656</v>
      </c>
      <c r="C180" s="127">
        <v>0</v>
      </c>
      <c r="D180" s="128">
        <f t="shared" si="10"/>
        <v>0</v>
      </c>
      <c r="E180" s="127">
        <v>0</v>
      </c>
      <c r="F180" s="127"/>
      <c r="G180" s="130"/>
      <c r="H180" s="131">
        <v>0</v>
      </c>
      <c r="I180" s="135" t="e">
        <f t="shared" si="8"/>
        <v>#DIV/0!</v>
      </c>
      <c r="J180" s="136">
        <v>0</v>
      </c>
      <c r="K180" s="135" t="e">
        <f t="shared" si="9"/>
        <v>#DIV/0!</v>
      </c>
      <c r="L180" s="131">
        <v>0</v>
      </c>
    </row>
    <row r="181" ht="22" customHeight="1" spans="1:12">
      <c r="A181" s="126">
        <v>20504</v>
      </c>
      <c r="B181" s="125" t="s">
        <v>657</v>
      </c>
      <c r="C181" s="127">
        <v>0</v>
      </c>
      <c r="D181" s="128">
        <f t="shared" si="10"/>
        <v>0</v>
      </c>
      <c r="E181" s="127">
        <v>0</v>
      </c>
      <c r="F181" s="127"/>
      <c r="G181" s="130"/>
      <c r="H181" s="131">
        <v>0</v>
      </c>
      <c r="I181" s="135" t="e">
        <f t="shared" si="8"/>
        <v>#DIV/0!</v>
      </c>
      <c r="J181" s="136">
        <v>0</v>
      </c>
      <c r="K181" s="135" t="e">
        <f t="shared" si="9"/>
        <v>#DIV/0!</v>
      </c>
      <c r="L181" s="131">
        <v>19</v>
      </c>
    </row>
    <row r="182" ht="22" customHeight="1" spans="1:12">
      <c r="A182" s="126">
        <v>2050499</v>
      </c>
      <c r="B182" s="125" t="s">
        <v>658</v>
      </c>
      <c r="C182" s="127">
        <v>0</v>
      </c>
      <c r="D182" s="128">
        <f t="shared" si="10"/>
        <v>0</v>
      </c>
      <c r="E182" s="127">
        <v>0</v>
      </c>
      <c r="F182" s="127"/>
      <c r="G182" s="130"/>
      <c r="H182" s="131">
        <v>0</v>
      </c>
      <c r="I182" s="135" t="e">
        <f t="shared" si="8"/>
        <v>#DIV/0!</v>
      </c>
      <c r="J182" s="129">
        <v>0</v>
      </c>
      <c r="K182" s="135" t="e">
        <f t="shared" si="9"/>
        <v>#DIV/0!</v>
      </c>
      <c r="L182" s="131">
        <v>19</v>
      </c>
    </row>
    <row r="183" ht="22" customHeight="1" spans="1:12">
      <c r="A183" s="126">
        <v>20505</v>
      </c>
      <c r="B183" s="125" t="s">
        <v>659</v>
      </c>
      <c r="C183" s="127">
        <v>0</v>
      </c>
      <c r="D183" s="128">
        <f t="shared" si="10"/>
        <v>0</v>
      </c>
      <c r="E183" s="127">
        <v>0</v>
      </c>
      <c r="F183" s="127"/>
      <c r="G183" s="130"/>
      <c r="H183" s="131">
        <v>0</v>
      </c>
      <c r="I183" s="135" t="e">
        <f t="shared" si="8"/>
        <v>#DIV/0!</v>
      </c>
      <c r="J183" s="136">
        <v>0</v>
      </c>
      <c r="K183" s="135" t="e">
        <f t="shared" si="9"/>
        <v>#DIV/0!</v>
      </c>
      <c r="L183" s="131">
        <v>0</v>
      </c>
    </row>
    <row r="184" ht="22" customHeight="1" spans="1:12">
      <c r="A184" s="126">
        <v>2050501</v>
      </c>
      <c r="B184" s="125" t="s">
        <v>660</v>
      </c>
      <c r="C184" s="111">
        <v>0</v>
      </c>
      <c r="D184" s="128">
        <f t="shared" si="10"/>
        <v>0</v>
      </c>
      <c r="E184" s="111">
        <v>0</v>
      </c>
      <c r="F184" s="111"/>
      <c r="G184" s="129"/>
      <c r="H184" s="111">
        <v>0</v>
      </c>
      <c r="I184" s="135" t="e">
        <f t="shared" si="8"/>
        <v>#DIV/0!</v>
      </c>
      <c r="J184" s="129">
        <v>0</v>
      </c>
      <c r="K184" s="135" t="e">
        <f t="shared" si="9"/>
        <v>#DIV/0!</v>
      </c>
      <c r="L184" s="131">
        <v>0</v>
      </c>
    </row>
    <row r="185" ht="22" customHeight="1" spans="1:12">
      <c r="A185" s="126">
        <v>20507</v>
      </c>
      <c r="B185" s="125" t="s">
        <v>661</v>
      </c>
      <c r="C185" s="127">
        <v>509.187536</v>
      </c>
      <c r="D185" s="128">
        <f t="shared" si="10"/>
        <v>656.903464</v>
      </c>
      <c r="E185" s="127">
        <v>656.903464</v>
      </c>
      <c r="F185" s="127"/>
      <c r="G185" s="130"/>
      <c r="H185" s="131">
        <v>660.071855</v>
      </c>
      <c r="I185" s="135">
        <f t="shared" si="8"/>
        <v>1.0048232216355</v>
      </c>
      <c r="J185" s="129">
        <v>461</v>
      </c>
      <c r="K185" s="135">
        <f t="shared" si="9"/>
        <v>0.43182614967462</v>
      </c>
      <c r="L185" s="131">
        <v>200</v>
      </c>
    </row>
    <row r="186" ht="22" customHeight="1" spans="1:12">
      <c r="A186" s="126">
        <v>2050701</v>
      </c>
      <c r="B186" s="125" t="s">
        <v>662</v>
      </c>
      <c r="C186" s="127">
        <v>509.187536</v>
      </c>
      <c r="D186" s="128">
        <f t="shared" si="10"/>
        <v>656.903464</v>
      </c>
      <c r="E186" s="127">
        <v>656.903464</v>
      </c>
      <c r="F186" s="127"/>
      <c r="G186" s="130"/>
      <c r="H186" s="131">
        <v>660.071855</v>
      </c>
      <c r="I186" s="135">
        <f t="shared" si="8"/>
        <v>1.0048232216355</v>
      </c>
      <c r="J186" s="138">
        <v>461</v>
      </c>
      <c r="K186" s="135">
        <f t="shared" si="9"/>
        <v>0.43182614967462</v>
      </c>
      <c r="L186" s="131">
        <v>0</v>
      </c>
    </row>
    <row r="187" ht="22" customHeight="1" spans="1:12">
      <c r="A187" s="126">
        <v>2050799</v>
      </c>
      <c r="B187" s="125" t="s">
        <v>663</v>
      </c>
      <c r="C187" s="127">
        <v>0</v>
      </c>
      <c r="D187" s="128">
        <f t="shared" si="10"/>
        <v>0</v>
      </c>
      <c r="E187" s="127">
        <v>0</v>
      </c>
      <c r="F187" s="127"/>
      <c r="G187" s="130"/>
      <c r="H187" s="131">
        <v>0</v>
      </c>
      <c r="I187" s="135" t="e">
        <f t="shared" si="8"/>
        <v>#DIV/0!</v>
      </c>
      <c r="J187" s="136">
        <v>0</v>
      </c>
      <c r="K187" s="135" t="e">
        <f t="shared" si="9"/>
        <v>#DIV/0!</v>
      </c>
      <c r="L187" s="131">
        <v>200</v>
      </c>
    </row>
    <row r="188" ht="22" customHeight="1" spans="1:12">
      <c r="A188" s="126">
        <v>20508</v>
      </c>
      <c r="B188" s="125" t="s">
        <v>664</v>
      </c>
      <c r="C188" s="127">
        <v>444.433393</v>
      </c>
      <c r="D188" s="128">
        <f t="shared" si="10"/>
        <v>571.295588</v>
      </c>
      <c r="E188" s="127">
        <v>571.295588</v>
      </c>
      <c r="F188" s="127"/>
      <c r="G188" s="130"/>
      <c r="H188" s="131">
        <v>567.071478</v>
      </c>
      <c r="I188" s="135">
        <f t="shared" si="8"/>
        <v>0.992606086781122</v>
      </c>
      <c r="J188" s="129">
        <v>318</v>
      </c>
      <c r="K188" s="135">
        <f t="shared" si="9"/>
        <v>0.783243641509434</v>
      </c>
      <c r="L188" s="131">
        <v>0</v>
      </c>
    </row>
    <row r="189" ht="22" customHeight="1" spans="1:12">
      <c r="A189" s="126">
        <v>2050801</v>
      </c>
      <c r="B189" s="125" t="s">
        <v>665</v>
      </c>
      <c r="C189" s="127">
        <v>33.6534</v>
      </c>
      <c r="D189" s="128">
        <f t="shared" si="10"/>
        <v>17.1534</v>
      </c>
      <c r="E189" s="127">
        <v>17.1534</v>
      </c>
      <c r="F189" s="127"/>
      <c r="G189" s="130"/>
      <c r="H189" s="131">
        <v>16.5</v>
      </c>
      <c r="I189" s="135">
        <f t="shared" si="8"/>
        <v>0.961908426317814</v>
      </c>
      <c r="J189" s="136">
        <v>0</v>
      </c>
      <c r="K189" s="135" t="e">
        <f t="shared" si="9"/>
        <v>#DIV/0!</v>
      </c>
      <c r="L189" s="131">
        <v>0</v>
      </c>
    </row>
    <row r="190" ht="22" customHeight="1" spans="1:12">
      <c r="A190" s="126">
        <v>2050802</v>
      </c>
      <c r="B190" s="125" t="s">
        <v>666</v>
      </c>
      <c r="C190" s="127">
        <v>410.779993</v>
      </c>
      <c r="D190" s="128">
        <f t="shared" si="10"/>
        <v>554.142188</v>
      </c>
      <c r="E190" s="127">
        <v>554.142188</v>
      </c>
      <c r="F190" s="127"/>
      <c r="G190" s="130"/>
      <c r="H190" s="131">
        <v>550.571478</v>
      </c>
      <c r="I190" s="135">
        <f t="shared" si="8"/>
        <v>0.993556328903801</v>
      </c>
      <c r="J190" s="129">
        <v>318</v>
      </c>
      <c r="K190" s="135">
        <f t="shared" si="9"/>
        <v>0.731356849056604</v>
      </c>
      <c r="L190" s="131">
        <v>0</v>
      </c>
    </row>
    <row r="191" ht="22" customHeight="1" spans="1:12">
      <c r="A191" s="126">
        <v>20509</v>
      </c>
      <c r="B191" s="126" t="s">
        <v>667</v>
      </c>
      <c r="C191" s="127">
        <v>2379.039416</v>
      </c>
      <c r="D191" s="128">
        <f t="shared" si="10"/>
        <v>2379.039416</v>
      </c>
      <c r="E191" s="127">
        <v>2379.039416</v>
      </c>
      <c r="F191" s="127"/>
      <c r="G191" s="130"/>
      <c r="H191" s="131">
        <v>3212.75</v>
      </c>
      <c r="I191" s="135">
        <f t="shared" ref="I191:I254" si="11">H191/D191</f>
        <v>1.35044000464766</v>
      </c>
      <c r="J191" s="129">
        <v>2462</v>
      </c>
      <c r="K191" s="135">
        <f t="shared" ref="K191:K254" si="12">(H191-J191)/J191</f>
        <v>0.304935012185215</v>
      </c>
      <c r="L191" s="131">
        <v>0</v>
      </c>
    </row>
    <row r="192" ht="22" customHeight="1" spans="1:12">
      <c r="A192" s="126">
        <v>2050901</v>
      </c>
      <c r="B192" s="125" t="s">
        <v>668</v>
      </c>
      <c r="C192" s="127">
        <v>0</v>
      </c>
      <c r="D192" s="128">
        <f t="shared" si="10"/>
        <v>0</v>
      </c>
      <c r="E192" s="127">
        <v>0</v>
      </c>
      <c r="F192" s="127"/>
      <c r="G192" s="130"/>
      <c r="H192" s="131">
        <v>0</v>
      </c>
      <c r="I192" s="135" t="e">
        <f t="shared" si="11"/>
        <v>#DIV/0!</v>
      </c>
      <c r="J192" s="136">
        <v>1033</v>
      </c>
      <c r="K192" s="135">
        <f t="shared" si="12"/>
        <v>-1</v>
      </c>
      <c r="L192" s="131">
        <v>0</v>
      </c>
    </row>
    <row r="193" ht="22" customHeight="1" spans="1:12">
      <c r="A193" s="126">
        <v>2050902</v>
      </c>
      <c r="B193" s="126" t="s">
        <v>669</v>
      </c>
      <c r="C193" s="127">
        <v>0</v>
      </c>
      <c r="D193" s="128">
        <f t="shared" si="10"/>
        <v>0</v>
      </c>
      <c r="E193" s="127">
        <v>0</v>
      </c>
      <c r="F193" s="127"/>
      <c r="G193" s="130"/>
      <c r="H193" s="131">
        <v>0</v>
      </c>
      <c r="I193" s="135" t="e">
        <f t="shared" si="11"/>
        <v>#DIV/0!</v>
      </c>
      <c r="J193" s="136">
        <v>0</v>
      </c>
      <c r="K193" s="135" t="e">
        <f t="shared" si="12"/>
        <v>#DIV/0!</v>
      </c>
      <c r="L193" s="131">
        <v>0</v>
      </c>
    </row>
    <row r="194" ht="22" customHeight="1" spans="1:12">
      <c r="A194" s="126">
        <v>2050904</v>
      </c>
      <c r="B194" s="125" t="s">
        <v>670</v>
      </c>
      <c r="C194" s="127">
        <v>0</v>
      </c>
      <c r="D194" s="128">
        <f t="shared" si="10"/>
        <v>0</v>
      </c>
      <c r="E194" s="127">
        <v>0</v>
      </c>
      <c r="F194" s="127"/>
      <c r="G194" s="130"/>
      <c r="H194" s="131">
        <v>0</v>
      </c>
      <c r="I194" s="135" t="e">
        <f t="shared" si="11"/>
        <v>#DIV/0!</v>
      </c>
      <c r="J194" s="136">
        <v>0</v>
      </c>
      <c r="K194" s="135" t="e">
        <f t="shared" si="12"/>
        <v>#DIV/0!</v>
      </c>
      <c r="L194" s="131">
        <v>0</v>
      </c>
    </row>
    <row r="195" ht="41" customHeight="1" spans="1:12">
      <c r="A195" s="126">
        <v>2050999</v>
      </c>
      <c r="B195" s="125" t="s">
        <v>671</v>
      </c>
      <c r="C195" s="127">
        <v>2379.039416</v>
      </c>
      <c r="D195" s="128">
        <f t="shared" si="10"/>
        <v>2379.039416</v>
      </c>
      <c r="E195" s="127">
        <v>2379.039416</v>
      </c>
      <c r="F195" s="127"/>
      <c r="G195" s="130"/>
      <c r="H195" s="131">
        <v>3212.75</v>
      </c>
      <c r="I195" s="135">
        <f t="shared" si="11"/>
        <v>1.35044000464766</v>
      </c>
      <c r="J195" s="136">
        <v>1429</v>
      </c>
      <c r="K195" s="135">
        <f t="shared" si="12"/>
        <v>1.24825052484255</v>
      </c>
      <c r="L195" s="131">
        <v>0</v>
      </c>
    </row>
    <row r="196" ht="22" customHeight="1" spans="1:12">
      <c r="A196" s="126">
        <v>20599</v>
      </c>
      <c r="B196" s="125" t="s">
        <v>672</v>
      </c>
      <c r="C196" s="127">
        <v>37.2</v>
      </c>
      <c r="D196" s="128">
        <f t="shared" si="10"/>
        <v>39</v>
      </c>
      <c r="E196" s="127">
        <v>39</v>
      </c>
      <c r="F196" s="127"/>
      <c r="G196" s="130"/>
      <c r="H196" s="131">
        <v>29.19395</v>
      </c>
      <c r="I196" s="135">
        <f t="shared" si="11"/>
        <v>0.748562820512821</v>
      </c>
      <c r="J196" s="129">
        <v>20</v>
      </c>
      <c r="K196" s="135">
        <f t="shared" si="12"/>
        <v>0.4596975</v>
      </c>
      <c r="L196" s="131">
        <v>416.36</v>
      </c>
    </row>
    <row r="197" ht="22" customHeight="1" spans="1:12">
      <c r="A197" s="126">
        <v>2059999</v>
      </c>
      <c r="B197" s="125" t="s">
        <v>673</v>
      </c>
      <c r="C197" s="127">
        <v>37.2</v>
      </c>
      <c r="D197" s="128">
        <f t="shared" si="10"/>
        <v>39</v>
      </c>
      <c r="E197" s="127">
        <v>39</v>
      </c>
      <c r="F197" s="127"/>
      <c r="G197" s="130"/>
      <c r="H197" s="131">
        <v>29.19395</v>
      </c>
      <c r="I197" s="135">
        <f t="shared" si="11"/>
        <v>0.748562820512821</v>
      </c>
      <c r="J197" s="136">
        <v>20</v>
      </c>
      <c r="K197" s="135">
        <f t="shared" si="12"/>
        <v>0.4596975</v>
      </c>
      <c r="L197" s="131">
        <v>416.36</v>
      </c>
    </row>
    <row r="198" ht="22" customHeight="1" spans="1:12">
      <c r="A198" s="126">
        <v>206</v>
      </c>
      <c r="B198" s="125" t="s">
        <v>674</v>
      </c>
      <c r="C198" s="127">
        <v>5</v>
      </c>
      <c r="D198" s="128">
        <f t="shared" si="10"/>
        <v>1907.689772</v>
      </c>
      <c r="E198" s="127">
        <v>1907.689772</v>
      </c>
      <c r="F198" s="127"/>
      <c r="G198" s="130"/>
      <c r="H198" s="131">
        <v>1358.177405</v>
      </c>
      <c r="I198" s="135">
        <f t="shared" si="11"/>
        <v>0.711948779583854</v>
      </c>
      <c r="J198" s="136">
        <v>1386</v>
      </c>
      <c r="K198" s="135">
        <f t="shared" si="12"/>
        <v>-0.0200740223665224</v>
      </c>
      <c r="L198" s="131">
        <v>0</v>
      </c>
    </row>
    <row r="199" ht="22" customHeight="1" spans="1:12">
      <c r="A199" s="126">
        <v>20601</v>
      </c>
      <c r="B199" s="125" t="s">
        <v>675</v>
      </c>
      <c r="C199" s="139">
        <v>5</v>
      </c>
      <c r="D199" s="128">
        <f t="shared" ref="D199:D262" si="13">E199+G199+F199</f>
        <v>941.77358</v>
      </c>
      <c r="E199" s="139">
        <v>941.77358</v>
      </c>
      <c r="F199" s="139"/>
      <c r="G199" s="136"/>
      <c r="H199" s="139">
        <v>928.294275</v>
      </c>
      <c r="I199" s="135">
        <f t="shared" si="11"/>
        <v>0.985687318813934</v>
      </c>
      <c r="J199" s="136">
        <v>544</v>
      </c>
      <c r="K199" s="135">
        <f t="shared" si="12"/>
        <v>0.706423299632353</v>
      </c>
      <c r="L199" s="131">
        <v>0</v>
      </c>
    </row>
    <row r="200" ht="22" customHeight="1" spans="1:12">
      <c r="A200" s="126">
        <v>2060101</v>
      </c>
      <c r="B200" s="125" t="s">
        <v>527</v>
      </c>
      <c r="C200" s="127">
        <v>0</v>
      </c>
      <c r="D200" s="128">
        <f t="shared" si="13"/>
        <v>936.77358</v>
      </c>
      <c r="E200" s="127">
        <v>936.77358</v>
      </c>
      <c r="F200" s="127"/>
      <c r="G200" s="130"/>
      <c r="H200" s="131">
        <v>921.299655</v>
      </c>
      <c r="I200" s="135">
        <f t="shared" si="11"/>
        <v>0.983481680813415</v>
      </c>
      <c r="J200" s="129">
        <v>544</v>
      </c>
      <c r="K200" s="135">
        <f t="shared" si="12"/>
        <v>0.693565542279412</v>
      </c>
      <c r="L200" s="131">
        <v>0</v>
      </c>
    </row>
    <row r="201" ht="38" customHeight="1" spans="1:12">
      <c r="A201" s="126">
        <v>2060102</v>
      </c>
      <c r="B201" s="125" t="s">
        <v>538</v>
      </c>
      <c r="C201" s="127">
        <v>5</v>
      </c>
      <c r="D201" s="128">
        <f t="shared" si="13"/>
        <v>5</v>
      </c>
      <c r="E201" s="127">
        <v>5</v>
      </c>
      <c r="F201" s="127"/>
      <c r="G201" s="130"/>
      <c r="H201" s="131">
        <v>6.99462</v>
      </c>
      <c r="I201" s="135">
        <f t="shared" si="11"/>
        <v>1.398924</v>
      </c>
      <c r="J201" s="136">
        <v>0</v>
      </c>
      <c r="K201" s="135" t="e">
        <f t="shared" si="12"/>
        <v>#DIV/0!</v>
      </c>
      <c r="L201" s="131">
        <v>0</v>
      </c>
    </row>
    <row r="202" ht="22" customHeight="1" spans="1:12">
      <c r="A202" s="126">
        <v>20603</v>
      </c>
      <c r="B202" s="125" t="s">
        <v>676</v>
      </c>
      <c r="C202" s="127">
        <v>0</v>
      </c>
      <c r="D202" s="128">
        <f t="shared" si="13"/>
        <v>0</v>
      </c>
      <c r="E202" s="127">
        <v>0</v>
      </c>
      <c r="F202" s="127"/>
      <c r="G202" s="130"/>
      <c r="H202" s="131">
        <v>0</v>
      </c>
      <c r="I202" s="135" t="e">
        <f t="shared" si="11"/>
        <v>#DIV/0!</v>
      </c>
      <c r="J202" s="136">
        <v>0</v>
      </c>
      <c r="K202" s="135" t="e">
        <f t="shared" si="12"/>
        <v>#DIV/0!</v>
      </c>
      <c r="L202" s="131">
        <v>0</v>
      </c>
    </row>
    <row r="203" ht="22" customHeight="1" spans="1:12">
      <c r="A203" s="126">
        <v>2060399</v>
      </c>
      <c r="B203" s="126" t="s">
        <v>677</v>
      </c>
      <c r="C203" s="127">
        <v>0</v>
      </c>
      <c r="D203" s="128">
        <f t="shared" si="13"/>
        <v>0</v>
      </c>
      <c r="E203" s="127">
        <v>0</v>
      </c>
      <c r="F203" s="127"/>
      <c r="G203" s="130"/>
      <c r="H203" s="131">
        <v>0</v>
      </c>
      <c r="I203" s="135" t="e">
        <f t="shared" si="11"/>
        <v>#DIV/0!</v>
      </c>
      <c r="J203" s="136">
        <v>0</v>
      </c>
      <c r="K203" s="135" t="e">
        <f t="shared" si="12"/>
        <v>#DIV/0!</v>
      </c>
      <c r="L203" s="131">
        <v>0</v>
      </c>
    </row>
    <row r="204" ht="22" customHeight="1" spans="1:12">
      <c r="A204" s="126">
        <v>20604</v>
      </c>
      <c r="B204" s="125" t="s">
        <v>678</v>
      </c>
      <c r="C204" s="127">
        <v>0</v>
      </c>
      <c r="D204" s="128">
        <f t="shared" si="13"/>
        <v>965.916192</v>
      </c>
      <c r="E204" s="127">
        <v>965.916192</v>
      </c>
      <c r="F204" s="127"/>
      <c r="G204" s="130"/>
      <c r="H204" s="131">
        <v>429.88313</v>
      </c>
      <c r="I204" s="135">
        <f t="shared" si="11"/>
        <v>0.445052203866565</v>
      </c>
      <c r="J204" s="136">
        <v>842</v>
      </c>
      <c r="K204" s="135">
        <f t="shared" si="12"/>
        <v>-0.489449964370546</v>
      </c>
      <c r="L204" s="131">
        <v>0</v>
      </c>
    </row>
    <row r="205" ht="22" customHeight="1" spans="1:12">
      <c r="A205" s="126" t="s">
        <v>679</v>
      </c>
      <c r="B205" s="125" t="s">
        <v>680</v>
      </c>
      <c r="C205" s="127">
        <v>0</v>
      </c>
      <c r="D205" s="128">
        <f t="shared" si="13"/>
        <v>150</v>
      </c>
      <c r="E205" s="127">
        <v>150</v>
      </c>
      <c r="F205" s="127"/>
      <c r="G205" s="130"/>
      <c r="H205" s="131">
        <v>0</v>
      </c>
      <c r="I205" s="135">
        <f t="shared" si="11"/>
        <v>0</v>
      </c>
      <c r="J205" s="136">
        <v>0</v>
      </c>
      <c r="K205" s="135" t="e">
        <f t="shared" si="12"/>
        <v>#DIV/0!</v>
      </c>
      <c r="L205" s="131">
        <v>0</v>
      </c>
    </row>
    <row r="206" ht="22" customHeight="1" spans="1:12">
      <c r="A206" s="126">
        <v>2060402</v>
      </c>
      <c r="B206" s="125" t="s">
        <v>681</v>
      </c>
      <c r="C206" s="127">
        <v>0</v>
      </c>
      <c r="D206" s="128">
        <f t="shared" si="13"/>
        <v>0</v>
      </c>
      <c r="E206" s="127">
        <v>0</v>
      </c>
      <c r="F206" s="127"/>
      <c r="G206" s="130"/>
      <c r="H206" s="131">
        <v>0</v>
      </c>
      <c r="I206" s="135" t="e">
        <f t="shared" si="11"/>
        <v>#DIV/0!</v>
      </c>
      <c r="J206" s="136">
        <v>842</v>
      </c>
      <c r="K206" s="135">
        <f t="shared" si="12"/>
        <v>-1</v>
      </c>
      <c r="L206" s="131">
        <v>0</v>
      </c>
    </row>
    <row r="207" ht="22" customHeight="1" spans="1:12">
      <c r="A207" s="126" t="s">
        <v>682</v>
      </c>
      <c r="B207" s="125" t="s">
        <v>683</v>
      </c>
      <c r="C207" s="127">
        <v>0</v>
      </c>
      <c r="D207" s="128">
        <f t="shared" si="13"/>
        <v>815.916192</v>
      </c>
      <c r="E207" s="127">
        <v>815.916192</v>
      </c>
      <c r="F207" s="127"/>
      <c r="G207" s="130"/>
      <c r="H207" s="131">
        <v>429.88313</v>
      </c>
      <c r="I207" s="135">
        <f t="shared" si="11"/>
        <v>0.526871674094684</v>
      </c>
      <c r="J207" s="136">
        <v>0</v>
      </c>
      <c r="K207" s="135" t="e">
        <f t="shared" si="12"/>
        <v>#DIV/0!</v>
      </c>
      <c r="L207" s="131">
        <v>0</v>
      </c>
    </row>
    <row r="208" ht="22" customHeight="1" spans="1:12">
      <c r="A208" s="126">
        <v>20606</v>
      </c>
      <c r="B208" s="125" t="s">
        <v>684</v>
      </c>
      <c r="C208" s="127">
        <v>0</v>
      </c>
      <c r="D208" s="128">
        <f t="shared" si="13"/>
        <v>0</v>
      </c>
      <c r="E208" s="127">
        <v>0</v>
      </c>
      <c r="F208" s="127"/>
      <c r="G208" s="130"/>
      <c r="H208" s="131">
        <v>0</v>
      </c>
      <c r="I208" s="135" t="e">
        <f t="shared" si="11"/>
        <v>#DIV/0!</v>
      </c>
      <c r="J208" s="129">
        <v>0</v>
      </c>
      <c r="K208" s="135" t="e">
        <f t="shared" si="12"/>
        <v>#DIV/0!</v>
      </c>
      <c r="L208" s="131">
        <v>0</v>
      </c>
    </row>
    <row r="209" ht="22" customHeight="1" spans="1:12">
      <c r="A209" s="126">
        <v>2060602</v>
      </c>
      <c r="B209" s="125" t="s">
        <v>685</v>
      </c>
      <c r="C209" s="127">
        <v>0</v>
      </c>
      <c r="D209" s="128">
        <f t="shared" si="13"/>
        <v>0</v>
      </c>
      <c r="E209" s="127">
        <v>0</v>
      </c>
      <c r="F209" s="127"/>
      <c r="G209" s="130"/>
      <c r="H209" s="131">
        <v>0</v>
      </c>
      <c r="I209" s="135" t="e">
        <f t="shared" si="11"/>
        <v>#DIV/0!</v>
      </c>
      <c r="J209" s="136">
        <v>0</v>
      </c>
      <c r="K209" s="135" t="e">
        <f t="shared" si="12"/>
        <v>#DIV/0!</v>
      </c>
      <c r="L209" s="131">
        <v>0</v>
      </c>
    </row>
    <row r="210" ht="22" customHeight="1" spans="1:12">
      <c r="A210" s="126">
        <v>20607</v>
      </c>
      <c r="B210" s="125" t="s">
        <v>686</v>
      </c>
      <c r="C210" s="127">
        <v>0</v>
      </c>
      <c r="D210" s="128">
        <f t="shared" si="13"/>
        <v>0</v>
      </c>
      <c r="E210" s="127">
        <v>0</v>
      </c>
      <c r="F210" s="127"/>
      <c r="G210" s="130"/>
      <c r="H210" s="131">
        <v>0</v>
      </c>
      <c r="I210" s="135" t="e">
        <f t="shared" si="11"/>
        <v>#DIV/0!</v>
      </c>
      <c r="J210" s="136">
        <v>0</v>
      </c>
      <c r="K210" s="135" t="e">
        <f t="shared" si="12"/>
        <v>#DIV/0!</v>
      </c>
      <c r="L210" s="131">
        <v>0</v>
      </c>
    </row>
    <row r="211" ht="22" customHeight="1" spans="1:12">
      <c r="A211" s="126">
        <v>2060702</v>
      </c>
      <c r="B211" s="125" t="s">
        <v>687</v>
      </c>
      <c r="C211" s="127">
        <v>0</v>
      </c>
      <c r="D211" s="128">
        <f t="shared" si="13"/>
        <v>0</v>
      </c>
      <c r="E211" s="127">
        <v>0</v>
      </c>
      <c r="F211" s="127"/>
      <c r="G211" s="130"/>
      <c r="H211" s="131">
        <v>0</v>
      </c>
      <c r="I211" s="135" t="e">
        <f t="shared" si="11"/>
        <v>#DIV/0!</v>
      </c>
      <c r="J211" s="136">
        <v>0</v>
      </c>
      <c r="K211" s="135" t="e">
        <f t="shared" si="12"/>
        <v>#DIV/0!</v>
      </c>
      <c r="L211" s="131">
        <v>0</v>
      </c>
    </row>
    <row r="212" ht="22" customHeight="1" spans="1:12">
      <c r="A212" s="126">
        <v>2060799</v>
      </c>
      <c r="B212" s="125" t="s">
        <v>688</v>
      </c>
      <c r="C212" s="127">
        <v>0</v>
      </c>
      <c r="D212" s="128">
        <f t="shared" si="13"/>
        <v>0</v>
      </c>
      <c r="E212" s="127">
        <v>0</v>
      </c>
      <c r="F212" s="127"/>
      <c r="G212" s="130"/>
      <c r="H212" s="131">
        <v>0</v>
      </c>
      <c r="I212" s="135" t="e">
        <f t="shared" si="11"/>
        <v>#DIV/0!</v>
      </c>
      <c r="J212" s="129">
        <v>0</v>
      </c>
      <c r="K212" s="135" t="e">
        <f t="shared" si="12"/>
        <v>#DIV/0!</v>
      </c>
      <c r="L212" s="131">
        <v>0</v>
      </c>
    </row>
    <row r="213" ht="22" customHeight="1" spans="1:12">
      <c r="A213" s="126">
        <v>207</v>
      </c>
      <c r="B213" s="125" t="s">
        <v>689</v>
      </c>
      <c r="C213" s="127">
        <v>880.056712</v>
      </c>
      <c r="D213" s="128">
        <f t="shared" si="13"/>
        <v>1625.909061</v>
      </c>
      <c r="E213" s="127">
        <v>1292.909061</v>
      </c>
      <c r="F213" s="127"/>
      <c r="G213" s="130">
        <f>G222</f>
        <v>333</v>
      </c>
      <c r="H213" s="131">
        <v>1562.770976</v>
      </c>
      <c r="I213" s="135">
        <f t="shared" si="11"/>
        <v>0.961167517597099</v>
      </c>
      <c r="J213" s="136">
        <v>1254</v>
      </c>
      <c r="K213" s="135">
        <f t="shared" si="12"/>
        <v>0.246228848484848</v>
      </c>
      <c r="L213" s="131">
        <v>2803.413561</v>
      </c>
    </row>
    <row r="214" ht="22" customHeight="1" spans="1:12">
      <c r="A214" s="126">
        <v>20701</v>
      </c>
      <c r="B214" s="125" t="s">
        <v>690</v>
      </c>
      <c r="C214" s="127">
        <v>602.111888</v>
      </c>
      <c r="D214" s="128">
        <f t="shared" si="13"/>
        <v>996.486637</v>
      </c>
      <c r="E214" s="127">
        <v>996.486637</v>
      </c>
      <c r="F214" s="127"/>
      <c r="G214" s="130"/>
      <c r="H214" s="131">
        <v>942.490227</v>
      </c>
      <c r="I214" s="135">
        <f t="shared" si="11"/>
        <v>0.94581321214446</v>
      </c>
      <c r="J214" s="136">
        <v>500</v>
      </c>
      <c r="K214" s="135">
        <f t="shared" si="12"/>
        <v>0.884980454</v>
      </c>
      <c r="L214" s="131">
        <v>2284.593561</v>
      </c>
    </row>
    <row r="215" ht="22" customHeight="1" spans="1:12">
      <c r="A215" s="126">
        <v>2070101</v>
      </c>
      <c r="B215" s="125" t="s">
        <v>527</v>
      </c>
      <c r="C215" s="127">
        <v>592.111888</v>
      </c>
      <c r="D215" s="128">
        <f t="shared" si="13"/>
        <v>860.778168</v>
      </c>
      <c r="E215" s="127">
        <v>860.778168</v>
      </c>
      <c r="F215" s="127"/>
      <c r="G215" s="130"/>
      <c r="H215" s="131">
        <v>851.975158</v>
      </c>
      <c r="I215" s="135">
        <f t="shared" si="11"/>
        <v>0.989773195548798</v>
      </c>
      <c r="J215" s="136">
        <v>349</v>
      </c>
      <c r="K215" s="135">
        <f t="shared" si="12"/>
        <v>1.44118956446991</v>
      </c>
      <c r="L215" s="131">
        <v>0</v>
      </c>
    </row>
    <row r="216" ht="22" customHeight="1" spans="1:12">
      <c r="A216" s="126">
        <v>2070108</v>
      </c>
      <c r="B216" s="125" t="s">
        <v>691</v>
      </c>
      <c r="C216" s="127">
        <v>0</v>
      </c>
      <c r="D216" s="128">
        <f t="shared" si="13"/>
        <v>0</v>
      </c>
      <c r="E216" s="127">
        <v>0</v>
      </c>
      <c r="F216" s="127"/>
      <c r="G216" s="130"/>
      <c r="H216" s="131">
        <v>0</v>
      </c>
      <c r="I216" s="135" t="e">
        <f t="shared" si="11"/>
        <v>#DIV/0!</v>
      </c>
      <c r="J216" s="136">
        <v>10</v>
      </c>
      <c r="K216" s="135">
        <f t="shared" si="12"/>
        <v>-1</v>
      </c>
      <c r="L216" s="131">
        <v>0</v>
      </c>
    </row>
    <row r="217" ht="22" customHeight="1" spans="1:12">
      <c r="A217" s="126" t="s">
        <v>692</v>
      </c>
      <c r="B217" s="125" t="s">
        <v>693</v>
      </c>
      <c r="C217" s="127">
        <v>10</v>
      </c>
      <c r="D217" s="128">
        <f t="shared" si="13"/>
        <v>10</v>
      </c>
      <c r="E217" s="127">
        <v>10</v>
      </c>
      <c r="F217" s="127"/>
      <c r="G217" s="130"/>
      <c r="H217" s="131">
        <v>0</v>
      </c>
      <c r="I217" s="135">
        <f t="shared" si="11"/>
        <v>0</v>
      </c>
      <c r="J217" s="129">
        <v>0</v>
      </c>
      <c r="K217" s="135" t="e">
        <f t="shared" si="12"/>
        <v>#DIV/0!</v>
      </c>
      <c r="L217" s="131">
        <v>0</v>
      </c>
    </row>
    <row r="218" ht="22" customHeight="1" spans="1:12">
      <c r="A218" s="126">
        <v>2070111</v>
      </c>
      <c r="B218" s="125" t="s">
        <v>694</v>
      </c>
      <c r="C218" s="127">
        <v>0</v>
      </c>
      <c r="D218" s="128">
        <f t="shared" si="13"/>
        <v>0</v>
      </c>
      <c r="E218" s="127">
        <v>0</v>
      </c>
      <c r="F218" s="127"/>
      <c r="G218" s="130"/>
      <c r="H218" s="131">
        <v>0</v>
      </c>
      <c r="I218" s="135" t="e">
        <f t="shared" si="11"/>
        <v>#DIV/0!</v>
      </c>
      <c r="J218" s="136">
        <v>0</v>
      </c>
      <c r="K218" s="135" t="e">
        <f t="shared" si="12"/>
        <v>#DIV/0!</v>
      </c>
      <c r="L218" s="131">
        <v>10.5</v>
      </c>
    </row>
    <row r="219" ht="22" customHeight="1" spans="1:12">
      <c r="A219" s="126">
        <v>2070112</v>
      </c>
      <c r="B219" s="125" t="s">
        <v>695</v>
      </c>
      <c r="C219" s="127">
        <v>0</v>
      </c>
      <c r="D219" s="128">
        <f t="shared" si="13"/>
        <v>0</v>
      </c>
      <c r="E219" s="127">
        <v>0</v>
      </c>
      <c r="F219" s="127"/>
      <c r="G219" s="130"/>
      <c r="H219" s="131">
        <v>0</v>
      </c>
      <c r="I219" s="135" t="e">
        <f t="shared" si="11"/>
        <v>#DIV/0!</v>
      </c>
      <c r="J219" s="136">
        <v>1</v>
      </c>
      <c r="K219" s="135">
        <f t="shared" si="12"/>
        <v>-1</v>
      </c>
      <c r="L219" s="131">
        <v>0</v>
      </c>
    </row>
    <row r="220" ht="22" customHeight="1" spans="1:12">
      <c r="A220" s="126">
        <v>2070113</v>
      </c>
      <c r="B220" s="125" t="s">
        <v>696</v>
      </c>
      <c r="C220" s="127">
        <v>0</v>
      </c>
      <c r="D220" s="128">
        <f t="shared" si="13"/>
        <v>110</v>
      </c>
      <c r="E220" s="127">
        <v>110</v>
      </c>
      <c r="F220" s="127"/>
      <c r="G220" s="130"/>
      <c r="H220" s="131">
        <v>74.8066</v>
      </c>
      <c r="I220" s="135">
        <f t="shared" si="11"/>
        <v>0.68006</v>
      </c>
      <c r="J220" s="129">
        <v>27</v>
      </c>
      <c r="K220" s="135">
        <f t="shared" si="12"/>
        <v>1.77061481481481</v>
      </c>
      <c r="L220" s="131">
        <v>0</v>
      </c>
    </row>
    <row r="221" ht="22" customHeight="1" spans="1:12">
      <c r="A221" s="126">
        <v>2070199</v>
      </c>
      <c r="B221" s="125" t="s">
        <v>697</v>
      </c>
      <c r="C221" s="127">
        <v>0</v>
      </c>
      <c r="D221" s="128">
        <f t="shared" si="13"/>
        <v>15.708469</v>
      </c>
      <c r="E221" s="127">
        <v>15.708469</v>
      </c>
      <c r="F221" s="127"/>
      <c r="G221" s="130"/>
      <c r="H221" s="131">
        <v>15.708469</v>
      </c>
      <c r="I221" s="135">
        <f t="shared" si="11"/>
        <v>1</v>
      </c>
      <c r="J221" s="136">
        <v>113</v>
      </c>
      <c r="K221" s="135">
        <f t="shared" si="12"/>
        <v>-0.860987</v>
      </c>
      <c r="L221" s="131">
        <v>2274.093561</v>
      </c>
    </row>
    <row r="222" ht="22" customHeight="1" spans="1:12">
      <c r="A222" s="126">
        <v>20702</v>
      </c>
      <c r="B222" s="125" t="s">
        <v>698</v>
      </c>
      <c r="C222" s="127">
        <v>77.928204</v>
      </c>
      <c r="D222" s="128">
        <f t="shared" si="13"/>
        <v>411.233204</v>
      </c>
      <c r="E222" s="127">
        <v>78.233204</v>
      </c>
      <c r="F222" s="127"/>
      <c r="G222" s="130">
        <f>G224+G225</f>
        <v>333</v>
      </c>
      <c r="H222" s="131">
        <v>405.325648</v>
      </c>
      <c r="I222" s="135">
        <f t="shared" si="11"/>
        <v>0.985634535483667</v>
      </c>
      <c r="J222" s="136">
        <v>152</v>
      </c>
      <c r="K222" s="135">
        <f t="shared" si="12"/>
        <v>1.66661610526316</v>
      </c>
      <c r="L222" s="131">
        <v>0</v>
      </c>
    </row>
    <row r="223" ht="22" customHeight="1" spans="1:12">
      <c r="A223" s="126">
        <v>2070201</v>
      </c>
      <c r="B223" s="125" t="s">
        <v>527</v>
      </c>
      <c r="C223" s="139">
        <v>72.928204</v>
      </c>
      <c r="D223" s="128">
        <f t="shared" si="13"/>
        <v>73.233204</v>
      </c>
      <c r="E223" s="139">
        <v>73.233204</v>
      </c>
      <c r="F223" s="139"/>
      <c r="G223" s="136"/>
      <c r="H223" s="139">
        <v>72.125648</v>
      </c>
      <c r="I223" s="135">
        <f t="shared" si="11"/>
        <v>0.984876313755165</v>
      </c>
      <c r="J223" s="136">
        <v>72</v>
      </c>
      <c r="K223" s="135">
        <f t="shared" si="12"/>
        <v>0.00174511111111109</v>
      </c>
      <c r="L223" s="131">
        <v>0</v>
      </c>
    </row>
    <row r="224" ht="22" customHeight="1" spans="1:12">
      <c r="A224" s="126">
        <v>2070204</v>
      </c>
      <c r="B224" s="125" t="s">
        <v>699</v>
      </c>
      <c r="C224" s="127">
        <v>5</v>
      </c>
      <c r="D224" s="128">
        <f t="shared" si="13"/>
        <v>258</v>
      </c>
      <c r="E224" s="127">
        <v>5</v>
      </c>
      <c r="F224" s="127"/>
      <c r="G224" s="130">
        <v>253</v>
      </c>
      <c r="H224" s="131">
        <v>253.2</v>
      </c>
      <c r="I224" s="135">
        <f t="shared" si="11"/>
        <v>0.981395348837209</v>
      </c>
      <c r="J224" s="129">
        <v>0</v>
      </c>
      <c r="K224" s="135" t="e">
        <f t="shared" si="12"/>
        <v>#DIV/0!</v>
      </c>
      <c r="L224" s="131">
        <v>0</v>
      </c>
    </row>
    <row r="225" ht="22" customHeight="1" spans="1:12">
      <c r="A225" s="126">
        <v>2070205</v>
      </c>
      <c r="B225" s="125" t="s">
        <v>700</v>
      </c>
      <c r="C225" s="127">
        <v>0</v>
      </c>
      <c r="D225" s="128">
        <f t="shared" si="13"/>
        <v>80</v>
      </c>
      <c r="E225" s="127">
        <v>0</v>
      </c>
      <c r="F225" s="127"/>
      <c r="G225" s="130">
        <v>80</v>
      </c>
      <c r="H225" s="131">
        <v>80</v>
      </c>
      <c r="I225" s="135">
        <f t="shared" si="11"/>
        <v>1</v>
      </c>
      <c r="J225" s="136">
        <v>80</v>
      </c>
      <c r="K225" s="135">
        <f t="shared" si="12"/>
        <v>0</v>
      </c>
      <c r="L225" s="131">
        <v>0</v>
      </c>
    </row>
    <row r="226" ht="22" customHeight="1" spans="1:12">
      <c r="A226" s="126">
        <v>20703</v>
      </c>
      <c r="B226" s="125" t="s">
        <v>701</v>
      </c>
      <c r="C226" s="127">
        <v>49.39176</v>
      </c>
      <c r="D226" s="128">
        <f t="shared" si="13"/>
        <v>66.09626</v>
      </c>
      <c r="E226" s="127">
        <v>66.09626</v>
      </c>
      <c r="F226" s="127"/>
      <c r="G226" s="130"/>
      <c r="H226" s="131">
        <v>65.687123</v>
      </c>
      <c r="I226" s="135">
        <f t="shared" si="11"/>
        <v>0.993809982592056</v>
      </c>
      <c r="J226" s="136">
        <v>126</v>
      </c>
      <c r="K226" s="135">
        <f t="shared" si="12"/>
        <v>-0.478673626984127</v>
      </c>
      <c r="L226" s="131">
        <v>0</v>
      </c>
    </row>
    <row r="227" ht="22" customHeight="1" spans="1:12">
      <c r="A227" s="126">
        <v>2070301</v>
      </c>
      <c r="B227" s="125" t="s">
        <v>527</v>
      </c>
      <c r="C227" s="127">
        <v>44.39176</v>
      </c>
      <c r="D227" s="128">
        <f t="shared" si="13"/>
        <v>61.09626</v>
      </c>
      <c r="E227" s="127">
        <v>61.09626</v>
      </c>
      <c r="F227" s="127"/>
      <c r="G227" s="130"/>
      <c r="H227" s="131">
        <v>60.728593</v>
      </c>
      <c r="I227" s="135">
        <f t="shared" si="11"/>
        <v>0.993982168466613</v>
      </c>
      <c r="J227" s="136">
        <v>44</v>
      </c>
      <c r="K227" s="135">
        <f t="shared" si="12"/>
        <v>0.380195295454545</v>
      </c>
      <c r="L227" s="131">
        <v>0</v>
      </c>
    </row>
    <row r="228" ht="22" customHeight="1" spans="1:12">
      <c r="A228" s="126">
        <v>2070305</v>
      </c>
      <c r="B228" s="125" t="s">
        <v>702</v>
      </c>
      <c r="C228" s="127">
        <v>0</v>
      </c>
      <c r="D228" s="128">
        <f t="shared" si="13"/>
        <v>0</v>
      </c>
      <c r="E228" s="127">
        <v>0</v>
      </c>
      <c r="F228" s="127"/>
      <c r="G228" s="130"/>
      <c r="H228" s="131">
        <v>0</v>
      </c>
      <c r="I228" s="135" t="e">
        <f t="shared" si="11"/>
        <v>#DIV/0!</v>
      </c>
      <c r="J228" s="136">
        <v>0</v>
      </c>
      <c r="K228" s="135" t="e">
        <f t="shared" si="12"/>
        <v>#DIV/0!</v>
      </c>
      <c r="L228" s="131">
        <v>0</v>
      </c>
    </row>
    <row r="229" ht="22" customHeight="1" spans="1:12">
      <c r="A229" s="126">
        <v>2070307</v>
      </c>
      <c r="B229" s="125" t="s">
        <v>703</v>
      </c>
      <c r="C229" s="127">
        <v>0</v>
      </c>
      <c r="D229" s="128">
        <f t="shared" si="13"/>
        <v>0</v>
      </c>
      <c r="E229" s="127">
        <v>0</v>
      </c>
      <c r="F229" s="127"/>
      <c r="G229" s="130"/>
      <c r="H229" s="131">
        <v>0</v>
      </c>
      <c r="I229" s="135" t="e">
        <f t="shared" si="11"/>
        <v>#DIV/0!</v>
      </c>
      <c r="J229" s="136">
        <v>80</v>
      </c>
      <c r="K229" s="135">
        <f t="shared" si="12"/>
        <v>-1</v>
      </c>
      <c r="L229" s="131">
        <v>0</v>
      </c>
    </row>
    <row r="230" ht="22" customHeight="1" spans="1:12">
      <c r="A230" s="126">
        <v>2070308</v>
      </c>
      <c r="B230" s="125" t="s">
        <v>704</v>
      </c>
      <c r="C230" s="127">
        <v>5</v>
      </c>
      <c r="D230" s="128">
        <f t="shared" si="13"/>
        <v>5</v>
      </c>
      <c r="E230" s="127">
        <v>5</v>
      </c>
      <c r="F230" s="127"/>
      <c r="G230" s="130"/>
      <c r="H230" s="131">
        <v>4.95853</v>
      </c>
      <c r="I230" s="135">
        <f t="shared" si="11"/>
        <v>0.991706</v>
      </c>
      <c r="J230" s="136">
        <v>2</v>
      </c>
      <c r="K230" s="135">
        <f t="shared" si="12"/>
        <v>1.479265</v>
      </c>
      <c r="L230" s="131">
        <v>0</v>
      </c>
    </row>
    <row r="231" ht="22" customHeight="1" spans="1:12">
      <c r="A231" s="126">
        <v>20708</v>
      </c>
      <c r="B231" s="125" t="s">
        <v>705</v>
      </c>
      <c r="C231" s="127">
        <v>42.981648</v>
      </c>
      <c r="D231" s="128">
        <f t="shared" si="13"/>
        <v>42.981648</v>
      </c>
      <c r="E231" s="127">
        <v>42.981648</v>
      </c>
      <c r="F231" s="127"/>
      <c r="G231" s="130"/>
      <c r="H231" s="131">
        <v>41.5968</v>
      </c>
      <c r="I231" s="135">
        <f t="shared" si="11"/>
        <v>0.967780481567389</v>
      </c>
      <c r="J231" s="136">
        <v>138</v>
      </c>
      <c r="K231" s="135">
        <f t="shared" si="12"/>
        <v>-0.698573913043478</v>
      </c>
      <c r="L231" s="131">
        <v>160</v>
      </c>
    </row>
    <row r="232" ht="22" customHeight="1" spans="1:12">
      <c r="A232" s="126">
        <v>2070801</v>
      </c>
      <c r="B232" s="125" t="s">
        <v>527</v>
      </c>
      <c r="C232" s="127">
        <v>31.629648</v>
      </c>
      <c r="D232" s="128">
        <f t="shared" si="13"/>
        <v>31.629648</v>
      </c>
      <c r="E232" s="127">
        <v>31.629648</v>
      </c>
      <c r="F232" s="127"/>
      <c r="G232" s="130"/>
      <c r="H232" s="131">
        <v>30.9648</v>
      </c>
      <c r="I232" s="135">
        <f t="shared" si="11"/>
        <v>0.978980227664879</v>
      </c>
      <c r="J232" s="129">
        <v>31</v>
      </c>
      <c r="K232" s="135">
        <f t="shared" si="12"/>
        <v>-0.00113548387096773</v>
      </c>
      <c r="L232" s="131">
        <v>0</v>
      </c>
    </row>
    <row r="233" ht="22" customHeight="1" spans="1:12">
      <c r="A233" s="126">
        <v>2070899</v>
      </c>
      <c r="B233" s="125" t="s">
        <v>706</v>
      </c>
      <c r="C233" s="127">
        <v>11.352</v>
      </c>
      <c r="D233" s="128">
        <f t="shared" si="13"/>
        <v>11.352</v>
      </c>
      <c r="E233" s="127">
        <v>11.352</v>
      </c>
      <c r="F233" s="127"/>
      <c r="G233" s="130"/>
      <c r="H233" s="131">
        <v>10.632</v>
      </c>
      <c r="I233" s="135">
        <f t="shared" si="11"/>
        <v>0.936575052854123</v>
      </c>
      <c r="J233" s="129">
        <v>107</v>
      </c>
      <c r="K233" s="135">
        <f t="shared" si="12"/>
        <v>-0.900635514018692</v>
      </c>
      <c r="L233" s="131">
        <v>160</v>
      </c>
    </row>
    <row r="234" ht="22" customHeight="1" spans="1:12">
      <c r="A234" s="126">
        <v>20799</v>
      </c>
      <c r="B234" s="125" t="s">
        <v>707</v>
      </c>
      <c r="C234" s="127">
        <v>107.643212</v>
      </c>
      <c r="D234" s="128">
        <f t="shared" si="13"/>
        <v>109.111312</v>
      </c>
      <c r="E234" s="127">
        <v>109.111312</v>
      </c>
      <c r="F234" s="127"/>
      <c r="G234" s="130"/>
      <c r="H234" s="131">
        <v>107.671178</v>
      </c>
      <c r="I234" s="135">
        <f t="shared" si="11"/>
        <v>0.986801240186719</v>
      </c>
      <c r="J234" s="136">
        <v>338</v>
      </c>
      <c r="K234" s="135">
        <f t="shared" si="12"/>
        <v>-0.681446218934911</v>
      </c>
      <c r="L234" s="131">
        <v>358.82</v>
      </c>
    </row>
    <row r="235" ht="22" customHeight="1" spans="1:12">
      <c r="A235" s="126">
        <v>2079902</v>
      </c>
      <c r="B235" s="125" t="s">
        <v>708</v>
      </c>
      <c r="C235" s="127">
        <v>0</v>
      </c>
      <c r="D235" s="128">
        <f t="shared" si="13"/>
        <v>0</v>
      </c>
      <c r="E235" s="127">
        <v>0</v>
      </c>
      <c r="F235" s="127"/>
      <c r="G235" s="130"/>
      <c r="H235" s="131">
        <v>0</v>
      </c>
      <c r="I235" s="135" t="e">
        <f t="shared" si="11"/>
        <v>#DIV/0!</v>
      </c>
      <c r="J235" s="136">
        <v>65</v>
      </c>
      <c r="K235" s="135">
        <f t="shared" si="12"/>
        <v>-1</v>
      </c>
      <c r="L235" s="131">
        <v>0</v>
      </c>
    </row>
    <row r="236" ht="22" customHeight="1" spans="1:12">
      <c r="A236" s="126">
        <v>2079999</v>
      </c>
      <c r="B236" s="125" t="s">
        <v>709</v>
      </c>
      <c r="C236" s="127">
        <v>107.643212</v>
      </c>
      <c r="D236" s="128">
        <f t="shared" si="13"/>
        <v>109.111312</v>
      </c>
      <c r="E236" s="127">
        <v>109.111312</v>
      </c>
      <c r="F236" s="127"/>
      <c r="G236" s="130"/>
      <c r="H236" s="131">
        <v>107.671178</v>
      </c>
      <c r="I236" s="135">
        <f t="shared" si="11"/>
        <v>0.986801240186719</v>
      </c>
      <c r="J236" s="136">
        <v>273</v>
      </c>
      <c r="K236" s="135">
        <f t="shared" si="12"/>
        <v>-0.605600080586081</v>
      </c>
      <c r="L236" s="131">
        <v>358.82</v>
      </c>
    </row>
    <row r="237" ht="22" customHeight="1" spans="1:12">
      <c r="A237" s="126">
        <v>208</v>
      </c>
      <c r="B237" s="125" t="s">
        <v>710</v>
      </c>
      <c r="C237" s="127">
        <v>17540.395502</v>
      </c>
      <c r="D237" s="128">
        <f t="shared" si="13"/>
        <v>24970.83127</v>
      </c>
      <c r="E237" s="127">
        <v>20081.83127</v>
      </c>
      <c r="F237" s="127"/>
      <c r="G237" s="130">
        <f>G244+G259+G267+G271+G287+G290+G293</f>
        <v>4889</v>
      </c>
      <c r="H237" s="131">
        <v>21582.670392</v>
      </c>
      <c r="I237" s="135">
        <f t="shared" si="11"/>
        <v>0.8643152548121</v>
      </c>
      <c r="J237" s="136">
        <v>9855</v>
      </c>
      <c r="K237" s="135">
        <f t="shared" si="12"/>
        <v>1.19002236347032</v>
      </c>
      <c r="L237" s="131">
        <v>5568.63208</v>
      </c>
    </row>
    <row r="238" ht="22" customHeight="1" spans="1:12">
      <c r="A238" s="126">
        <v>20802</v>
      </c>
      <c r="B238" s="125" t="s">
        <v>711</v>
      </c>
      <c r="C238" s="127">
        <v>2607.075204</v>
      </c>
      <c r="D238" s="128">
        <f t="shared" si="13"/>
        <v>3155.188981</v>
      </c>
      <c r="E238" s="127">
        <v>3155.188981</v>
      </c>
      <c r="F238" s="127"/>
      <c r="G238" s="130"/>
      <c r="H238" s="131">
        <v>1831.756729</v>
      </c>
      <c r="I238" s="135">
        <f t="shared" si="11"/>
        <v>0.580553729120671</v>
      </c>
      <c r="J238" s="136">
        <v>676</v>
      </c>
      <c r="K238" s="135">
        <f t="shared" si="12"/>
        <v>1.70969930325444</v>
      </c>
      <c r="L238" s="131">
        <v>1051.2799</v>
      </c>
    </row>
    <row r="239" ht="22" customHeight="1" spans="1:12">
      <c r="A239" s="126">
        <v>2080201</v>
      </c>
      <c r="B239" s="125" t="s">
        <v>527</v>
      </c>
      <c r="C239" s="127">
        <v>607.629704</v>
      </c>
      <c r="D239" s="128">
        <f t="shared" si="13"/>
        <v>749.833481</v>
      </c>
      <c r="E239" s="127">
        <v>749.833481</v>
      </c>
      <c r="F239" s="127"/>
      <c r="G239" s="130"/>
      <c r="H239" s="131">
        <v>739.547827</v>
      </c>
      <c r="I239" s="135">
        <f t="shared" si="11"/>
        <v>0.986282749089461</v>
      </c>
      <c r="J239" s="129">
        <v>531</v>
      </c>
      <c r="K239" s="135">
        <f t="shared" si="12"/>
        <v>0.392745436911488</v>
      </c>
      <c r="L239" s="131">
        <v>0</v>
      </c>
    </row>
    <row r="240" ht="22" customHeight="1" spans="1:12">
      <c r="A240" s="126">
        <v>2080206</v>
      </c>
      <c r="B240" s="125" t="s">
        <v>712</v>
      </c>
      <c r="C240" s="127">
        <v>0</v>
      </c>
      <c r="D240" s="128">
        <f t="shared" si="13"/>
        <v>0</v>
      </c>
      <c r="E240" s="127">
        <v>0</v>
      </c>
      <c r="F240" s="127"/>
      <c r="G240" s="130"/>
      <c r="H240" s="131">
        <v>0</v>
      </c>
      <c r="I240" s="135" t="e">
        <f t="shared" si="11"/>
        <v>#DIV/0!</v>
      </c>
      <c r="J240" s="136">
        <v>0</v>
      </c>
      <c r="K240" s="135" t="e">
        <f t="shared" si="12"/>
        <v>#DIV/0!</v>
      </c>
      <c r="L240" s="131">
        <v>0</v>
      </c>
    </row>
    <row r="241" ht="22" customHeight="1" spans="1:12">
      <c r="A241" s="126">
        <v>2080207</v>
      </c>
      <c r="B241" s="125" t="s">
        <v>713</v>
      </c>
      <c r="C241" s="127">
        <v>0</v>
      </c>
      <c r="D241" s="128">
        <f t="shared" si="13"/>
        <v>0</v>
      </c>
      <c r="E241" s="127">
        <v>0</v>
      </c>
      <c r="F241" s="127"/>
      <c r="G241" s="130"/>
      <c r="H241" s="131">
        <v>0</v>
      </c>
      <c r="I241" s="135" t="e">
        <f t="shared" si="11"/>
        <v>#DIV/0!</v>
      </c>
      <c r="J241" s="136">
        <v>0</v>
      </c>
      <c r="K241" s="135" t="e">
        <f t="shared" si="12"/>
        <v>#DIV/0!</v>
      </c>
      <c r="L241" s="131">
        <v>0</v>
      </c>
    </row>
    <row r="242" ht="22" customHeight="1" spans="1:12">
      <c r="A242" s="126">
        <v>2080208</v>
      </c>
      <c r="B242" s="125" t="s">
        <v>714</v>
      </c>
      <c r="C242" s="127">
        <v>1977.4455</v>
      </c>
      <c r="D242" s="128">
        <f t="shared" si="13"/>
        <v>2383.3555</v>
      </c>
      <c r="E242" s="127">
        <v>2383.3555</v>
      </c>
      <c r="F242" s="127"/>
      <c r="G242" s="130"/>
      <c r="H242" s="131">
        <v>1070.4215</v>
      </c>
      <c r="I242" s="135">
        <f t="shared" si="11"/>
        <v>0.449123724933188</v>
      </c>
      <c r="J242" s="136">
        <v>126</v>
      </c>
      <c r="K242" s="135">
        <f t="shared" si="12"/>
        <v>7.49540873015873</v>
      </c>
      <c r="L242" s="131">
        <v>739.3289</v>
      </c>
    </row>
    <row r="243" ht="22" customHeight="1" spans="1:12">
      <c r="A243" s="126">
        <v>2080299</v>
      </c>
      <c r="B243" s="125" t="s">
        <v>715</v>
      </c>
      <c r="C243" s="127">
        <v>22</v>
      </c>
      <c r="D243" s="128">
        <f t="shared" si="13"/>
        <v>22</v>
      </c>
      <c r="E243" s="127">
        <v>22</v>
      </c>
      <c r="F243" s="127"/>
      <c r="G243" s="130"/>
      <c r="H243" s="131">
        <v>21.787402</v>
      </c>
      <c r="I243" s="135">
        <f t="shared" si="11"/>
        <v>0.990336454545455</v>
      </c>
      <c r="J243" s="136">
        <v>19</v>
      </c>
      <c r="K243" s="135">
        <f t="shared" si="12"/>
        <v>0.146705368421053</v>
      </c>
      <c r="L243" s="131">
        <v>311.951</v>
      </c>
    </row>
    <row r="244" ht="22" customHeight="1" spans="1:12">
      <c r="A244" s="126">
        <v>20805</v>
      </c>
      <c r="B244" s="125" t="s">
        <v>716</v>
      </c>
      <c r="C244" s="127">
        <v>8856.275576</v>
      </c>
      <c r="D244" s="128">
        <f t="shared" si="13"/>
        <v>10934.709202</v>
      </c>
      <c r="E244" s="127">
        <v>9758.709202</v>
      </c>
      <c r="F244" s="127"/>
      <c r="G244" s="130">
        <f>G248</f>
        <v>1176</v>
      </c>
      <c r="H244" s="131">
        <v>10971.12467</v>
      </c>
      <c r="I244" s="135">
        <f t="shared" si="11"/>
        <v>1.00333026396288</v>
      </c>
      <c r="J244" s="136">
        <v>9422</v>
      </c>
      <c r="K244" s="135">
        <f t="shared" si="12"/>
        <v>0.164415694120144</v>
      </c>
      <c r="L244" s="131">
        <v>0</v>
      </c>
    </row>
    <row r="245" ht="22" customHeight="1" spans="1:12">
      <c r="A245" s="126">
        <v>2080502</v>
      </c>
      <c r="B245" s="125" t="s">
        <v>717</v>
      </c>
      <c r="C245" s="127">
        <v>17.9886</v>
      </c>
      <c r="D245" s="128">
        <f t="shared" si="13"/>
        <v>16.86489</v>
      </c>
      <c r="E245" s="127">
        <v>16.86489</v>
      </c>
      <c r="F245" s="127"/>
      <c r="G245" s="130"/>
      <c r="H245" s="131">
        <v>16.81689</v>
      </c>
      <c r="I245" s="135">
        <f t="shared" si="11"/>
        <v>0.997153850395704</v>
      </c>
      <c r="J245" s="129">
        <v>18</v>
      </c>
      <c r="K245" s="135">
        <f t="shared" si="12"/>
        <v>-0.0657283333333333</v>
      </c>
      <c r="L245" s="131">
        <v>0</v>
      </c>
    </row>
    <row r="246" ht="22" customHeight="1" spans="1:12">
      <c r="A246" s="126">
        <v>2080505</v>
      </c>
      <c r="B246" s="125" t="s">
        <v>718</v>
      </c>
      <c r="C246" s="127">
        <v>5084.31462</v>
      </c>
      <c r="D246" s="128">
        <f t="shared" si="13"/>
        <v>5720.429874</v>
      </c>
      <c r="E246" s="127">
        <v>5720.429874</v>
      </c>
      <c r="F246" s="127"/>
      <c r="G246" s="130"/>
      <c r="H246" s="131">
        <v>5667.883845</v>
      </c>
      <c r="I246" s="135">
        <f t="shared" si="11"/>
        <v>0.990814321623131</v>
      </c>
      <c r="J246" s="136">
        <v>5460</v>
      </c>
      <c r="K246" s="135">
        <f t="shared" si="12"/>
        <v>0.0380739642857143</v>
      </c>
      <c r="L246" s="131">
        <v>0</v>
      </c>
    </row>
    <row r="247" ht="98" customHeight="1" spans="1:12">
      <c r="A247" s="126">
        <v>2080506</v>
      </c>
      <c r="B247" s="125" t="s">
        <v>719</v>
      </c>
      <c r="C247" s="127">
        <v>73.972356</v>
      </c>
      <c r="D247" s="128">
        <f t="shared" si="13"/>
        <v>341.414438</v>
      </c>
      <c r="E247" s="127">
        <v>341.414438</v>
      </c>
      <c r="F247" s="127"/>
      <c r="G247" s="130"/>
      <c r="H247" s="131">
        <v>496.38866</v>
      </c>
      <c r="I247" s="135">
        <f t="shared" si="11"/>
        <v>1.45391818491285</v>
      </c>
      <c r="J247" s="136">
        <v>110</v>
      </c>
      <c r="K247" s="135">
        <f t="shared" si="12"/>
        <v>3.51262418181818</v>
      </c>
      <c r="L247" s="131">
        <v>0</v>
      </c>
    </row>
    <row r="248" ht="22" customHeight="1" spans="1:12">
      <c r="A248" s="126">
        <v>2080507</v>
      </c>
      <c r="B248" s="125" t="s">
        <v>720</v>
      </c>
      <c r="C248" s="127">
        <v>3680</v>
      </c>
      <c r="D248" s="128">
        <f t="shared" si="13"/>
        <v>4856</v>
      </c>
      <c r="E248" s="127">
        <v>3680</v>
      </c>
      <c r="F248" s="127"/>
      <c r="G248" s="130">
        <v>1176</v>
      </c>
      <c r="H248" s="131">
        <v>4790.035275</v>
      </c>
      <c r="I248" s="135">
        <f t="shared" si="11"/>
        <v>0.986415830930807</v>
      </c>
      <c r="J248" s="136">
        <v>3834</v>
      </c>
      <c r="K248" s="135">
        <f t="shared" si="12"/>
        <v>0.249357140062598</v>
      </c>
      <c r="L248" s="131">
        <v>0</v>
      </c>
    </row>
    <row r="249" ht="22" customHeight="1" spans="1:12">
      <c r="A249" s="126">
        <v>2080599</v>
      </c>
      <c r="B249" s="125" t="s">
        <v>721</v>
      </c>
      <c r="C249" s="127">
        <v>0</v>
      </c>
      <c r="D249" s="128">
        <f t="shared" si="13"/>
        <v>0</v>
      </c>
      <c r="E249" s="127">
        <v>0</v>
      </c>
      <c r="F249" s="127"/>
      <c r="G249" s="130"/>
      <c r="H249" s="131">
        <v>0</v>
      </c>
      <c r="I249" s="135" t="e">
        <f t="shared" si="11"/>
        <v>#DIV/0!</v>
      </c>
      <c r="J249" s="136">
        <v>0</v>
      </c>
      <c r="K249" s="135" t="e">
        <f t="shared" si="12"/>
        <v>#DIV/0!</v>
      </c>
      <c r="L249" s="131">
        <v>0</v>
      </c>
    </row>
    <row r="250" ht="22" customHeight="1" spans="1:12">
      <c r="A250" s="126">
        <v>20806</v>
      </c>
      <c r="B250" s="125" t="s">
        <v>722</v>
      </c>
      <c r="C250" s="127">
        <v>199.1042</v>
      </c>
      <c r="D250" s="128">
        <f t="shared" si="13"/>
        <v>199.1042</v>
      </c>
      <c r="E250" s="127">
        <v>199.1042</v>
      </c>
      <c r="F250" s="127"/>
      <c r="G250" s="130"/>
      <c r="H250" s="131">
        <v>181.51114</v>
      </c>
      <c r="I250" s="135">
        <f t="shared" si="11"/>
        <v>0.911638930770923</v>
      </c>
      <c r="J250" s="136">
        <v>203</v>
      </c>
      <c r="K250" s="135">
        <f t="shared" si="12"/>
        <v>-0.10585645320197</v>
      </c>
      <c r="L250" s="131">
        <v>0</v>
      </c>
    </row>
    <row r="251" ht="22" customHeight="1" spans="1:12">
      <c r="A251" s="126">
        <v>2080601</v>
      </c>
      <c r="B251" s="125" t="s">
        <v>723</v>
      </c>
      <c r="C251" s="127">
        <v>199.1042</v>
      </c>
      <c r="D251" s="128">
        <f t="shared" si="13"/>
        <v>199.1042</v>
      </c>
      <c r="E251" s="127">
        <v>199.1042</v>
      </c>
      <c r="F251" s="127"/>
      <c r="G251" s="130"/>
      <c r="H251" s="131">
        <v>181.51114</v>
      </c>
      <c r="I251" s="135">
        <f t="shared" si="11"/>
        <v>0.911638930770923</v>
      </c>
      <c r="J251" s="136">
        <v>203</v>
      </c>
      <c r="K251" s="135">
        <f t="shared" si="12"/>
        <v>-0.10585645320197</v>
      </c>
      <c r="L251" s="131">
        <v>0</v>
      </c>
    </row>
    <row r="252" ht="22" customHeight="1" spans="1:12">
      <c r="A252" s="126">
        <v>2080699</v>
      </c>
      <c r="B252" s="125" t="s">
        <v>724</v>
      </c>
      <c r="C252" s="127">
        <v>0</v>
      </c>
      <c r="D252" s="128">
        <f t="shared" si="13"/>
        <v>0</v>
      </c>
      <c r="E252" s="127">
        <v>0</v>
      </c>
      <c r="F252" s="127"/>
      <c r="G252" s="130"/>
      <c r="H252" s="131">
        <v>0</v>
      </c>
      <c r="I252" s="135" t="e">
        <f t="shared" si="11"/>
        <v>#DIV/0!</v>
      </c>
      <c r="J252" s="136">
        <v>0</v>
      </c>
      <c r="K252" s="135" t="e">
        <f t="shared" si="12"/>
        <v>#DIV/0!</v>
      </c>
      <c r="L252" s="131">
        <v>0</v>
      </c>
    </row>
    <row r="253" ht="22" customHeight="1" spans="1:12">
      <c r="A253" s="126">
        <v>20807</v>
      </c>
      <c r="B253" s="125" t="s">
        <v>725</v>
      </c>
      <c r="C253" s="127">
        <v>438.0852</v>
      </c>
      <c r="D253" s="128">
        <f t="shared" si="13"/>
        <v>383.8964</v>
      </c>
      <c r="E253" s="127">
        <v>383.8964</v>
      </c>
      <c r="F253" s="127"/>
      <c r="G253" s="130"/>
      <c r="H253" s="131">
        <v>231.9462</v>
      </c>
      <c r="I253" s="135">
        <f t="shared" si="11"/>
        <v>0.604189567810482</v>
      </c>
      <c r="J253" s="129">
        <v>721</v>
      </c>
      <c r="K253" s="135">
        <f t="shared" si="12"/>
        <v>-0.678299306518724</v>
      </c>
      <c r="L253" s="131">
        <v>1632</v>
      </c>
    </row>
    <row r="254" ht="22" customHeight="1" spans="1:12">
      <c r="A254" s="126">
        <v>2080701</v>
      </c>
      <c r="B254" s="125" t="s">
        <v>726</v>
      </c>
      <c r="C254" s="127">
        <v>0</v>
      </c>
      <c r="D254" s="128">
        <f t="shared" si="13"/>
        <v>0</v>
      </c>
      <c r="E254" s="127">
        <v>0</v>
      </c>
      <c r="F254" s="127"/>
      <c r="G254" s="130"/>
      <c r="H254" s="131">
        <v>0</v>
      </c>
      <c r="I254" s="135" t="e">
        <f t="shared" si="11"/>
        <v>#DIV/0!</v>
      </c>
      <c r="J254" s="136">
        <v>50</v>
      </c>
      <c r="K254" s="135">
        <f t="shared" si="12"/>
        <v>-1</v>
      </c>
      <c r="L254" s="131">
        <v>0</v>
      </c>
    </row>
    <row r="255" ht="22" customHeight="1" spans="1:12">
      <c r="A255" s="126">
        <v>2080702</v>
      </c>
      <c r="B255" s="125" t="s">
        <v>727</v>
      </c>
      <c r="C255" s="127">
        <v>0</v>
      </c>
      <c r="D255" s="128">
        <f t="shared" si="13"/>
        <v>0</v>
      </c>
      <c r="E255" s="127">
        <v>0</v>
      </c>
      <c r="F255" s="127"/>
      <c r="G255" s="130"/>
      <c r="H255" s="131">
        <v>0</v>
      </c>
      <c r="I255" s="135" t="e">
        <f t="shared" ref="I255:I269" si="14">H255/D255</f>
        <v>#DIV/0!</v>
      </c>
      <c r="J255" s="136">
        <v>83</v>
      </c>
      <c r="K255" s="135">
        <f t="shared" ref="K255:K269" si="15">(H255-J255)/J255</f>
        <v>-1</v>
      </c>
      <c r="L255" s="131">
        <v>0</v>
      </c>
    </row>
    <row r="256" ht="22" customHeight="1" spans="1:12">
      <c r="A256" s="126">
        <v>2080704</v>
      </c>
      <c r="B256" s="125" t="s">
        <v>728</v>
      </c>
      <c r="C256" s="127">
        <v>0</v>
      </c>
      <c r="D256" s="128">
        <f t="shared" si="13"/>
        <v>0</v>
      </c>
      <c r="E256" s="127">
        <v>0</v>
      </c>
      <c r="F256" s="127"/>
      <c r="G256" s="130"/>
      <c r="H256" s="131">
        <v>0</v>
      </c>
      <c r="I256" s="135" t="e">
        <f t="shared" si="14"/>
        <v>#DIV/0!</v>
      </c>
      <c r="J256" s="136">
        <v>250</v>
      </c>
      <c r="K256" s="135">
        <f t="shared" si="15"/>
        <v>-1</v>
      </c>
      <c r="L256" s="131">
        <v>0</v>
      </c>
    </row>
    <row r="257" ht="22" customHeight="1" spans="1:12">
      <c r="A257" s="126">
        <v>2080705</v>
      </c>
      <c r="B257" s="125" t="s">
        <v>729</v>
      </c>
      <c r="C257" s="127">
        <v>438.0852</v>
      </c>
      <c r="D257" s="128">
        <f t="shared" si="13"/>
        <v>383.8964</v>
      </c>
      <c r="E257" s="127">
        <v>383.8964</v>
      </c>
      <c r="F257" s="127"/>
      <c r="G257" s="130"/>
      <c r="H257" s="131">
        <v>231.9462</v>
      </c>
      <c r="I257" s="135">
        <f t="shared" si="14"/>
        <v>0.604189567810482</v>
      </c>
      <c r="J257" s="129">
        <v>338</v>
      </c>
      <c r="K257" s="135">
        <f t="shared" si="15"/>
        <v>-0.313768639053254</v>
      </c>
      <c r="L257" s="131">
        <v>0</v>
      </c>
    </row>
    <row r="258" ht="22" customHeight="1" spans="1:12">
      <c r="A258" s="126">
        <v>2080799</v>
      </c>
      <c r="B258" s="125" t="s">
        <v>730</v>
      </c>
      <c r="C258" s="127">
        <v>0</v>
      </c>
      <c r="D258" s="128">
        <f t="shared" si="13"/>
        <v>0</v>
      </c>
      <c r="E258" s="127">
        <v>0</v>
      </c>
      <c r="F258" s="127"/>
      <c r="G258" s="130"/>
      <c r="H258" s="131">
        <v>0</v>
      </c>
      <c r="I258" s="135" t="e">
        <f t="shared" si="14"/>
        <v>#DIV/0!</v>
      </c>
      <c r="J258" s="136">
        <v>0</v>
      </c>
      <c r="K258" s="135" t="e">
        <f t="shared" si="15"/>
        <v>#DIV/0!</v>
      </c>
      <c r="L258" s="131">
        <v>1632</v>
      </c>
    </row>
    <row r="259" ht="22" customHeight="1" spans="1:12">
      <c r="A259" s="126">
        <v>20808</v>
      </c>
      <c r="B259" s="125" t="s">
        <v>731</v>
      </c>
      <c r="C259" s="127">
        <v>902.59856</v>
      </c>
      <c r="D259" s="128">
        <f t="shared" si="13"/>
        <v>2099.38856</v>
      </c>
      <c r="E259" s="127">
        <v>960.38856</v>
      </c>
      <c r="F259" s="127"/>
      <c r="G259" s="130">
        <f>G261+G262+G263+G264+G265+G266</f>
        <v>1139</v>
      </c>
      <c r="H259" s="131">
        <v>1733.99794</v>
      </c>
      <c r="I259" s="135">
        <f t="shared" si="14"/>
        <v>0.82595379104095</v>
      </c>
      <c r="J259" s="136">
        <v>1655</v>
      </c>
      <c r="K259" s="135">
        <f t="shared" si="15"/>
        <v>0.0477328942598187</v>
      </c>
      <c r="L259" s="131">
        <v>291.39988</v>
      </c>
    </row>
    <row r="260" ht="22" customHeight="1" spans="1:12">
      <c r="A260" s="126">
        <v>2080801</v>
      </c>
      <c r="B260" s="125" t="s">
        <v>732</v>
      </c>
      <c r="C260" s="127">
        <v>79.569</v>
      </c>
      <c r="D260" s="128">
        <f t="shared" si="13"/>
        <v>79.569</v>
      </c>
      <c r="E260" s="127">
        <v>79.569</v>
      </c>
      <c r="F260" s="127"/>
      <c r="G260" s="130"/>
      <c r="H260" s="131">
        <v>79.569</v>
      </c>
      <c r="I260" s="135">
        <f t="shared" si="14"/>
        <v>1</v>
      </c>
      <c r="J260" s="136">
        <v>40</v>
      </c>
      <c r="K260" s="135">
        <f t="shared" si="15"/>
        <v>0.989225</v>
      </c>
      <c r="L260" s="131">
        <v>0</v>
      </c>
    </row>
    <row r="261" ht="22" customHeight="1" spans="1:12">
      <c r="A261" s="126">
        <v>2080802</v>
      </c>
      <c r="B261" s="126" t="s">
        <v>733</v>
      </c>
      <c r="C261" s="127">
        <v>12.12416</v>
      </c>
      <c r="D261" s="128">
        <f t="shared" si="13"/>
        <v>229.12416</v>
      </c>
      <c r="E261" s="127">
        <v>12.12416</v>
      </c>
      <c r="F261" s="127"/>
      <c r="G261" s="130">
        <v>217</v>
      </c>
      <c r="H261" s="131">
        <v>229.12416</v>
      </c>
      <c r="I261" s="135">
        <f t="shared" si="14"/>
        <v>1</v>
      </c>
      <c r="J261" s="136">
        <v>201</v>
      </c>
      <c r="K261" s="135">
        <f t="shared" si="15"/>
        <v>0.139921194029851</v>
      </c>
      <c r="L261" s="131">
        <v>0</v>
      </c>
    </row>
    <row r="262" ht="22" customHeight="1" spans="1:12">
      <c r="A262" s="126">
        <v>2080803</v>
      </c>
      <c r="B262" s="125" t="s">
        <v>734</v>
      </c>
      <c r="C262" s="127">
        <v>197.7816</v>
      </c>
      <c r="D262" s="128">
        <f t="shared" si="13"/>
        <v>802.7816</v>
      </c>
      <c r="E262" s="127">
        <v>197.7816</v>
      </c>
      <c r="F262" s="127"/>
      <c r="G262" s="130">
        <v>605</v>
      </c>
      <c r="H262" s="131">
        <v>799.27116</v>
      </c>
      <c r="I262" s="135">
        <f t="shared" si="14"/>
        <v>0.995627154384206</v>
      </c>
      <c r="J262" s="136">
        <v>308</v>
      </c>
      <c r="K262" s="135">
        <f t="shared" si="15"/>
        <v>1.59503623376623</v>
      </c>
      <c r="L262" s="131">
        <v>2.5608</v>
      </c>
    </row>
    <row r="263" ht="22" customHeight="1" spans="1:12">
      <c r="A263" s="126">
        <v>2080804</v>
      </c>
      <c r="B263" s="125" t="s">
        <v>735</v>
      </c>
      <c r="C263" s="127">
        <v>141.9</v>
      </c>
      <c r="D263" s="128">
        <f t="shared" ref="D263:D326" si="16">E263+G263+F263</f>
        <v>143.9</v>
      </c>
      <c r="E263" s="127">
        <v>141.9</v>
      </c>
      <c r="F263" s="127"/>
      <c r="G263" s="130">
        <v>2</v>
      </c>
      <c r="H263" s="131">
        <v>140.72232</v>
      </c>
      <c r="I263" s="135">
        <f t="shared" si="14"/>
        <v>0.97791744266852</v>
      </c>
      <c r="J263" s="129">
        <v>8</v>
      </c>
      <c r="K263" s="135">
        <f t="shared" si="15"/>
        <v>16.59029</v>
      </c>
      <c r="L263" s="131">
        <v>0</v>
      </c>
    </row>
    <row r="264" ht="22" customHeight="1" spans="1:12">
      <c r="A264" s="126">
        <v>2080805</v>
      </c>
      <c r="B264" s="125" t="s">
        <v>736</v>
      </c>
      <c r="C264" s="127">
        <v>298.3348</v>
      </c>
      <c r="D264" s="128">
        <f t="shared" si="16"/>
        <v>298.3348</v>
      </c>
      <c r="E264" s="127">
        <v>298.3348</v>
      </c>
      <c r="F264" s="127"/>
      <c r="G264" s="130"/>
      <c r="H264" s="131">
        <v>2</v>
      </c>
      <c r="I264" s="135">
        <f t="shared" si="14"/>
        <v>0.00670387765691431</v>
      </c>
      <c r="J264" s="136">
        <v>411</v>
      </c>
      <c r="K264" s="135">
        <f t="shared" si="15"/>
        <v>-0.995133819951338</v>
      </c>
      <c r="L264" s="131">
        <v>56.08308</v>
      </c>
    </row>
    <row r="265" ht="22" customHeight="1" spans="1:12">
      <c r="A265" s="126">
        <v>2080806</v>
      </c>
      <c r="B265" s="125" t="s">
        <v>737</v>
      </c>
      <c r="C265" s="127">
        <v>0</v>
      </c>
      <c r="D265" s="128">
        <f t="shared" si="16"/>
        <v>250</v>
      </c>
      <c r="E265" s="127">
        <v>0</v>
      </c>
      <c r="F265" s="127"/>
      <c r="G265" s="130">
        <v>250</v>
      </c>
      <c r="H265" s="131">
        <v>250</v>
      </c>
      <c r="I265" s="135">
        <f t="shared" si="14"/>
        <v>1</v>
      </c>
      <c r="J265" s="136">
        <v>210</v>
      </c>
      <c r="K265" s="135">
        <f t="shared" si="15"/>
        <v>0.19047619047619</v>
      </c>
      <c r="L265" s="131">
        <v>0</v>
      </c>
    </row>
    <row r="266" ht="22" customHeight="1" spans="1:12">
      <c r="A266" s="126">
        <v>2080899</v>
      </c>
      <c r="B266" s="125" t="s">
        <v>738</v>
      </c>
      <c r="C266" s="127">
        <v>172.889</v>
      </c>
      <c r="D266" s="128">
        <f t="shared" si="16"/>
        <v>295.679</v>
      </c>
      <c r="E266" s="127">
        <v>230.679</v>
      </c>
      <c r="F266" s="127"/>
      <c r="G266" s="130">
        <v>65</v>
      </c>
      <c r="H266" s="131">
        <v>233.3113</v>
      </c>
      <c r="I266" s="135">
        <f t="shared" si="14"/>
        <v>0.789069565305619</v>
      </c>
      <c r="J266" s="136">
        <v>477</v>
      </c>
      <c r="K266" s="135">
        <f t="shared" si="15"/>
        <v>-0.510877777777778</v>
      </c>
      <c r="L266" s="131">
        <v>232.756</v>
      </c>
    </row>
    <row r="267" ht="22" customHeight="1" spans="1:12">
      <c r="A267" s="126">
        <v>20809</v>
      </c>
      <c r="B267" s="125" t="s">
        <v>739</v>
      </c>
      <c r="C267" s="127">
        <v>109.332</v>
      </c>
      <c r="D267" s="128">
        <f t="shared" si="16"/>
        <v>112.332</v>
      </c>
      <c r="E267" s="127">
        <v>109.332</v>
      </c>
      <c r="F267" s="127"/>
      <c r="G267" s="130">
        <f>G269</f>
        <v>3</v>
      </c>
      <c r="H267" s="131">
        <v>71.268</v>
      </c>
      <c r="I267" s="135">
        <f t="shared" si="14"/>
        <v>0.634440764875548</v>
      </c>
      <c r="J267" s="136">
        <v>196</v>
      </c>
      <c r="K267" s="135">
        <f t="shared" si="15"/>
        <v>-0.636387755102041</v>
      </c>
      <c r="L267" s="131">
        <v>267.576</v>
      </c>
    </row>
    <row r="268" ht="22" customHeight="1" spans="1:12">
      <c r="A268" s="126">
        <v>2080901</v>
      </c>
      <c r="B268" s="125" t="s">
        <v>740</v>
      </c>
      <c r="C268" s="127">
        <v>108.18</v>
      </c>
      <c r="D268" s="128">
        <f t="shared" si="16"/>
        <v>108.18</v>
      </c>
      <c r="E268" s="127">
        <v>108.18</v>
      </c>
      <c r="F268" s="127"/>
      <c r="G268" s="130"/>
      <c r="H268" s="131">
        <v>68.118</v>
      </c>
      <c r="I268" s="135">
        <f t="shared" si="14"/>
        <v>0.62967276760954</v>
      </c>
      <c r="J268" s="136">
        <v>94</v>
      </c>
      <c r="K268" s="135">
        <f t="shared" si="15"/>
        <v>-0.275340425531915</v>
      </c>
      <c r="L268" s="131">
        <v>75.63</v>
      </c>
    </row>
    <row r="269" ht="22" customHeight="1" spans="1:12">
      <c r="A269" s="126">
        <v>2080902</v>
      </c>
      <c r="B269" s="125" t="s">
        <v>741</v>
      </c>
      <c r="C269" s="127">
        <v>1.152</v>
      </c>
      <c r="D269" s="128">
        <f t="shared" si="16"/>
        <v>4.152</v>
      </c>
      <c r="E269" s="127">
        <v>1.152</v>
      </c>
      <c r="F269" s="127"/>
      <c r="G269" s="130">
        <v>3</v>
      </c>
      <c r="H269" s="131">
        <v>3.15</v>
      </c>
      <c r="I269" s="135">
        <f t="shared" si="14"/>
        <v>0.758670520231214</v>
      </c>
      <c r="J269" s="136">
        <v>2</v>
      </c>
      <c r="K269" s="135">
        <f t="shared" si="15"/>
        <v>0.575</v>
      </c>
      <c r="L269" s="131">
        <v>70.456</v>
      </c>
    </row>
    <row r="270" ht="22" customHeight="1" spans="1:12">
      <c r="A270" s="126">
        <v>2080999</v>
      </c>
      <c r="B270" s="125" t="s">
        <v>742</v>
      </c>
      <c r="C270" s="127">
        <v>0</v>
      </c>
      <c r="D270" s="128">
        <f t="shared" si="16"/>
        <v>0</v>
      </c>
      <c r="E270" s="127">
        <v>0</v>
      </c>
      <c r="F270" s="127"/>
      <c r="G270" s="130"/>
      <c r="H270" s="131">
        <v>0</v>
      </c>
      <c r="I270" s="135" t="e">
        <f t="shared" ref="I270:I314" si="17">H270/D270</f>
        <v>#DIV/0!</v>
      </c>
      <c r="J270" s="136">
        <v>100</v>
      </c>
      <c r="K270" s="135">
        <f t="shared" ref="K270:K314" si="18">(H270-J270)/J270</f>
        <v>-1</v>
      </c>
      <c r="L270" s="131">
        <v>121</v>
      </c>
    </row>
    <row r="271" ht="22" customHeight="1" spans="1:12">
      <c r="A271" s="126">
        <v>20810</v>
      </c>
      <c r="B271" s="125" t="s">
        <v>743</v>
      </c>
      <c r="C271" s="127">
        <v>437.9153</v>
      </c>
      <c r="D271" s="128">
        <f t="shared" si="16"/>
        <v>1394.3975</v>
      </c>
      <c r="E271" s="127">
        <v>1273.3975</v>
      </c>
      <c r="F271" s="127"/>
      <c r="G271" s="130">
        <v>121</v>
      </c>
      <c r="H271" s="131">
        <v>522.4846</v>
      </c>
      <c r="I271" s="135">
        <f t="shared" si="17"/>
        <v>0.374702765889927</v>
      </c>
      <c r="J271" s="136">
        <v>330</v>
      </c>
      <c r="K271" s="135">
        <f t="shared" si="18"/>
        <v>0.583286666666667</v>
      </c>
      <c r="L271" s="131">
        <v>303.784</v>
      </c>
    </row>
    <row r="272" ht="22" customHeight="1" spans="1:12">
      <c r="A272" s="126">
        <v>2081001</v>
      </c>
      <c r="B272" s="125" t="s">
        <v>744</v>
      </c>
      <c r="C272" s="127">
        <v>22.75</v>
      </c>
      <c r="D272" s="128">
        <f t="shared" si="16"/>
        <v>149.568</v>
      </c>
      <c r="E272" s="127">
        <v>28.568</v>
      </c>
      <c r="F272" s="127"/>
      <c r="G272" s="130">
        <v>121</v>
      </c>
      <c r="H272" s="131">
        <v>145.0758</v>
      </c>
      <c r="I272" s="135">
        <f t="shared" si="17"/>
        <v>0.969965500641848</v>
      </c>
      <c r="J272" s="136">
        <v>22</v>
      </c>
      <c r="K272" s="135">
        <f t="shared" si="18"/>
        <v>5.59435454545454</v>
      </c>
      <c r="L272" s="131">
        <v>24.8</v>
      </c>
    </row>
    <row r="273" ht="22" customHeight="1" spans="1:12">
      <c r="A273" s="126">
        <v>2081002</v>
      </c>
      <c r="B273" s="125" t="s">
        <v>745</v>
      </c>
      <c r="C273" s="127">
        <v>195</v>
      </c>
      <c r="D273" s="128">
        <f t="shared" si="16"/>
        <v>195</v>
      </c>
      <c r="E273" s="127">
        <v>195</v>
      </c>
      <c r="F273" s="127"/>
      <c r="G273" s="130"/>
      <c r="H273" s="131">
        <v>173.45</v>
      </c>
      <c r="I273" s="135">
        <f t="shared" si="17"/>
        <v>0.889487179487179</v>
      </c>
      <c r="J273" s="136">
        <v>167</v>
      </c>
      <c r="K273" s="135">
        <f t="shared" si="18"/>
        <v>0.0386227544910179</v>
      </c>
      <c r="L273" s="131">
        <v>2</v>
      </c>
    </row>
    <row r="274" ht="22" customHeight="1" spans="1:12">
      <c r="A274" s="126">
        <v>2081004</v>
      </c>
      <c r="B274" s="125" t="s">
        <v>746</v>
      </c>
      <c r="C274" s="127">
        <v>123.6</v>
      </c>
      <c r="D274" s="128">
        <f t="shared" si="16"/>
        <v>123.6</v>
      </c>
      <c r="E274" s="127">
        <v>123.6</v>
      </c>
      <c r="F274" s="127"/>
      <c r="G274" s="130"/>
      <c r="H274" s="131">
        <v>111.9202</v>
      </c>
      <c r="I274" s="135">
        <f t="shared" si="17"/>
        <v>0.905503236245955</v>
      </c>
      <c r="J274" s="136">
        <v>116</v>
      </c>
      <c r="K274" s="135">
        <f t="shared" si="18"/>
        <v>-0.0351706896551725</v>
      </c>
      <c r="L274" s="131">
        <v>0</v>
      </c>
    </row>
    <row r="275" ht="22" customHeight="1" spans="1:12">
      <c r="A275" s="126" t="s">
        <v>747</v>
      </c>
      <c r="B275" s="125" t="s">
        <v>748</v>
      </c>
      <c r="C275" s="127">
        <v>51</v>
      </c>
      <c r="D275" s="128">
        <f t="shared" si="16"/>
        <v>51</v>
      </c>
      <c r="E275" s="127">
        <v>51</v>
      </c>
      <c r="F275" s="127"/>
      <c r="G275" s="130"/>
      <c r="H275" s="131">
        <v>37.98</v>
      </c>
      <c r="I275" s="135">
        <f t="shared" si="17"/>
        <v>0.744705882352941</v>
      </c>
      <c r="J275" s="129">
        <v>0</v>
      </c>
      <c r="K275" s="135" t="e">
        <f t="shared" si="18"/>
        <v>#DIV/0!</v>
      </c>
      <c r="L275" s="131">
        <v>252.984</v>
      </c>
    </row>
    <row r="276" ht="22" customHeight="1" spans="1:12">
      <c r="A276" s="126">
        <v>2081099</v>
      </c>
      <c r="B276" s="125" t="s">
        <v>749</v>
      </c>
      <c r="C276" s="127">
        <v>45.5653</v>
      </c>
      <c r="D276" s="128">
        <f t="shared" si="16"/>
        <v>875.2295</v>
      </c>
      <c r="E276" s="127">
        <v>875.2295</v>
      </c>
      <c r="F276" s="127"/>
      <c r="G276" s="130"/>
      <c r="H276" s="131">
        <v>54.0586</v>
      </c>
      <c r="I276" s="135">
        <f t="shared" si="17"/>
        <v>0.0617650570507507</v>
      </c>
      <c r="J276" s="136">
        <v>25</v>
      </c>
      <c r="K276" s="135">
        <f t="shared" si="18"/>
        <v>1.162344</v>
      </c>
      <c r="L276" s="131">
        <v>24</v>
      </c>
    </row>
    <row r="277" ht="22" customHeight="1" spans="1:12">
      <c r="A277" s="126">
        <v>20811</v>
      </c>
      <c r="B277" s="125" t="s">
        <v>750</v>
      </c>
      <c r="C277" s="127">
        <v>243.712638</v>
      </c>
      <c r="D277" s="128">
        <f t="shared" si="16"/>
        <v>378.913503</v>
      </c>
      <c r="E277" s="127">
        <v>378.913503</v>
      </c>
      <c r="F277" s="127"/>
      <c r="G277" s="130"/>
      <c r="H277" s="131">
        <v>346.899455</v>
      </c>
      <c r="I277" s="135">
        <f t="shared" si="17"/>
        <v>0.915510933903034</v>
      </c>
      <c r="J277" s="136">
        <v>269</v>
      </c>
      <c r="K277" s="135">
        <f t="shared" si="18"/>
        <v>0.28958905204461</v>
      </c>
      <c r="L277" s="131">
        <v>334.0753</v>
      </c>
    </row>
    <row r="278" ht="22" customHeight="1" spans="1:12">
      <c r="A278" s="126">
        <v>2081101</v>
      </c>
      <c r="B278" s="125" t="s">
        <v>527</v>
      </c>
      <c r="C278" s="127">
        <v>129.784093</v>
      </c>
      <c r="D278" s="128">
        <f t="shared" si="16"/>
        <v>186.866433</v>
      </c>
      <c r="E278" s="127">
        <v>186.866433</v>
      </c>
      <c r="F278" s="127"/>
      <c r="G278" s="130"/>
      <c r="H278" s="131">
        <v>186.178125</v>
      </c>
      <c r="I278" s="135">
        <f t="shared" si="17"/>
        <v>0.996316577627401</v>
      </c>
      <c r="J278" s="129">
        <v>90</v>
      </c>
      <c r="K278" s="135">
        <f t="shared" si="18"/>
        <v>1.06864583333333</v>
      </c>
      <c r="L278" s="131">
        <v>0</v>
      </c>
    </row>
    <row r="279" ht="22" customHeight="1" spans="1:12">
      <c r="A279" s="126">
        <v>2081104</v>
      </c>
      <c r="B279" s="125" t="s">
        <v>751</v>
      </c>
      <c r="C279" s="127">
        <v>20</v>
      </c>
      <c r="D279" s="128">
        <f t="shared" si="16"/>
        <v>68.43</v>
      </c>
      <c r="E279" s="127">
        <v>68.43</v>
      </c>
      <c r="F279" s="127"/>
      <c r="G279" s="130"/>
      <c r="H279" s="131">
        <v>36.7837</v>
      </c>
      <c r="I279" s="135">
        <f t="shared" si="17"/>
        <v>0.537537629694578</v>
      </c>
      <c r="J279" s="136">
        <v>44</v>
      </c>
      <c r="K279" s="135">
        <f t="shared" si="18"/>
        <v>-0.164006818181818</v>
      </c>
      <c r="L279" s="131">
        <v>95.27</v>
      </c>
    </row>
    <row r="280" ht="22" customHeight="1" spans="1:12">
      <c r="A280" s="126">
        <v>2081105</v>
      </c>
      <c r="B280" s="125" t="s">
        <v>752</v>
      </c>
      <c r="C280" s="127">
        <v>36.688545</v>
      </c>
      <c r="D280" s="128">
        <f t="shared" si="16"/>
        <v>51.8227</v>
      </c>
      <c r="E280" s="127">
        <v>51.8227</v>
      </c>
      <c r="F280" s="127"/>
      <c r="G280" s="130"/>
      <c r="H280" s="131">
        <v>54.47266</v>
      </c>
      <c r="I280" s="135">
        <f t="shared" si="17"/>
        <v>1.05113512032372</v>
      </c>
      <c r="J280" s="136">
        <v>42</v>
      </c>
      <c r="K280" s="135">
        <f t="shared" si="18"/>
        <v>0.296968095238095</v>
      </c>
      <c r="L280" s="131">
        <v>105.4369</v>
      </c>
    </row>
    <row r="281" ht="22" customHeight="1" spans="1:12">
      <c r="A281" s="126">
        <v>2081106</v>
      </c>
      <c r="B281" s="125" t="s">
        <v>753</v>
      </c>
      <c r="C281" s="127">
        <v>0</v>
      </c>
      <c r="D281" s="128">
        <f t="shared" si="16"/>
        <v>0</v>
      </c>
      <c r="E281" s="127">
        <v>0</v>
      </c>
      <c r="F281" s="127"/>
      <c r="G281" s="130"/>
      <c r="H281" s="131">
        <v>0</v>
      </c>
      <c r="I281" s="135" t="e">
        <f t="shared" si="17"/>
        <v>#DIV/0!</v>
      </c>
      <c r="J281" s="129">
        <v>0</v>
      </c>
      <c r="K281" s="135" t="e">
        <f t="shared" si="18"/>
        <v>#DIV/0!</v>
      </c>
      <c r="L281" s="131">
        <v>0</v>
      </c>
    </row>
    <row r="282" ht="22" customHeight="1" spans="1:12">
      <c r="A282" s="126">
        <v>2081107</v>
      </c>
      <c r="B282" s="125" t="s">
        <v>754</v>
      </c>
      <c r="C282" s="127">
        <v>57.24</v>
      </c>
      <c r="D282" s="128">
        <f t="shared" si="16"/>
        <v>49.24</v>
      </c>
      <c r="E282" s="127">
        <v>49.24</v>
      </c>
      <c r="F282" s="127"/>
      <c r="G282" s="130"/>
      <c r="H282" s="131">
        <v>46.9106</v>
      </c>
      <c r="I282" s="135">
        <f t="shared" si="17"/>
        <v>0.952692932575142</v>
      </c>
      <c r="J282" s="136">
        <v>43</v>
      </c>
      <c r="K282" s="135">
        <f t="shared" si="18"/>
        <v>0.0909441860465117</v>
      </c>
      <c r="L282" s="131">
        <v>91.4784</v>
      </c>
    </row>
    <row r="283" ht="22" customHeight="1" spans="1:12">
      <c r="A283" s="126">
        <v>2081199</v>
      </c>
      <c r="B283" s="125" t="s">
        <v>755</v>
      </c>
      <c r="C283" s="127">
        <v>0</v>
      </c>
      <c r="D283" s="128">
        <f t="shared" si="16"/>
        <v>22.55437</v>
      </c>
      <c r="E283" s="127">
        <v>22.55437</v>
      </c>
      <c r="F283" s="127"/>
      <c r="G283" s="130"/>
      <c r="H283" s="131">
        <v>22.55437</v>
      </c>
      <c r="I283" s="135">
        <f t="shared" si="17"/>
        <v>1</v>
      </c>
      <c r="J283" s="136">
        <v>50</v>
      </c>
      <c r="K283" s="135">
        <f t="shared" si="18"/>
        <v>-0.5489126</v>
      </c>
      <c r="L283" s="131">
        <v>41.89</v>
      </c>
    </row>
    <row r="284" ht="22" customHeight="1" spans="1:12">
      <c r="A284" s="126">
        <v>20816</v>
      </c>
      <c r="B284" s="125" t="s">
        <v>756</v>
      </c>
      <c r="C284" s="127">
        <v>0</v>
      </c>
      <c r="D284" s="128">
        <f t="shared" si="16"/>
        <v>0</v>
      </c>
      <c r="E284" s="127">
        <v>0</v>
      </c>
      <c r="F284" s="127"/>
      <c r="G284" s="130"/>
      <c r="H284" s="131">
        <v>0</v>
      </c>
      <c r="I284" s="135" t="e">
        <f t="shared" si="17"/>
        <v>#DIV/0!</v>
      </c>
      <c r="J284" s="129">
        <v>0</v>
      </c>
      <c r="K284" s="135" t="e">
        <f t="shared" si="18"/>
        <v>#DIV/0!</v>
      </c>
      <c r="L284" s="131">
        <v>0</v>
      </c>
    </row>
    <row r="285" ht="22" customHeight="1" spans="1:12">
      <c r="A285" s="126">
        <v>2081602</v>
      </c>
      <c r="B285" s="125" t="s">
        <v>538</v>
      </c>
      <c r="C285" s="127">
        <v>0</v>
      </c>
      <c r="D285" s="128">
        <f t="shared" si="16"/>
        <v>0</v>
      </c>
      <c r="E285" s="127">
        <v>0</v>
      </c>
      <c r="F285" s="127"/>
      <c r="G285" s="130"/>
      <c r="H285" s="131">
        <v>0</v>
      </c>
      <c r="I285" s="135" t="e">
        <f t="shared" si="17"/>
        <v>#DIV/0!</v>
      </c>
      <c r="J285" s="136">
        <v>0</v>
      </c>
      <c r="K285" s="135" t="e">
        <f t="shared" si="18"/>
        <v>#DIV/0!</v>
      </c>
      <c r="L285" s="131">
        <v>0</v>
      </c>
    </row>
    <row r="286" ht="22" customHeight="1" spans="1:12">
      <c r="A286" s="126">
        <v>2081699</v>
      </c>
      <c r="B286" s="125" t="s">
        <v>757</v>
      </c>
      <c r="C286" s="127">
        <v>0</v>
      </c>
      <c r="D286" s="128">
        <f t="shared" si="16"/>
        <v>0</v>
      </c>
      <c r="E286" s="127">
        <v>0</v>
      </c>
      <c r="F286" s="127"/>
      <c r="G286" s="130"/>
      <c r="H286" s="131">
        <v>0</v>
      </c>
      <c r="I286" s="135" t="e">
        <f t="shared" si="17"/>
        <v>#DIV/0!</v>
      </c>
      <c r="J286" s="136">
        <v>0</v>
      </c>
      <c r="K286" s="135" t="e">
        <f t="shared" si="18"/>
        <v>#DIV/0!</v>
      </c>
      <c r="L286" s="131">
        <v>0</v>
      </c>
    </row>
    <row r="287" ht="22" customHeight="1" spans="1:12">
      <c r="A287" s="126">
        <v>20819</v>
      </c>
      <c r="B287" s="125" t="s">
        <v>758</v>
      </c>
      <c r="C287" s="127">
        <v>1171.5651</v>
      </c>
      <c r="D287" s="128">
        <f t="shared" si="16"/>
        <v>2992.5651</v>
      </c>
      <c r="E287" s="127">
        <v>1139.5651</v>
      </c>
      <c r="F287" s="127"/>
      <c r="G287" s="130">
        <f>G288+G289</f>
        <v>1853</v>
      </c>
      <c r="H287" s="131">
        <v>2789.488488</v>
      </c>
      <c r="I287" s="135">
        <f t="shared" si="17"/>
        <v>0.932139617614334</v>
      </c>
      <c r="J287" s="129">
        <v>1686</v>
      </c>
      <c r="K287" s="135">
        <f t="shared" si="18"/>
        <v>0.654500882562278</v>
      </c>
      <c r="L287" s="131">
        <v>815</v>
      </c>
    </row>
    <row r="288" ht="22" customHeight="1" spans="1:12">
      <c r="A288" s="126">
        <v>2081901</v>
      </c>
      <c r="B288" s="125" t="s">
        <v>759</v>
      </c>
      <c r="C288" s="127">
        <v>91.5651</v>
      </c>
      <c r="D288" s="128">
        <f t="shared" si="16"/>
        <v>490.5651</v>
      </c>
      <c r="E288" s="127">
        <v>79.5651</v>
      </c>
      <c r="F288" s="127"/>
      <c r="G288" s="130">
        <v>411</v>
      </c>
      <c r="H288" s="131">
        <v>476.765888</v>
      </c>
      <c r="I288" s="135">
        <f t="shared" si="17"/>
        <v>0.971870783306843</v>
      </c>
      <c r="J288" s="136">
        <v>162</v>
      </c>
      <c r="K288" s="135">
        <f t="shared" si="18"/>
        <v>1.94299930864198</v>
      </c>
      <c r="L288" s="131">
        <v>24</v>
      </c>
    </row>
    <row r="289" ht="22" customHeight="1" spans="1:12">
      <c r="A289" s="126">
        <v>2081902</v>
      </c>
      <c r="B289" s="125" t="s">
        <v>760</v>
      </c>
      <c r="C289" s="127">
        <v>1080</v>
      </c>
      <c r="D289" s="128">
        <f t="shared" si="16"/>
        <v>2502</v>
      </c>
      <c r="E289" s="127">
        <v>1060</v>
      </c>
      <c r="F289" s="127"/>
      <c r="G289" s="130">
        <v>1442</v>
      </c>
      <c r="H289" s="131">
        <v>2312.7226</v>
      </c>
      <c r="I289" s="135">
        <f t="shared" si="17"/>
        <v>0.924349560351719</v>
      </c>
      <c r="J289" s="136">
        <v>1524</v>
      </c>
      <c r="K289" s="135">
        <f t="shared" si="18"/>
        <v>0.517534514435696</v>
      </c>
      <c r="L289" s="131">
        <v>791</v>
      </c>
    </row>
    <row r="290" ht="22" customHeight="1" spans="1:12">
      <c r="A290" s="126">
        <v>20820</v>
      </c>
      <c r="B290" s="126" t="s">
        <v>761</v>
      </c>
      <c r="C290" s="127">
        <v>31</v>
      </c>
      <c r="D290" s="128">
        <f t="shared" si="16"/>
        <v>168.7</v>
      </c>
      <c r="E290" s="127">
        <v>32.7</v>
      </c>
      <c r="F290" s="127"/>
      <c r="G290" s="130">
        <f>G291+G292</f>
        <v>136</v>
      </c>
      <c r="H290" s="131">
        <v>149.166682</v>
      </c>
      <c r="I290" s="135">
        <f t="shared" si="17"/>
        <v>0.884212697095436</v>
      </c>
      <c r="J290" s="136">
        <v>198</v>
      </c>
      <c r="K290" s="135">
        <f t="shared" si="18"/>
        <v>-0.246632919191919</v>
      </c>
      <c r="L290" s="131">
        <v>50</v>
      </c>
    </row>
    <row r="291" ht="22" customHeight="1" spans="1:12">
      <c r="A291" s="126">
        <v>2082001</v>
      </c>
      <c r="B291" s="126" t="s">
        <v>762</v>
      </c>
      <c r="C291" s="127">
        <v>30</v>
      </c>
      <c r="D291" s="128">
        <f t="shared" si="16"/>
        <v>165</v>
      </c>
      <c r="E291" s="127">
        <v>30</v>
      </c>
      <c r="F291" s="127"/>
      <c r="G291" s="130">
        <v>135</v>
      </c>
      <c r="H291" s="131">
        <v>147.5</v>
      </c>
      <c r="I291" s="135">
        <f t="shared" si="17"/>
        <v>0.893939393939394</v>
      </c>
      <c r="J291" s="136">
        <v>198</v>
      </c>
      <c r="K291" s="135">
        <f t="shared" si="18"/>
        <v>-0.255050505050505</v>
      </c>
      <c r="L291" s="131">
        <v>50</v>
      </c>
    </row>
    <row r="292" ht="22" customHeight="1" spans="1:12">
      <c r="A292" s="126">
        <v>2082002</v>
      </c>
      <c r="B292" s="125" t="s">
        <v>763</v>
      </c>
      <c r="C292" s="127">
        <v>1</v>
      </c>
      <c r="D292" s="128">
        <f t="shared" si="16"/>
        <v>3.7</v>
      </c>
      <c r="E292" s="127">
        <v>2.7</v>
      </c>
      <c r="F292" s="127"/>
      <c r="G292" s="130">
        <v>1</v>
      </c>
      <c r="H292" s="131">
        <v>1.666682</v>
      </c>
      <c r="I292" s="135">
        <f t="shared" si="17"/>
        <v>0.450454594594595</v>
      </c>
      <c r="J292" s="136">
        <v>0</v>
      </c>
      <c r="K292" s="135" t="e">
        <f t="shared" si="18"/>
        <v>#DIV/0!</v>
      </c>
      <c r="L292" s="131">
        <v>0</v>
      </c>
    </row>
    <row r="293" ht="22" customHeight="1" spans="1:12">
      <c r="A293" s="126">
        <v>20821</v>
      </c>
      <c r="B293" s="125" t="s">
        <v>764</v>
      </c>
      <c r="C293" s="127">
        <v>520</v>
      </c>
      <c r="D293" s="128">
        <f t="shared" si="16"/>
        <v>1006</v>
      </c>
      <c r="E293" s="127">
        <v>545</v>
      </c>
      <c r="F293" s="127"/>
      <c r="G293" s="130">
        <f>G294+G295</f>
        <v>461</v>
      </c>
      <c r="H293" s="131">
        <v>920.191</v>
      </c>
      <c r="I293" s="135">
        <f t="shared" si="17"/>
        <v>0.914702783300199</v>
      </c>
      <c r="J293" s="136">
        <v>725</v>
      </c>
      <c r="K293" s="135">
        <f t="shared" si="18"/>
        <v>0.269228965517241</v>
      </c>
      <c r="L293" s="131">
        <v>158.92</v>
      </c>
    </row>
    <row r="294" ht="22" customHeight="1" spans="1:12">
      <c r="A294" s="126">
        <v>2082101</v>
      </c>
      <c r="B294" s="125" t="s">
        <v>765</v>
      </c>
      <c r="C294" s="127">
        <v>20</v>
      </c>
      <c r="D294" s="128">
        <f t="shared" si="16"/>
        <v>47</v>
      </c>
      <c r="E294" s="127">
        <v>20</v>
      </c>
      <c r="F294" s="127"/>
      <c r="G294" s="130">
        <v>27</v>
      </c>
      <c r="H294" s="131">
        <v>47.1418</v>
      </c>
      <c r="I294" s="135">
        <f t="shared" si="17"/>
        <v>1.0030170212766</v>
      </c>
      <c r="J294" s="136">
        <v>39</v>
      </c>
      <c r="K294" s="135">
        <f t="shared" si="18"/>
        <v>0.208764102564103</v>
      </c>
      <c r="L294" s="131">
        <v>0</v>
      </c>
    </row>
    <row r="295" ht="22" customHeight="1" spans="1:12">
      <c r="A295" s="126">
        <v>2082102</v>
      </c>
      <c r="B295" s="125" t="s">
        <v>766</v>
      </c>
      <c r="C295" s="127">
        <v>500</v>
      </c>
      <c r="D295" s="128">
        <f t="shared" si="16"/>
        <v>959</v>
      </c>
      <c r="E295" s="127">
        <v>525</v>
      </c>
      <c r="F295" s="127"/>
      <c r="G295" s="130">
        <v>434</v>
      </c>
      <c r="H295" s="131">
        <v>873.0492</v>
      </c>
      <c r="I295" s="135">
        <f t="shared" si="17"/>
        <v>0.910374556830031</v>
      </c>
      <c r="J295" s="136">
        <v>686</v>
      </c>
      <c r="K295" s="135">
        <f t="shared" si="18"/>
        <v>0.272666472303207</v>
      </c>
      <c r="L295" s="131">
        <v>158.92</v>
      </c>
    </row>
    <row r="296" ht="22" customHeight="1" spans="1:12">
      <c r="A296" s="126">
        <v>20825</v>
      </c>
      <c r="B296" s="125" t="s">
        <v>767</v>
      </c>
      <c r="C296" s="127">
        <v>23.6805</v>
      </c>
      <c r="D296" s="128">
        <f t="shared" si="16"/>
        <v>13.6805</v>
      </c>
      <c r="E296" s="127">
        <v>13.6805</v>
      </c>
      <c r="F296" s="127"/>
      <c r="G296" s="130"/>
      <c r="H296" s="131">
        <v>8.35868</v>
      </c>
      <c r="I296" s="135">
        <f t="shared" si="17"/>
        <v>0.610992288293556</v>
      </c>
      <c r="J296" s="129">
        <v>15</v>
      </c>
      <c r="K296" s="135">
        <f t="shared" si="18"/>
        <v>-0.442754666666667</v>
      </c>
      <c r="L296" s="131">
        <v>41.87</v>
      </c>
    </row>
    <row r="297" ht="22" customHeight="1" spans="1:12">
      <c r="A297" s="126">
        <v>2082501</v>
      </c>
      <c r="B297" s="125" t="s">
        <v>768</v>
      </c>
      <c r="C297" s="127">
        <v>0</v>
      </c>
      <c r="D297" s="128">
        <f t="shared" si="16"/>
        <v>0</v>
      </c>
      <c r="E297" s="127">
        <v>0</v>
      </c>
      <c r="F297" s="127"/>
      <c r="G297" s="130"/>
      <c r="H297" s="131">
        <v>0</v>
      </c>
      <c r="I297" s="135" t="e">
        <f t="shared" si="17"/>
        <v>#DIV/0!</v>
      </c>
      <c r="J297" s="136">
        <v>0</v>
      </c>
      <c r="K297" s="135" t="e">
        <f t="shared" si="18"/>
        <v>#DIV/0!</v>
      </c>
      <c r="L297" s="131">
        <v>10.5</v>
      </c>
    </row>
    <row r="298" ht="22" customHeight="1" spans="1:12">
      <c r="A298" s="126">
        <v>2082502</v>
      </c>
      <c r="B298" s="125" t="s">
        <v>769</v>
      </c>
      <c r="C298" s="111">
        <v>23.6805</v>
      </c>
      <c r="D298" s="128">
        <f t="shared" si="16"/>
        <v>13.6805</v>
      </c>
      <c r="E298" s="111">
        <v>13.6805</v>
      </c>
      <c r="F298" s="111"/>
      <c r="G298" s="129"/>
      <c r="H298" s="111">
        <v>8.35868</v>
      </c>
      <c r="I298" s="135">
        <f t="shared" si="17"/>
        <v>0.610992288293556</v>
      </c>
      <c r="J298" s="129">
        <v>15</v>
      </c>
      <c r="K298" s="135">
        <f t="shared" si="18"/>
        <v>-0.442754666666667</v>
      </c>
      <c r="L298" s="131">
        <v>31.37</v>
      </c>
    </row>
    <row r="299" ht="22" customHeight="1" spans="1:12">
      <c r="A299" s="126">
        <v>20826</v>
      </c>
      <c r="B299" s="125" t="s">
        <v>770</v>
      </c>
      <c r="C299" s="127">
        <v>1706.1776</v>
      </c>
      <c r="D299" s="128">
        <f t="shared" si="16"/>
        <v>1706.1776</v>
      </c>
      <c r="E299" s="127">
        <v>1706.1776</v>
      </c>
      <c r="F299" s="127"/>
      <c r="G299" s="130"/>
      <c r="H299" s="131">
        <v>1515.783319</v>
      </c>
      <c r="I299" s="135">
        <f t="shared" si="17"/>
        <v>0.888408873144273</v>
      </c>
      <c r="J299" s="136">
        <v>1001</v>
      </c>
      <c r="K299" s="135">
        <f t="shared" si="18"/>
        <v>0.51426904995005</v>
      </c>
      <c r="L299" s="131">
        <v>539</v>
      </c>
    </row>
    <row r="300" ht="22" customHeight="1" spans="1:12">
      <c r="A300" s="126">
        <v>2082601</v>
      </c>
      <c r="B300" s="125" t="s">
        <v>771</v>
      </c>
      <c r="C300" s="127">
        <v>0</v>
      </c>
      <c r="D300" s="128">
        <f t="shared" si="16"/>
        <v>0</v>
      </c>
      <c r="E300" s="127">
        <v>0</v>
      </c>
      <c r="F300" s="127"/>
      <c r="G300" s="130"/>
      <c r="H300" s="131">
        <v>0</v>
      </c>
      <c r="I300" s="135" t="e">
        <f t="shared" si="17"/>
        <v>#DIV/0!</v>
      </c>
      <c r="J300" s="136">
        <v>1</v>
      </c>
      <c r="K300" s="135">
        <f t="shared" si="18"/>
        <v>-1</v>
      </c>
      <c r="L300" s="131">
        <v>0</v>
      </c>
    </row>
    <row r="301" ht="22" customHeight="1" spans="1:12">
      <c r="A301" s="126">
        <v>2082602</v>
      </c>
      <c r="B301" s="125" t="s">
        <v>772</v>
      </c>
      <c r="C301" s="127">
        <v>1706.1776</v>
      </c>
      <c r="D301" s="128">
        <f t="shared" si="16"/>
        <v>1706.1776</v>
      </c>
      <c r="E301" s="127">
        <v>1706.1776</v>
      </c>
      <c r="F301" s="127"/>
      <c r="G301" s="130"/>
      <c r="H301" s="131">
        <v>1515.783319</v>
      </c>
      <c r="I301" s="135">
        <f t="shared" si="17"/>
        <v>0.888408873144273</v>
      </c>
      <c r="J301" s="136">
        <v>1000</v>
      </c>
      <c r="K301" s="135">
        <f t="shared" si="18"/>
        <v>0.515783319</v>
      </c>
      <c r="L301" s="131">
        <v>539</v>
      </c>
    </row>
    <row r="302" ht="22" customHeight="1" spans="1:12">
      <c r="A302" s="126" t="s">
        <v>773</v>
      </c>
      <c r="B302" s="125" t="s">
        <v>774</v>
      </c>
      <c r="C302" s="127">
        <v>25.9203</v>
      </c>
      <c r="D302" s="128">
        <f t="shared" si="16"/>
        <v>0</v>
      </c>
      <c r="E302" s="127">
        <v>0</v>
      </c>
      <c r="F302" s="127"/>
      <c r="G302" s="130"/>
      <c r="H302" s="131">
        <v>0</v>
      </c>
      <c r="I302" s="135" t="e">
        <f t="shared" si="17"/>
        <v>#DIV/0!</v>
      </c>
      <c r="J302" s="136">
        <v>0</v>
      </c>
      <c r="K302" s="135" t="e">
        <f t="shared" si="18"/>
        <v>#DIV/0!</v>
      </c>
      <c r="L302" s="131">
        <v>0</v>
      </c>
    </row>
    <row r="303" ht="22" customHeight="1" spans="1:12">
      <c r="A303" s="126" t="s">
        <v>775</v>
      </c>
      <c r="B303" s="125" t="s">
        <v>776</v>
      </c>
      <c r="C303" s="127">
        <v>25.9203</v>
      </c>
      <c r="D303" s="128">
        <f t="shared" si="16"/>
        <v>0</v>
      </c>
      <c r="E303" s="127">
        <v>0</v>
      </c>
      <c r="F303" s="127"/>
      <c r="G303" s="130"/>
      <c r="H303" s="131">
        <v>0</v>
      </c>
      <c r="I303" s="135" t="e">
        <f t="shared" si="17"/>
        <v>#DIV/0!</v>
      </c>
      <c r="J303" s="129">
        <v>0</v>
      </c>
      <c r="K303" s="135" t="e">
        <f t="shared" si="18"/>
        <v>#DIV/0!</v>
      </c>
      <c r="L303" s="131">
        <v>0</v>
      </c>
    </row>
    <row r="304" ht="22" customHeight="1" spans="1:12">
      <c r="A304" s="126">
        <v>20828</v>
      </c>
      <c r="B304" s="125" t="s">
        <v>146</v>
      </c>
      <c r="C304" s="127">
        <v>241.655324</v>
      </c>
      <c r="D304" s="128">
        <f t="shared" si="16"/>
        <v>399.479724</v>
      </c>
      <c r="E304" s="127">
        <v>399.479724</v>
      </c>
      <c r="F304" s="127"/>
      <c r="G304" s="130"/>
      <c r="H304" s="131">
        <v>295.469416</v>
      </c>
      <c r="I304" s="135">
        <f t="shared" si="17"/>
        <v>0.739635576598126</v>
      </c>
      <c r="J304" s="136">
        <v>129</v>
      </c>
      <c r="K304" s="135">
        <f t="shared" si="18"/>
        <v>1.29046058914729</v>
      </c>
      <c r="L304" s="131">
        <v>0</v>
      </c>
    </row>
    <row r="305" ht="22" customHeight="1" spans="1:12">
      <c r="A305" s="126">
        <v>2082801</v>
      </c>
      <c r="B305" s="126" t="s">
        <v>527</v>
      </c>
      <c r="C305" s="127">
        <v>127.046164</v>
      </c>
      <c r="D305" s="128">
        <f t="shared" si="16"/>
        <v>199.870564</v>
      </c>
      <c r="E305" s="127">
        <v>199.870564</v>
      </c>
      <c r="F305" s="127"/>
      <c r="G305" s="130"/>
      <c r="H305" s="131">
        <v>199.755747</v>
      </c>
      <c r="I305" s="135">
        <f t="shared" si="17"/>
        <v>0.999425543223063</v>
      </c>
      <c r="J305" s="136">
        <v>27</v>
      </c>
      <c r="K305" s="135">
        <f t="shared" si="18"/>
        <v>6.398361</v>
      </c>
      <c r="L305" s="131">
        <v>0</v>
      </c>
    </row>
    <row r="306" ht="22" customHeight="1" spans="1:12">
      <c r="A306" s="126">
        <v>2082802</v>
      </c>
      <c r="B306" s="126" t="s">
        <v>538</v>
      </c>
      <c r="C306" s="127">
        <v>0</v>
      </c>
      <c r="D306" s="128">
        <f t="shared" si="16"/>
        <v>0</v>
      </c>
      <c r="E306" s="127">
        <v>0</v>
      </c>
      <c r="F306" s="127"/>
      <c r="G306" s="130"/>
      <c r="H306" s="131">
        <v>0</v>
      </c>
      <c r="I306" s="135" t="e">
        <f t="shared" si="17"/>
        <v>#DIV/0!</v>
      </c>
      <c r="J306" s="136">
        <v>22</v>
      </c>
      <c r="K306" s="135">
        <f t="shared" si="18"/>
        <v>-1</v>
      </c>
      <c r="L306" s="131">
        <v>0</v>
      </c>
    </row>
    <row r="307" ht="22" customHeight="1" spans="1:12">
      <c r="A307" s="126">
        <v>2082804</v>
      </c>
      <c r="B307" s="125" t="s">
        <v>777</v>
      </c>
      <c r="C307" s="127">
        <v>114.60916</v>
      </c>
      <c r="D307" s="128">
        <f t="shared" si="16"/>
        <v>199.60916</v>
      </c>
      <c r="E307" s="127">
        <v>199.60916</v>
      </c>
      <c r="F307" s="127"/>
      <c r="G307" s="130"/>
      <c r="H307" s="131">
        <v>95.713669</v>
      </c>
      <c r="I307" s="135">
        <f t="shared" si="17"/>
        <v>0.479505394441818</v>
      </c>
      <c r="J307" s="136">
        <v>80</v>
      </c>
      <c r="K307" s="135">
        <f t="shared" si="18"/>
        <v>0.1964208625</v>
      </c>
      <c r="L307" s="131">
        <v>0</v>
      </c>
    </row>
    <row r="308" ht="22" customHeight="1" spans="1:12">
      <c r="A308" s="126">
        <v>20899</v>
      </c>
      <c r="B308" s="125" t="s">
        <v>778</v>
      </c>
      <c r="C308" s="127">
        <v>26.298</v>
      </c>
      <c r="D308" s="128">
        <f t="shared" si="16"/>
        <v>26.298</v>
      </c>
      <c r="E308" s="127">
        <v>26.298</v>
      </c>
      <c r="F308" s="127"/>
      <c r="G308" s="130"/>
      <c r="H308" s="131">
        <v>13.224073</v>
      </c>
      <c r="I308" s="135">
        <f t="shared" si="17"/>
        <v>0.502854703779755</v>
      </c>
      <c r="J308" s="129">
        <v>1</v>
      </c>
      <c r="K308" s="135">
        <f t="shared" si="18"/>
        <v>12.224073</v>
      </c>
      <c r="L308" s="131">
        <v>83.7</v>
      </c>
    </row>
    <row r="309" ht="22" customHeight="1" spans="1:12">
      <c r="A309" s="126">
        <v>2089901</v>
      </c>
      <c r="B309" s="125" t="s">
        <v>779</v>
      </c>
      <c r="C309" s="127">
        <v>26.298</v>
      </c>
      <c r="D309" s="128">
        <f t="shared" si="16"/>
        <v>26.298</v>
      </c>
      <c r="E309" s="127">
        <v>26.298</v>
      </c>
      <c r="F309" s="127"/>
      <c r="G309" s="130"/>
      <c r="H309" s="131">
        <v>13.224073</v>
      </c>
      <c r="I309" s="135">
        <f t="shared" si="17"/>
        <v>0.502854703779755</v>
      </c>
      <c r="J309" s="136">
        <v>1</v>
      </c>
      <c r="K309" s="135">
        <f t="shared" si="18"/>
        <v>12.224073</v>
      </c>
      <c r="L309" s="131">
        <v>83.7</v>
      </c>
    </row>
    <row r="310" ht="22" customHeight="1" spans="1:12">
      <c r="A310" s="126">
        <v>210</v>
      </c>
      <c r="B310" s="125" t="s">
        <v>780</v>
      </c>
      <c r="C310" s="127">
        <v>14845.884624</v>
      </c>
      <c r="D310" s="128">
        <f t="shared" si="16"/>
        <v>18393.09621</v>
      </c>
      <c r="E310" s="127">
        <v>16679.09621</v>
      </c>
      <c r="F310" s="127"/>
      <c r="G310" s="130">
        <f>G323+G334+G346</f>
        <v>1714</v>
      </c>
      <c r="H310" s="131">
        <v>17160.951193</v>
      </c>
      <c r="I310" s="135">
        <f t="shared" si="17"/>
        <v>0.933010462027046</v>
      </c>
      <c r="J310" s="136">
        <v>14555</v>
      </c>
      <c r="K310" s="135">
        <f t="shared" si="18"/>
        <v>0.179041648436963</v>
      </c>
      <c r="L310" s="131">
        <v>4753</v>
      </c>
    </row>
    <row r="311" ht="29" customHeight="1" spans="1:12">
      <c r="A311" s="126">
        <v>21001</v>
      </c>
      <c r="B311" s="125" t="s">
        <v>781</v>
      </c>
      <c r="C311" s="127">
        <v>1847.544972</v>
      </c>
      <c r="D311" s="128">
        <f t="shared" si="16"/>
        <v>2273.060162</v>
      </c>
      <c r="E311" s="127">
        <v>2273.060162</v>
      </c>
      <c r="F311" s="127"/>
      <c r="G311" s="130"/>
      <c r="H311" s="131">
        <v>3061.182054</v>
      </c>
      <c r="I311" s="135">
        <f t="shared" si="17"/>
        <v>1.34672284754072</v>
      </c>
      <c r="J311" s="129">
        <v>601</v>
      </c>
      <c r="K311" s="135">
        <f t="shared" si="18"/>
        <v>4.09348095507487</v>
      </c>
      <c r="L311" s="131">
        <v>0</v>
      </c>
    </row>
    <row r="312" ht="37" customHeight="1" spans="1:12">
      <c r="A312" s="126">
        <v>2100101</v>
      </c>
      <c r="B312" s="125" t="s">
        <v>527</v>
      </c>
      <c r="C312" s="127">
        <v>1847.544972</v>
      </c>
      <c r="D312" s="128">
        <f t="shared" si="16"/>
        <v>2260.560162</v>
      </c>
      <c r="E312" s="127">
        <v>2260.560162</v>
      </c>
      <c r="F312" s="127"/>
      <c r="G312" s="130"/>
      <c r="H312" s="131">
        <v>3058.594054</v>
      </c>
      <c r="I312" s="135">
        <f t="shared" si="17"/>
        <v>1.35302484110573</v>
      </c>
      <c r="J312" s="136">
        <v>585</v>
      </c>
      <c r="K312" s="135">
        <f t="shared" si="18"/>
        <v>4.2283659042735</v>
      </c>
      <c r="L312" s="131">
        <v>0</v>
      </c>
    </row>
    <row r="313" ht="22" customHeight="1" spans="1:12">
      <c r="A313" s="126">
        <v>2100102</v>
      </c>
      <c r="B313" s="125" t="s">
        <v>538</v>
      </c>
      <c r="C313" s="127">
        <v>0</v>
      </c>
      <c r="D313" s="128">
        <f t="shared" si="16"/>
        <v>0</v>
      </c>
      <c r="E313" s="127">
        <v>0</v>
      </c>
      <c r="F313" s="127"/>
      <c r="G313" s="130"/>
      <c r="H313" s="131">
        <v>0</v>
      </c>
      <c r="I313" s="135" t="e">
        <f t="shared" si="17"/>
        <v>#DIV/0!</v>
      </c>
      <c r="J313" s="136">
        <v>0</v>
      </c>
      <c r="K313" s="135" t="e">
        <f t="shared" si="18"/>
        <v>#DIV/0!</v>
      </c>
      <c r="L313" s="131">
        <v>0</v>
      </c>
    </row>
    <row r="314" ht="22" customHeight="1" spans="1:12">
      <c r="A314" s="126">
        <v>2100199</v>
      </c>
      <c r="B314" s="125" t="s">
        <v>782</v>
      </c>
      <c r="C314" s="127">
        <v>0</v>
      </c>
      <c r="D314" s="128">
        <f t="shared" si="16"/>
        <v>12.5</v>
      </c>
      <c r="E314" s="127">
        <v>12.5</v>
      </c>
      <c r="F314" s="127"/>
      <c r="G314" s="130"/>
      <c r="H314" s="131">
        <v>2.588</v>
      </c>
      <c r="I314" s="135">
        <f t="shared" si="17"/>
        <v>0.20704</v>
      </c>
      <c r="J314" s="136">
        <v>16</v>
      </c>
      <c r="K314" s="135">
        <f t="shared" si="18"/>
        <v>-0.83825</v>
      </c>
      <c r="L314" s="131">
        <v>0</v>
      </c>
    </row>
    <row r="315" ht="22" customHeight="1" spans="1:12">
      <c r="A315" s="126">
        <v>21002</v>
      </c>
      <c r="B315" s="125" t="s">
        <v>783</v>
      </c>
      <c r="C315" s="127">
        <v>1827.437788</v>
      </c>
      <c r="D315" s="128">
        <f t="shared" si="16"/>
        <v>2379.277292</v>
      </c>
      <c r="E315" s="127">
        <v>2379.277292</v>
      </c>
      <c r="F315" s="127"/>
      <c r="G315" s="130"/>
      <c r="H315" s="131">
        <v>1866.588547</v>
      </c>
      <c r="I315" s="135">
        <f t="shared" ref="I315:I378" si="19">H315/D315</f>
        <v>0.784519128256363</v>
      </c>
      <c r="J315" s="136">
        <v>2155</v>
      </c>
      <c r="K315" s="135">
        <f t="shared" ref="K315:K378" si="20">(H315-J315)/J315</f>
        <v>-0.133833620881671</v>
      </c>
      <c r="L315" s="131">
        <v>1348.32</v>
      </c>
    </row>
    <row r="316" ht="22" customHeight="1" spans="1:12">
      <c r="A316" s="126">
        <v>2100201</v>
      </c>
      <c r="B316" s="125" t="s">
        <v>784</v>
      </c>
      <c r="C316" s="127">
        <v>1607.437788</v>
      </c>
      <c r="D316" s="128">
        <f t="shared" si="16"/>
        <v>1728.678992</v>
      </c>
      <c r="E316" s="127">
        <v>1728.678992</v>
      </c>
      <c r="F316" s="127"/>
      <c r="G316" s="130"/>
      <c r="H316" s="131">
        <v>1728.282622</v>
      </c>
      <c r="I316" s="135">
        <f t="shared" si="19"/>
        <v>0.999770709309343</v>
      </c>
      <c r="J316" s="136">
        <v>1714</v>
      </c>
      <c r="K316" s="135">
        <f t="shared" si="20"/>
        <v>0.00833291831971992</v>
      </c>
      <c r="L316" s="131">
        <v>1100</v>
      </c>
    </row>
    <row r="317" ht="22" customHeight="1" spans="1:12">
      <c r="A317" s="126" t="s">
        <v>785</v>
      </c>
      <c r="B317" s="125" t="s">
        <v>786</v>
      </c>
      <c r="C317" s="127">
        <v>0</v>
      </c>
      <c r="D317" s="128">
        <f t="shared" si="16"/>
        <v>500.5983</v>
      </c>
      <c r="E317" s="127">
        <v>500.5983</v>
      </c>
      <c r="F317" s="127"/>
      <c r="G317" s="130"/>
      <c r="H317" s="131">
        <v>0</v>
      </c>
      <c r="I317" s="135">
        <f t="shared" si="19"/>
        <v>0</v>
      </c>
      <c r="J317" s="136">
        <v>0</v>
      </c>
      <c r="K317" s="135" t="e">
        <f t="shared" si="20"/>
        <v>#DIV/0!</v>
      </c>
      <c r="L317" s="131">
        <v>0</v>
      </c>
    </row>
    <row r="318" ht="22" customHeight="1" spans="1:12">
      <c r="A318" s="126" t="s">
        <v>787</v>
      </c>
      <c r="B318" s="125" t="s">
        <v>788</v>
      </c>
      <c r="C318" s="127">
        <v>0</v>
      </c>
      <c r="D318" s="128">
        <f t="shared" si="16"/>
        <v>0</v>
      </c>
      <c r="E318" s="127">
        <v>0</v>
      </c>
      <c r="F318" s="127"/>
      <c r="G318" s="130"/>
      <c r="H318" s="131">
        <v>0</v>
      </c>
      <c r="I318" s="135" t="e">
        <f t="shared" si="19"/>
        <v>#DIV/0!</v>
      </c>
      <c r="J318" s="136">
        <v>0</v>
      </c>
      <c r="K318" s="135" t="e">
        <f t="shared" si="20"/>
        <v>#DIV/0!</v>
      </c>
      <c r="L318" s="131">
        <v>0</v>
      </c>
    </row>
    <row r="319" ht="22" customHeight="1" spans="1:12">
      <c r="A319" s="126">
        <v>2100299</v>
      </c>
      <c r="B319" s="125" t="s">
        <v>789</v>
      </c>
      <c r="C319" s="127">
        <v>220</v>
      </c>
      <c r="D319" s="128">
        <f t="shared" si="16"/>
        <v>150</v>
      </c>
      <c r="E319" s="127">
        <v>150</v>
      </c>
      <c r="F319" s="127"/>
      <c r="G319" s="130"/>
      <c r="H319" s="131">
        <v>138.305925</v>
      </c>
      <c r="I319" s="135">
        <f t="shared" si="19"/>
        <v>0.9220395</v>
      </c>
      <c r="J319" s="129">
        <v>441</v>
      </c>
      <c r="K319" s="135">
        <f t="shared" si="20"/>
        <v>-0.68638112244898</v>
      </c>
      <c r="L319" s="131">
        <v>248.32</v>
      </c>
    </row>
    <row r="320" ht="22" customHeight="1" spans="1:12">
      <c r="A320" s="126">
        <v>21003</v>
      </c>
      <c r="B320" s="125" t="s">
        <v>790</v>
      </c>
      <c r="C320" s="127">
        <v>3233.042908</v>
      </c>
      <c r="D320" s="128">
        <f t="shared" si="16"/>
        <v>3474.045696</v>
      </c>
      <c r="E320" s="127">
        <v>3474.045696</v>
      </c>
      <c r="F320" s="127"/>
      <c r="G320" s="130"/>
      <c r="H320" s="131">
        <v>3458.620974</v>
      </c>
      <c r="I320" s="135">
        <f t="shared" si="19"/>
        <v>0.995560011770208</v>
      </c>
      <c r="J320" s="136">
        <v>3734</v>
      </c>
      <c r="K320" s="135">
        <f t="shared" si="20"/>
        <v>-0.0737490696304232</v>
      </c>
      <c r="L320" s="131">
        <v>488.0391</v>
      </c>
    </row>
    <row r="321" ht="22" customHeight="1" spans="1:12">
      <c r="A321" s="126">
        <v>2100302</v>
      </c>
      <c r="B321" s="125" t="s">
        <v>791</v>
      </c>
      <c r="C321" s="127">
        <v>3094.006908</v>
      </c>
      <c r="D321" s="128">
        <f t="shared" si="16"/>
        <v>3335.009696</v>
      </c>
      <c r="E321" s="127">
        <v>3335.009696</v>
      </c>
      <c r="F321" s="127"/>
      <c r="G321" s="130"/>
      <c r="H321" s="131">
        <v>3324.394974</v>
      </c>
      <c r="I321" s="135">
        <f t="shared" si="19"/>
        <v>0.996817184066142</v>
      </c>
      <c r="J321" s="136">
        <v>3226</v>
      </c>
      <c r="K321" s="135">
        <f t="shared" si="20"/>
        <v>0.0305006119032857</v>
      </c>
      <c r="L321" s="131">
        <v>12</v>
      </c>
    </row>
    <row r="322" ht="22" customHeight="1" spans="1:12">
      <c r="A322" s="126">
        <v>2100399</v>
      </c>
      <c r="B322" s="125" t="s">
        <v>792</v>
      </c>
      <c r="C322" s="127">
        <v>139.036</v>
      </c>
      <c r="D322" s="128">
        <f t="shared" si="16"/>
        <v>139.036</v>
      </c>
      <c r="E322" s="127">
        <v>139.036</v>
      </c>
      <c r="F322" s="127"/>
      <c r="G322" s="130"/>
      <c r="H322" s="131">
        <v>134.226</v>
      </c>
      <c r="I322" s="135">
        <f t="shared" si="19"/>
        <v>0.965404643401709</v>
      </c>
      <c r="J322" s="129">
        <v>508</v>
      </c>
      <c r="K322" s="135">
        <f t="shared" si="20"/>
        <v>-0.735775590551181</v>
      </c>
      <c r="L322" s="131">
        <v>476.0391</v>
      </c>
    </row>
    <row r="323" ht="22" customHeight="1" spans="1:12">
      <c r="A323" s="126">
        <v>21004</v>
      </c>
      <c r="B323" s="126" t="s">
        <v>793</v>
      </c>
      <c r="C323" s="127">
        <v>3239.4608</v>
      </c>
      <c r="D323" s="128">
        <f t="shared" si="16"/>
        <v>4171.410276</v>
      </c>
      <c r="E323" s="127">
        <v>3416.410276</v>
      </c>
      <c r="F323" s="127"/>
      <c r="G323" s="130">
        <f>G327+G329</f>
        <v>755</v>
      </c>
      <c r="H323" s="131">
        <v>3614</v>
      </c>
      <c r="I323" s="135">
        <f t="shared" si="19"/>
        <v>0.866373662833639</v>
      </c>
      <c r="J323" s="129">
        <v>3630</v>
      </c>
      <c r="K323" s="135">
        <f t="shared" si="20"/>
        <v>-0.00440771349862259</v>
      </c>
      <c r="L323" s="131">
        <v>2099</v>
      </c>
    </row>
    <row r="324" ht="22" customHeight="1" spans="1:12">
      <c r="A324" s="126">
        <v>2100401</v>
      </c>
      <c r="B324" s="125" t="s">
        <v>794</v>
      </c>
      <c r="C324" s="127">
        <v>1189.902876</v>
      </c>
      <c r="D324" s="128">
        <f t="shared" si="16"/>
        <v>1176.47162</v>
      </c>
      <c r="E324" s="127">
        <v>1176.47162</v>
      </c>
      <c r="F324" s="127"/>
      <c r="G324" s="130"/>
      <c r="H324" s="131">
        <v>887</v>
      </c>
      <c r="I324" s="135">
        <f t="shared" si="19"/>
        <v>0.75394933878643</v>
      </c>
      <c r="J324" s="136">
        <v>1122</v>
      </c>
      <c r="K324" s="135">
        <f t="shared" si="20"/>
        <v>-0.209447415329768</v>
      </c>
      <c r="L324" s="131">
        <v>0</v>
      </c>
    </row>
    <row r="325" ht="22" customHeight="1" spans="1:12">
      <c r="A325" s="126">
        <v>2100402</v>
      </c>
      <c r="B325" s="125" t="s">
        <v>795</v>
      </c>
      <c r="C325" s="127">
        <v>224.06198</v>
      </c>
      <c r="D325" s="128">
        <f t="shared" si="16"/>
        <v>207.91808</v>
      </c>
      <c r="E325" s="127">
        <v>207.91808</v>
      </c>
      <c r="F325" s="127"/>
      <c r="G325" s="130"/>
      <c r="H325" s="131">
        <v>204.102398</v>
      </c>
      <c r="I325" s="135">
        <f t="shared" si="19"/>
        <v>0.981648147193356</v>
      </c>
      <c r="J325" s="136">
        <v>194</v>
      </c>
      <c r="K325" s="135">
        <f t="shared" si="20"/>
        <v>0.0520742164948453</v>
      </c>
      <c r="L325" s="131">
        <v>0</v>
      </c>
    </row>
    <row r="326" ht="22" customHeight="1" spans="1:12">
      <c r="A326" s="126">
        <v>2100403</v>
      </c>
      <c r="B326" s="125" t="s">
        <v>796</v>
      </c>
      <c r="C326" s="127">
        <v>717.810244</v>
      </c>
      <c r="D326" s="128">
        <f t="shared" si="16"/>
        <v>675.166876</v>
      </c>
      <c r="E326" s="127">
        <v>675.166876</v>
      </c>
      <c r="F326" s="127"/>
      <c r="G326" s="130"/>
      <c r="H326" s="131">
        <v>660.83163</v>
      </c>
      <c r="I326" s="135">
        <f t="shared" si="19"/>
        <v>0.97876784760987</v>
      </c>
      <c r="J326" s="129">
        <v>593</v>
      </c>
      <c r="K326" s="135">
        <f t="shared" si="20"/>
        <v>0.114387234401349</v>
      </c>
      <c r="L326" s="131">
        <v>0</v>
      </c>
    </row>
    <row r="327" ht="22" customHeight="1" spans="1:12">
      <c r="A327" s="126">
        <v>2100408</v>
      </c>
      <c r="B327" s="125" t="s">
        <v>797</v>
      </c>
      <c r="C327" s="127">
        <v>146.6857</v>
      </c>
      <c r="D327" s="128">
        <f t="shared" ref="D327:D390" si="21">E327+G327+F327</f>
        <v>331.5037</v>
      </c>
      <c r="E327" s="127">
        <v>196.5037</v>
      </c>
      <c r="F327" s="127"/>
      <c r="G327" s="130">
        <v>135</v>
      </c>
      <c r="H327" s="131">
        <v>196.5037</v>
      </c>
      <c r="I327" s="135">
        <f t="shared" si="19"/>
        <v>0.592764726306222</v>
      </c>
      <c r="J327" s="136">
        <v>1709</v>
      </c>
      <c r="K327" s="135">
        <f t="shared" si="20"/>
        <v>-0.885018314803979</v>
      </c>
      <c r="L327" s="131">
        <v>1970</v>
      </c>
    </row>
    <row r="328" ht="22" customHeight="1" spans="1:12">
      <c r="A328" s="126">
        <v>2100409</v>
      </c>
      <c r="B328" s="125" t="s">
        <v>798</v>
      </c>
      <c r="C328" s="127">
        <v>0</v>
      </c>
      <c r="D328" s="128">
        <f t="shared" si="21"/>
        <v>0</v>
      </c>
      <c r="E328" s="127">
        <v>0</v>
      </c>
      <c r="F328" s="127"/>
      <c r="G328" s="130"/>
      <c r="H328" s="131">
        <v>0</v>
      </c>
      <c r="I328" s="135" t="e">
        <f t="shared" si="19"/>
        <v>#DIV/0!</v>
      </c>
      <c r="J328" s="136">
        <v>12</v>
      </c>
      <c r="K328" s="135">
        <f t="shared" si="20"/>
        <v>-1</v>
      </c>
      <c r="L328" s="131">
        <v>54.637521</v>
      </c>
    </row>
    <row r="329" ht="22" customHeight="1" spans="1:12">
      <c r="A329" s="126">
        <v>2100410</v>
      </c>
      <c r="B329" s="125" t="s">
        <v>799</v>
      </c>
      <c r="C329" s="127">
        <v>961</v>
      </c>
      <c r="D329" s="128">
        <f t="shared" si="21"/>
        <v>1780.35</v>
      </c>
      <c r="E329" s="127">
        <v>1160.35</v>
      </c>
      <c r="F329" s="127"/>
      <c r="G329" s="130">
        <v>620</v>
      </c>
      <c r="H329" s="131">
        <v>971.931827</v>
      </c>
      <c r="I329" s="135">
        <f t="shared" si="19"/>
        <v>0.545921772123459</v>
      </c>
      <c r="J329" s="136">
        <v>0</v>
      </c>
      <c r="K329" s="135" t="e">
        <f t="shared" si="20"/>
        <v>#DIV/0!</v>
      </c>
      <c r="L329" s="131">
        <v>75</v>
      </c>
    </row>
    <row r="330" ht="22" customHeight="1" spans="1:12">
      <c r="A330" s="126">
        <v>2100499</v>
      </c>
      <c r="B330" s="125" t="s">
        <v>800</v>
      </c>
      <c r="C330" s="127">
        <v>0</v>
      </c>
      <c r="D330" s="128">
        <f t="shared" si="21"/>
        <v>0</v>
      </c>
      <c r="E330" s="127">
        <v>0</v>
      </c>
      <c r="F330" s="127"/>
      <c r="G330" s="130"/>
      <c r="H330" s="131">
        <v>0</v>
      </c>
      <c r="I330" s="135" t="e">
        <f t="shared" si="19"/>
        <v>#DIV/0!</v>
      </c>
      <c r="J330" s="129">
        <v>0</v>
      </c>
      <c r="K330" s="135" t="e">
        <f t="shared" si="20"/>
        <v>#DIV/0!</v>
      </c>
      <c r="L330" s="131">
        <v>0</v>
      </c>
    </row>
    <row r="331" ht="22" customHeight="1" spans="1:12">
      <c r="A331" s="126">
        <v>21006</v>
      </c>
      <c r="B331" s="125" t="s">
        <v>801</v>
      </c>
      <c r="C331" s="127">
        <v>0</v>
      </c>
      <c r="D331" s="128">
        <f t="shared" si="21"/>
        <v>0</v>
      </c>
      <c r="E331" s="127">
        <v>0</v>
      </c>
      <c r="F331" s="127"/>
      <c r="G331" s="130"/>
      <c r="H331" s="131">
        <v>0</v>
      </c>
      <c r="I331" s="135" t="e">
        <f t="shared" si="19"/>
        <v>#DIV/0!</v>
      </c>
      <c r="J331" s="136">
        <v>12</v>
      </c>
      <c r="K331" s="135">
        <f t="shared" si="20"/>
        <v>-1</v>
      </c>
      <c r="L331" s="131">
        <v>1</v>
      </c>
    </row>
    <row r="332" ht="22" customHeight="1" spans="1:12">
      <c r="A332" s="126">
        <v>2100601</v>
      </c>
      <c r="B332" s="125" t="s">
        <v>802</v>
      </c>
      <c r="C332" s="127">
        <v>0</v>
      </c>
      <c r="D332" s="128">
        <f t="shared" si="21"/>
        <v>0</v>
      </c>
      <c r="E332" s="127">
        <v>0</v>
      </c>
      <c r="F332" s="127"/>
      <c r="G332" s="130"/>
      <c r="H332" s="131">
        <v>0</v>
      </c>
      <c r="I332" s="135" t="e">
        <f t="shared" si="19"/>
        <v>#DIV/0!</v>
      </c>
      <c r="J332" s="136">
        <v>0</v>
      </c>
      <c r="K332" s="135" t="e">
        <f t="shared" si="20"/>
        <v>#DIV/0!</v>
      </c>
      <c r="L332" s="131">
        <v>1</v>
      </c>
    </row>
    <row r="333" ht="22" customHeight="1" spans="1:12">
      <c r="A333" s="126">
        <v>2100699</v>
      </c>
      <c r="B333" s="125" t="s">
        <v>803</v>
      </c>
      <c r="C333" s="127">
        <v>0</v>
      </c>
      <c r="D333" s="128">
        <f t="shared" si="21"/>
        <v>0</v>
      </c>
      <c r="E333" s="127">
        <v>0</v>
      </c>
      <c r="F333" s="127"/>
      <c r="G333" s="130"/>
      <c r="H333" s="131">
        <v>0</v>
      </c>
      <c r="I333" s="135" t="e">
        <f t="shared" si="19"/>
        <v>#DIV/0!</v>
      </c>
      <c r="J333" s="129">
        <v>12</v>
      </c>
      <c r="K333" s="135">
        <f t="shared" si="20"/>
        <v>-1</v>
      </c>
      <c r="L333" s="131">
        <v>0</v>
      </c>
    </row>
    <row r="334" ht="22" customHeight="1" spans="1:12">
      <c r="A334" s="126">
        <v>21007</v>
      </c>
      <c r="B334" s="125" t="s">
        <v>804</v>
      </c>
      <c r="C334" s="127">
        <v>1039.262</v>
      </c>
      <c r="D334" s="128">
        <f t="shared" si="21"/>
        <v>1115.762</v>
      </c>
      <c r="E334" s="127">
        <v>1051.762</v>
      </c>
      <c r="F334" s="127"/>
      <c r="G334" s="130">
        <f>G336</f>
        <v>64</v>
      </c>
      <c r="H334" s="131">
        <v>887.272893</v>
      </c>
      <c r="I334" s="135">
        <f t="shared" si="19"/>
        <v>0.795216984446504</v>
      </c>
      <c r="J334" s="136">
        <v>808</v>
      </c>
      <c r="K334" s="135">
        <f t="shared" si="20"/>
        <v>0.0981100160891089</v>
      </c>
      <c r="L334" s="131">
        <v>625.69</v>
      </c>
    </row>
    <row r="335" ht="22" customHeight="1" spans="1:12">
      <c r="A335" s="126" t="s">
        <v>805</v>
      </c>
      <c r="B335" s="125" t="s">
        <v>806</v>
      </c>
      <c r="C335" s="127">
        <v>0</v>
      </c>
      <c r="D335" s="128">
        <f t="shared" si="21"/>
        <v>10</v>
      </c>
      <c r="E335" s="127">
        <v>10</v>
      </c>
      <c r="F335" s="127"/>
      <c r="G335" s="130"/>
      <c r="H335" s="131">
        <v>0</v>
      </c>
      <c r="I335" s="135">
        <f t="shared" si="19"/>
        <v>0</v>
      </c>
      <c r="J335" s="136">
        <v>0</v>
      </c>
      <c r="K335" s="135" t="e">
        <f t="shared" si="20"/>
        <v>#DIV/0!</v>
      </c>
      <c r="L335" s="131">
        <v>0</v>
      </c>
    </row>
    <row r="336" ht="22" customHeight="1" spans="1:12">
      <c r="A336" s="126">
        <v>2100717</v>
      </c>
      <c r="B336" s="125" t="s">
        <v>806</v>
      </c>
      <c r="C336" s="127">
        <v>1039.262</v>
      </c>
      <c r="D336" s="128">
        <f t="shared" si="21"/>
        <v>1105.762</v>
      </c>
      <c r="E336" s="127">
        <v>1041.762</v>
      </c>
      <c r="F336" s="127"/>
      <c r="G336" s="130">
        <v>64</v>
      </c>
      <c r="H336" s="131">
        <v>887.272893</v>
      </c>
      <c r="I336" s="135">
        <f t="shared" si="19"/>
        <v>0.802408558984664</v>
      </c>
      <c r="J336" s="136">
        <v>804</v>
      </c>
      <c r="K336" s="135">
        <f t="shared" si="20"/>
        <v>0.10357325</v>
      </c>
      <c r="L336" s="131">
        <v>625.69</v>
      </c>
    </row>
    <row r="337" ht="22" customHeight="1" spans="1:12">
      <c r="A337" s="126">
        <v>2100799</v>
      </c>
      <c r="B337" s="125" t="s">
        <v>807</v>
      </c>
      <c r="C337" s="127">
        <v>0</v>
      </c>
      <c r="D337" s="128">
        <f t="shared" si="21"/>
        <v>0</v>
      </c>
      <c r="E337" s="127">
        <v>0</v>
      </c>
      <c r="F337" s="127"/>
      <c r="G337" s="130"/>
      <c r="H337" s="131">
        <v>0</v>
      </c>
      <c r="I337" s="135" t="e">
        <f t="shared" si="19"/>
        <v>#DIV/0!</v>
      </c>
      <c r="J337" s="136">
        <v>4</v>
      </c>
      <c r="K337" s="135">
        <f t="shared" si="20"/>
        <v>-1</v>
      </c>
      <c r="L337" s="131">
        <v>0</v>
      </c>
    </row>
    <row r="338" ht="22" customHeight="1" spans="1:12">
      <c r="A338" s="126">
        <v>21011</v>
      </c>
      <c r="B338" s="125" t="s">
        <v>808</v>
      </c>
      <c r="C338" s="127">
        <v>2844.144638</v>
      </c>
      <c r="D338" s="128">
        <f t="shared" si="21"/>
        <v>3121.822156</v>
      </c>
      <c r="E338" s="127">
        <v>3121.822156</v>
      </c>
      <c r="F338" s="127"/>
      <c r="G338" s="130"/>
      <c r="H338" s="131">
        <v>2955.998988</v>
      </c>
      <c r="I338" s="135">
        <f t="shared" si="19"/>
        <v>0.94688257059061</v>
      </c>
      <c r="J338" s="136">
        <v>2630</v>
      </c>
      <c r="K338" s="135">
        <f t="shared" si="20"/>
        <v>0.1239539878327</v>
      </c>
      <c r="L338" s="131">
        <v>0</v>
      </c>
    </row>
    <row r="339" ht="22" customHeight="1" spans="1:12">
      <c r="A339" s="126">
        <v>2101101</v>
      </c>
      <c r="B339" s="125" t="s">
        <v>809</v>
      </c>
      <c r="C339" s="127">
        <v>711.166434</v>
      </c>
      <c r="D339" s="128">
        <f t="shared" si="21"/>
        <v>810.336523</v>
      </c>
      <c r="E339" s="127">
        <v>810.336523</v>
      </c>
      <c r="F339" s="127"/>
      <c r="G339" s="130"/>
      <c r="H339" s="131">
        <v>706.714805</v>
      </c>
      <c r="I339" s="135">
        <f t="shared" si="19"/>
        <v>0.872125080063804</v>
      </c>
      <c r="J339" s="136">
        <v>639</v>
      </c>
      <c r="K339" s="135">
        <f t="shared" si="20"/>
        <v>0.105969960876369</v>
      </c>
      <c r="L339" s="131">
        <v>0</v>
      </c>
    </row>
    <row r="340" ht="22" customHeight="1" spans="1:12">
      <c r="A340" s="126">
        <v>2101102</v>
      </c>
      <c r="B340" s="125" t="s">
        <v>810</v>
      </c>
      <c r="C340" s="127">
        <v>2132.978204</v>
      </c>
      <c r="D340" s="128">
        <f t="shared" si="21"/>
        <v>2311.485633</v>
      </c>
      <c r="E340" s="127">
        <v>2311.485633</v>
      </c>
      <c r="F340" s="127"/>
      <c r="G340" s="130"/>
      <c r="H340" s="131">
        <v>2249.284183</v>
      </c>
      <c r="I340" s="135">
        <f t="shared" si="19"/>
        <v>0.973090271852882</v>
      </c>
      <c r="J340" s="129">
        <v>1991</v>
      </c>
      <c r="K340" s="135">
        <f t="shared" si="20"/>
        <v>0.129725857860372</v>
      </c>
      <c r="L340" s="131">
        <v>0</v>
      </c>
    </row>
    <row r="341" ht="22" customHeight="1" spans="1:12">
      <c r="A341" s="126">
        <v>21012</v>
      </c>
      <c r="B341" s="125" t="s">
        <v>811</v>
      </c>
      <c r="C341" s="127">
        <v>599.18859</v>
      </c>
      <c r="D341" s="128">
        <f t="shared" si="21"/>
        <v>706.2688</v>
      </c>
      <c r="E341" s="127">
        <v>706.2688</v>
      </c>
      <c r="F341" s="127"/>
      <c r="G341" s="130"/>
      <c r="H341" s="131">
        <v>637.69398</v>
      </c>
      <c r="I341" s="135">
        <f t="shared" si="19"/>
        <v>0.902905494338699</v>
      </c>
      <c r="J341" s="136">
        <v>609</v>
      </c>
      <c r="K341" s="135">
        <f t="shared" si="20"/>
        <v>0.047116551724138</v>
      </c>
      <c r="L341" s="131">
        <v>0</v>
      </c>
    </row>
    <row r="342" ht="22" customHeight="1" spans="1:12">
      <c r="A342" s="126">
        <v>2101201</v>
      </c>
      <c r="B342" s="125" t="s">
        <v>812</v>
      </c>
      <c r="C342" s="127">
        <v>0</v>
      </c>
      <c r="D342" s="128">
        <f t="shared" si="21"/>
        <v>0</v>
      </c>
      <c r="E342" s="127">
        <v>0</v>
      </c>
      <c r="F342" s="127"/>
      <c r="G342" s="130"/>
      <c r="H342" s="131">
        <v>0</v>
      </c>
      <c r="I342" s="135" t="e">
        <f t="shared" si="19"/>
        <v>#DIV/0!</v>
      </c>
      <c r="J342" s="136">
        <v>0</v>
      </c>
      <c r="K342" s="135" t="e">
        <f t="shared" si="20"/>
        <v>#DIV/0!</v>
      </c>
      <c r="L342" s="131">
        <v>0</v>
      </c>
    </row>
    <row r="343" ht="22" customHeight="1" spans="1:12">
      <c r="A343" s="126">
        <v>2100202</v>
      </c>
      <c r="B343" s="125" t="s">
        <v>813</v>
      </c>
      <c r="C343" s="127">
        <v>0</v>
      </c>
      <c r="D343" s="128">
        <f t="shared" si="21"/>
        <v>0</v>
      </c>
      <c r="E343" s="127">
        <v>0</v>
      </c>
      <c r="F343" s="127"/>
      <c r="G343" s="130"/>
      <c r="H343" s="131">
        <v>0</v>
      </c>
      <c r="I343" s="135" t="e">
        <f t="shared" si="19"/>
        <v>#DIV/0!</v>
      </c>
      <c r="J343" s="136">
        <v>591</v>
      </c>
      <c r="K343" s="135">
        <f t="shared" si="20"/>
        <v>-1</v>
      </c>
      <c r="L343" s="131">
        <v>0</v>
      </c>
    </row>
    <row r="344" ht="22" customHeight="1" spans="1:12">
      <c r="A344" s="126">
        <v>2101202</v>
      </c>
      <c r="B344" s="125" t="s">
        <v>813</v>
      </c>
      <c r="C344" s="127">
        <v>599.18859</v>
      </c>
      <c r="D344" s="128">
        <f t="shared" si="21"/>
        <v>706.2688</v>
      </c>
      <c r="E344" s="127">
        <v>706.2688</v>
      </c>
      <c r="F344" s="127"/>
      <c r="G344" s="130"/>
      <c r="H344" s="131">
        <v>637.69398</v>
      </c>
      <c r="I344" s="135">
        <f t="shared" si="19"/>
        <v>0.902905494338699</v>
      </c>
      <c r="J344" s="136">
        <v>0</v>
      </c>
      <c r="K344" s="135" t="e">
        <f t="shared" si="20"/>
        <v>#DIV/0!</v>
      </c>
      <c r="L344" s="131">
        <v>0</v>
      </c>
    </row>
    <row r="345" ht="22" customHeight="1" spans="1:12">
      <c r="A345" s="126">
        <v>2101299</v>
      </c>
      <c r="B345" s="125" t="s">
        <v>814</v>
      </c>
      <c r="C345" s="127">
        <v>0</v>
      </c>
      <c r="D345" s="128">
        <f t="shared" si="21"/>
        <v>0</v>
      </c>
      <c r="E345" s="127">
        <v>0</v>
      </c>
      <c r="F345" s="127"/>
      <c r="G345" s="130"/>
      <c r="H345" s="131">
        <v>0</v>
      </c>
      <c r="I345" s="135" t="e">
        <f t="shared" si="19"/>
        <v>#DIV/0!</v>
      </c>
      <c r="J345" s="136">
        <v>18</v>
      </c>
      <c r="K345" s="135">
        <f t="shared" si="20"/>
        <v>-1</v>
      </c>
      <c r="L345" s="131">
        <v>0</v>
      </c>
    </row>
    <row r="346" ht="22" customHeight="1" spans="1:12">
      <c r="A346" s="126">
        <v>21013</v>
      </c>
      <c r="B346" s="125" t="s">
        <v>815</v>
      </c>
      <c r="C346" s="127">
        <v>20</v>
      </c>
      <c r="D346" s="128">
        <f t="shared" si="21"/>
        <v>915</v>
      </c>
      <c r="E346" s="127">
        <v>20</v>
      </c>
      <c r="F346" s="127"/>
      <c r="G346" s="130">
        <f>G347</f>
        <v>895</v>
      </c>
      <c r="H346" s="131">
        <v>985.372</v>
      </c>
      <c r="I346" s="135">
        <f t="shared" si="19"/>
        <v>1.07690928961749</v>
      </c>
      <c r="J346" s="136">
        <v>288</v>
      </c>
      <c r="K346" s="135">
        <f t="shared" si="20"/>
        <v>2.42143055555556</v>
      </c>
      <c r="L346" s="131">
        <v>88</v>
      </c>
    </row>
    <row r="347" ht="22" customHeight="1" spans="1:12">
      <c r="A347" s="126">
        <v>2101301</v>
      </c>
      <c r="B347" s="126" t="s">
        <v>816</v>
      </c>
      <c r="C347" s="127">
        <v>20</v>
      </c>
      <c r="D347" s="128">
        <f t="shared" si="21"/>
        <v>915</v>
      </c>
      <c r="E347" s="127">
        <v>20</v>
      </c>
      <c r="F347" s="127"/>
      <c r="G347" s="130">
        <v>895</v>
      </c>
      <c r="H347" s="131">
        <v>985.372</v>
      </c>
      <c r="I347" s="135">
        <f t="shared" si="19"/>
        <v>1.07690928961749</v>
      </c>
      <c r="J347" s="136">
        <v>288</v>
      </c>
      <c r="K347" s="135">
        <f t="shared" si="20"/>
        <v>2.42143055555556</v>
      </c>
      <c r="L347" s="131">
        <v>88</v>
      </c>
    </row>
    <row r="348" ht="22" customHeight="1" spans="1:12">
      <c r="A348" s="126">
        <v>21014</v>
      </c>
      <c r="B348" s="125" t="s">
        <v>817</v>
      </c>
      <c r="C348" s="127">
        <v>55</v>
      </c>
      <c r="D348" s="128">
        <f t="shared" si="21"/>
        <v>55</v>
      </c>
      <c r="E348" s="127">
        <v>55</v>
      </c>
      <c r="F348" s="127"/>
      <c r="G348" s="130"/>
      <c r="H348" s="131">
        <v>0</v>
      </c>
      <c r="I348" s="135">
        <f t="shared" si="19"/>
        <v>0</v>
      </c>
      <c r="J348" s="136">
        <v>28</v>
      </c>
      <c r="K348" s="135">
        <f t="shared" si="20"/>
        <v>-1</v>
      </c>
      <c r="L348" s="131">
        <v>78.97</v>
      </c>
    </row>
    <row r="349" ht="22" customHeight="1" spans="1:12">
      <c r="A349" s="126">
        <v>2101401</v>
      </c>
      <c r="B349" s="125" t="s">
        <v>818</v>
      </c>
      <c r="C349" s="127">
        <v>55</v>
      </c>
      <c r="D349" s="128">
        <f t="shared" si="21"/>
        <v>55</v>
      </c>
      <c r="E349" s="127">
        <v>55</v>
      </c>
      <c r="F349" s="127"/>
      <c r="G349" s="130"/>
      <c r="H349" s="131">
        <v>0</v>
      </c>
      <c r="I349" s="135">
        <f t="shared" si="19"/>
        <v>0</v>
      </c>
      <c r="J349" s="136">
        <v>28</v>
      </c>
      <c r="K349" s="135">
        <f t="shared" si="20"/>
        <v>-1</v>
      </c>
      <c r="L349" s="131">
        <v>78.97</v>
      </c>
    </row>
    <row r="350" ht="22" customHeight="1" spans="1:12">
      <c r="A350" s="126">
        <v>21015</v>
      </c>
      <c r="B350" s="125" t="s">
        <v>819</v>
      </c>
      <c r="C350" s="127">
        <v>140.802928</v>
      </c>
      <c r="D350" s="128">
        <f t="shared" si="21"/>
        <v>181.449828</v>
      </c>
      <c r="E350" s="127">
        <v>181.449828</v>
      </c>
      <c r="F350" s="127"/>
      <c r="G350" s="130"/>
      <c r="H350" s="131">
        <v>181.26207</v>
      </c>
      <c r="I350" s="135">
        <f t="shared" si="19"/>
        <v>0.99896523462122</v>
      </c>
      <c r="J350" s="136">
        <v>30</v>
      </c>
      <c r="K350" s="135">
        <f t="shared" si="20"/>
        <v>5.042069</v>
      </c>
      <c r="L350" s="131">
        <v>3</v>
      </c>
    </row>
    <row r="351" ht="22" customHeight="1" spans="1:12">
      <c r="A351" s="126">
        <v>2101501</v>
      </c>
      <c r="B351" s="125" t="s">
        <v>820</v>
      </c>
      <c r="C351" s="127">
        <v>135.802928</v>
      </c>
      <c r="D351" s="128">
        <f t="shared" si="21"/>
        <v>176.449828</v>
      </c>
      <c r="E351" s="127">
        <v>176.449828</v>
      </c>
      <c r="F351" s="127"/>
      <c r="G351" s="130"/>
      <c r="H351" s="131">
        <v>176.2692</v>
      </c>
      <c r="I351" s="135">
        <f t="shared" si="19"/>
        <v>0.99897632090636</v>
      </c>
      <c r="J351" s="136">
        <v>8</v>
      </c>
      <c r="K351" s="135">
        <f t="shared" si="20"/>
        <v>21.03365</v>
      </c>
      <c r="L351" s="131">
        <v>0</v>
      </c>
    </row>
    <row r="352" ht="22" customHeight="1" spans="1:12">
      <c r="A352" s="126">
        <v>2101502</v>
      </c>
      <c r="B352" s="125" t="s">
        <v>538</v>
      </c>
      <c r="C352" s="111">
        <v>0</v>
      </c>
      <c r="D352" s="128">
        <f t="shared" si="21"/>
        <v>0</v>
      </c>
      <c r="E352" s="111">
        <v>0</v>
      </c>
      <c r="F352" s="111"/>
      <c r="G352" s="129"/>
      <c r="H352" s="111">
        <v>0</v>
      </c>
      <c r="I352" s="135" t="e">
        <f t="shared" si="19"/>
        <v>#DIV/0!</v>
      </c>
      <c r="J352" s="129">
        <v>22</v>
      </c>
      <c r="K352" s="135">
        <f t="shared" si="20"/>
        <v>-1</v>
      </c>
      <c r="L352" s="131">
        <v>0</v>
      </c>
    </row>
    <row r="353" ht="22" customHeight="1" spans="1:12">
      <c r="A353" s="126">
        <v>2101504</v>
      </c>
      <c r="B353" s="125" t="s">
        <v>560</v>
      </c>
      <c r="C353" s="127">
        <v>0</v>
      </c>
      <c r="D353" s="128">
        <f t="shared" si="21"/>
        <v>0</v>
      </c>
      <c r="E353" s="127">
        <v>0</v>
      </c>
      <c r="F353" s="127"/>
      <c r="G353" s="130"/>
      <c r="H353" s="131">
        <v>0</v>
      </c>
      <c r="I353" s="135" t="e">
        <f t="shared" si="19"/>
        <v>#DIV/0!</v>
      </c>
      <c r="J353" s="129">
        <v>0</v>
      </c>
      <c r="K353" s="135" t="e">
        <f t="shared" si="20"/>
        <v>#DIV/0!</v>
      </c>
      <c r="L353" s="131">
        <v>3</v>
      </c>
    </row>
    <row r="354" ht="22" customHeight="1" spans="1:12">
      <c r="A354" s="126" t="s">
        <v>821</v>
      </c>
      <c r="B354" s="125" t="s">
        <v>822</v>
      </c>
      <c r="C354" s="127">
        <v>5</v>
      </c>
      <c r="D354" s="128">
        <f t="shared" si="21"/>
        <v>5</v>
      </c>
      <c r="E354" s="127">
        <v>5</v>
      </c>
      <c r="F354" s="127"/>
      <c r="G354" s="130"/>
      <c r="H354" s="131">
        <v>4.99287</v>
      </c>
      <c r="I354" s="135">
        <f t="shared" si="19"/>
        <v>0.998574</v>
      </c>
      <c r="J354" s="136">
        <v>0</v>
      </c>
      <c r="K354" s="135" t="e">
        <f t="shared" si="20"/>
        <v>#DIV/0!</v>
      </c>
      <c r="L354" s="131">
        <v>0</v>
      </c>
    </row>
    <row r="355" ht="22" customHeight="1" spans="1:12">
      <c r="A355" s="126">
        <v>2101599</v>
      </c>
      <c r="B355" s="125" t="s">
        <v>823</v>
      </c>
      <c r="C355" s="127">
        <v>0</v>
      </c>
      <c r="D355" s="128">
        <f t="shared" si="21"/>
        <v>0</v>
      </c>
      <c r="E355" s="127">
        <v>0</v>
      </c>
      <c r="F355" s="127"/>
      <c r="G355" s="130"/>
      <c r="H355" s="131">
        <v>0</v>
      </c>
      <c r="I355" s="135" t="e">
        <f t="shared" si="19"/>
        <v>#DIV/0!</v>
      </c>
      <c r="J355" s="136">
        <v>0</v>
      </c>
      <c r="K355" s="135" t="e">
        <f t="shared" si="20"/>
        <v>#DIV/0!</v>
      </c>
      <c r="L355" s="131">
        <v>0</v>
      </c>
    </row>
    <row r="356" ht="22" customHeight="1" spans="1:12">
      <c r="A356" s="126">
        <v>21016</v>
      </c>
      <c r="B356" s="125" t="s">
        <v>824</v>
      </c>
      <c r="C356" s="127">
        <v>0</v>
      </c>
      <c r="D356" s="128">
        <f t="shared" si="21"/>
        <v>0</v>
      </c>
      <c r="E356" s="127">
        <v>0</v>
      </c>
      <c r="F356" s="127"/>
      <c r="G356" s="130"/>
      <c r="H356" s="131">
        <v>0</v>
      </c>
      <c r="I356" s="135" t="e">
        <f t="shared" si="19"/>
        <v>#DIV/0!</v>
      </c>
      <c r="J356" s="136">
        <v>0</v>
      </c>
      <c r="K356" s="135" t="e">
        <f t="shared" si="20"/>
        <v>#DIV/0!</v>
      </c>
      <c r="L356" s="131">
        <v>0</v>
      </c>
    </row>
    <row r="357" ht="22" customHeight="1" spans="1:12">
      <c r="A357" s="126">
        <v>2101601</v>
      </c>
      <c r="B357" s="125" t="s">
        <v>825</v>
      </c>
      <c r="C357" s="127">
        <v>0</v>
      </c>
      <c r="D357" s="128">
        <f t="shared" si="21"/>
        <v>0</v>
      </c>
      <c r="E357" s="127">
        <v>0</v>
      </c>
      <c r="F357" s="127"/>
      <c r="G357" s="130"/>
      <c r="H357" s="131">
        <v>0</v>
      </c>
      <c r="I357" s="135" t="e">
        <f t="shared" si="19"/>
        <v>#DIV/0!</v>
      </c>
      <c r="J357" s="136">
        <v>0</v>
      </c>
      <c r="K357" s="135" t="e">
        <f t="shared" si="20"/>
        <v>#DIV/0!</v>
      </c>
      <c r="L357" s="131">
        <v>0</v>
      </c>
    </row>
    <row r="358" ht="22" customHeight="1" spans="1:12">
      <c r="A358" s="126">
        <v>21099</v>
      </c>
      <c r="B358" s="125" t="s">
        <v>826</v>
      </c>
      <c r="C358" s="127">
        <v>0</v>
      </c>
      <c r="D358" s="128">
        <f t="shared" si="21"/>
        <v>0</v>
      </c>
      <c r="E358" s="127">
        <v>0</v>
      </c>
      <c r="F358" s="127"/>
      <c r="G358" s="130"/>
      <c r="H358" s="131">
        <v>0</v>
      </c>
      <c r="I358" s="135" t="e">
        <f t="shared" si="19"/>
        <v>#DIV/0!</v>
      </c>
      <c r="J358" s="129">
        <v>30</v>
      </c>
      <c r="K358" s="135">
        <f t="shared" si="20"/>
        <v>-1</v>
      </c>
      <c r="L358" s="131">
        <v>21</v>
      </c>
    </row>
    <row r="359" ht="22" customHeight="1" spans="1:12">
      <c r="A359" s="126">
        <v>2109901</v>
      </c>
      <c r="B359" s="125" t="s">
        <v>827</v>
      </c>
      <c r="C359" s="127">
        <v>0</v>
      </c>
      <c r="D359" s="128">
        <f t="shared" si="21"/>
        <v>0</v>
      </c>
      <c r="E359" s="127">
        <v>0</v>
      </c>
      <c r="F359" s="127"/>
      <c r="G359" s="130"/>
      <c r="H359" s="131">
        <v>0</v>
      </c>
      <c r="I359" s="135" t="e">
        <f t="shared" si="19"/>
        <v>#DIV/0!</v>
      </c>
      <c r="J359" s="136">
        <v>30</v>
      </c>
      <c r="K359" s="135">
        <f t="shared" si="20"/>
        <v>-1</v>
      </c>
      <c r="L359" s="131">
        <v>21</v>
      </c>
    </row>
    <row r="360" ht="22" customHeight="1" spans="1:12">
      <c r="A360" s="126">
        <v>211</v>
      </c>
      <c r="B360" s="125" t="s">
        <v>828</v>
      </c>
      <c r="C360" s="127">
        <v>712.588492</v>
      </c>
      <c r="D360" s="128">
        <f t="shared" si="21"/>
        <v>2671.298688</v>
      </c>
      <c r="E360" s="127">
        <v>1324.298688</v>
      </c>
      <c r="F360" s="127"/>
      <c r="G360" s="130">
        <f>G374+G378+G385+G390</f>
        <v>1347</v>
      </c>
      <c r="H360" s="131">
        <v>2479.731378</v>
      </c>
      <c r="I360" s="135">
        <f t="shared" si="19"/>
        <v>0.928286825108492</v>
      </c>
      <c r="J360" s="136">
        <v>1087</v>
      </c>
      <c r="K360" s="135">
        <f t="shared" si="20"/>
        <v>1.28126161729531</v>
      </c>
      <c r="L360" s="131">
        <v>792</v>
      </c>
    </row>
    <row r="361" ht="22" customHeight="1" spans="1:12">
      <c r="A361" s="126">
        <v>21101</v>
      </c>
      <c r="B361" s="125" t="s">
        <v>829</v>
      </c>
      <c r="C361" s="127">
        <v>688.248492</v>
      </c>
      <c r="D361" s="128">
        <f t="shared" si="21"/>
        <v>790.958688</v>
      </c>
      <c r="E361" s="127">
        <v>790.958688</v>
      </c>
      <c r="F361" s="127"/>
      <c r="G361" s="130"/>
      <c r="H361" s="131">
        <v>625.43861</v>
      </c>
      <c r="I361" s="135">
        <f t="shared" si="19"/>
        <v>0.790734863260014</v>
      </c>
      <c r="J361" s="136">
        <v>454</v>
      </c>
      <c r="K361" s="135">
        <f t="shared" si="20"/>
        <v>0.377618083700441</v>
      </c>
      <c r="L361" s="131">
        <v>0</v>
      </c>
    </row>
    <row r="362" ht="22" customHeight="1" spans="1:12">
      <c r="A362" s="126">
        <v>2110101</v>
      </c>
      <c r="B362" s="125" t="s">
        <v>527</v>
      </c>
      <c r="C362" s="127">
        <v>572.443492</v>
      </c>
      <c r="D362" s="128">
        <f t="shared" si="21"/>
        <v>667.653688</v>
      </c>
      <c r="E362" s="127">
        <v>667.653688</v>
      </c>
      <c r="F362" s="127"/>
      <c r="G362" s="130"/>
      <c r="H362" s="131">
        <v>560.03611</v>
      </c>
      <c r="I362" s="135">
        <f t="shared" si="19"/>
        <v>0.838812276582527</v>
      </c>
      <c r="J362" s="136">
        <v>454</v>
      </c>
      <c r="K362" s="135">
        <f t="shared" si="20"/>
        <v>0.233559713656388</v>
      </c>
      <c r="L362" s="131">
        <v>0</v>
      </c>
    </row>
    <row r="363" ht="22" customHeight="1" spans="1:12">
      <c r="A363" s="126">
        <v>2110104</v>
      </c>
      <c r="B363" s="125" t="s">
        <v>830</v>
      </c>
      <c r="C363" s="127">
        <v>0</v>
      </c>
      <c r="D363" s="128">
        <f t="shared" si="21"/>
        <v>0</v>
      </c>
      <c r="E363" s="127">
        <v>0</v>
      </c>
      <c r="F363" s="127"/>
      <c r="G363" s="130"/>
      <c r="H363" s="131">
        <v>0</v>
      </c>
      <c r="I363" s="135" t="e">
        <f t="shared" si="19"/>
        <v>#DIV/0!</v>
      </c>
      <c r="J363" s="129">
        <v>0</v>
      </c>
      <c r="K363" s="135" t="e">
        <f t="shared" si="20"/>
        <v>#DIV/0!</v>
      </c>
      <c r="L363" s="131">
        <v>0</v>
      </c>
    </row>
    <row r="364" ht="22" customHeight="1" spans="1:12">
      <c r="A364" s="126">
        <v>2110105</v>
      </c>
      <c r="B364" s="125" t="s">
        <v>831</v>
      </c>
      <c r="C364" s="127">
        <v>115.805</v>
      </c>
      <c r="D364" s="128">
        <f t="shared" si="21"/>
        <v>123.305</v>
      </c>
      <c r="E364" s="127">
        <v>123.305</v>
      </c>
      <c r="F364" s="127"/>
      <c r="G364" s="130"/>
      <c r="H364" s="131">
        <v>65.4025</v>
      </c>
      <c r="I364" s="135">
        <f t="shared" si="19"/>
        <v>0.530412392036008</v>
      </c>
      <c r="J364" s="136">
        <v>0</v>
      </c>
      <c r="K364" s="135" t="e">
        <f t="shared" si="20"/>
        <v>#DIV/0!</v>
      </c>
      <c r="L364" s="131">
        <v>0</v>
      </c>
    </row>
    <row r="365" ht="22" customHeight="1" spans="1:12">
      <c r="A365" s="126">
        <v>2110199</v>
      </c>
      <c r="B365" s="125" t="s">
        <v>832</v>
      </c>
      <c r="C365" s="127">
        <v>0</v>
      </c>
      <c r="D365" s="128">
        <f t="shared" si="21"/>
        <v>0</v>
      </c>
      <c r="E365" s="127">
        <v>0</v>
      </c>
      <c r="F365" s="127"/>
      <c r="G365" s="130"/>
      <c r="H365" s="131">
        <v>0</v>
      </c>
      <c r="I365" s="135" t="e">
        <f t="shared" si="19"/>
        <v>#DIV/0!</v>
      </c>
      <c r="J365" s="129">
        <v>0</v>
      </c>
      <c r="K365" s="135" t="e">
        <f t="shared" si="20"/>
        <v>#DIV/0!</v>
      </c>
      <c r="L365" s="131">
        <v>0</v>
      </c>
    </row>
    <row r="366" ht="22" customHeight="1" spans="1:12">
      <c r="A366" s="126">
        <v>21103</v>
      </c>
      <c r="B366" s="125" t="s">
        <v>833</v>
      </c>
      <c r="C366" s="127">
        <v>0</v>
      </c>
      <c r="D366" s="128">
        <f t="shared" si="21"/>
        <v>0</v>
      </c>
      <c r="E366" s="127">
        <v>0</v>
      </c>
      <c r="F366" s="127"/>
      <c r="G366" s="130"/>
      <c r="H366" s="131">
        <v>0</v>
      </c>
      <c r="I366" s="135" t="e">
        <f t="shared" si="19"/>
        <v>#DIV/0!</v>
      </c>
      <c r="J366" s="129">
        <v>296</v>
      </c>
      <c r="K366" s="135">
        <f t="shared" si="20"/>
        <v>-1</v>
      </c>
      <c r="L366" s="131">
        <v>367</v>
      </c>
    </row>
    <row r="367" ht="22" customHeight="1" spans="1:12">
      <c r="A367" s="126">
        <v>2110301</v>
      </c>
      <c r="B367" s="125" t="s">
        <v>834</v>
      </c>
      <c r="C367" s="127">
        <v>0</v>
      </c>
      <c r="D367" s="128">
        <f t="shared" si="21"/>
        <v>0</v>
      </c>
      <c r="E367" s="127">
        <v>0</v>
      </c>
      <c r="F367" s="127"/>
      <c r="G367" s="130"/>
      <c r="H367" s="131">
        <v>0</v>
      </c>
      <c r="I367" s="135" t="e">
        <f t="shared" si="19"/>
        <v>#DIV/0!</v>
      </c>
      <c r="J367" s="129">
        <v>0</v>
      </c>
      <c r="K367" s="135" t="e">
        <f t="shared" si="20"/>
        <v>#DIV/0!</v>
      </c>
      <c r="L367" s="131">
        <v>0</v>
      </c>
    </row>
    <row r="368" ht="22" customHeight="1" spans="1:12">
      <c r="A368" s="126">
        <v>2110302</v>
      </c>
      <c r="B368" s="125" t="s">
        <v>835</v>
      </c>
      <c r="C368" s="127">
        <v>0</v>
      </c>
      <c r="D368" s="128">
        <f t="shared" si="21"/>
        <v>0</v>
      </c>
      <c r="E368" s="127">
        <v>0</v>
      </c>
      <c r="F368" s="127"/>
      <c r="G368" s="130"/>
      <c r="H368" s="131">
        <v>0</v>
      </c>
      <c r="I368" s="135" t="e">
        <f t="shared" si="19"/>
        <v>#DIV/0!</v>
      </c>
      <c r="J368" s="129">
        <v>296</v>
      </c>
      <c r="K368" s="135">
        <f t="shared" si="20"/>
        <v>-1</v>
      </c>
      <c r="L368" s="131">
        <v>300</v>
      </c>
    </row>
    <row r="369" ht="22" customHeight="1" spans="1:12">
      <c r="A369" s="126">
        <v>2110304</v>
      </c>
      <c r="B369" s="125" t="s">
        <v>836</v>
      </c>
      <c r="C369" s="127">
        <v>0</v>
      </c>
      <c r="D369" s="128">
        <f t="shared" si="21"/>
        <v>0</v>
      </c>
      <c r="E369" s="127">
        <v>0</v>
      </c>
      <c r="F369" s="127"/>
      <c r="G369" s="130"/>
      <c r="H369" s="131">
        <v>0</v>
      </c>
      <c r="I369" s="135" t="e">
        <f t="shared" si="19"/>
        <v>#DIV/0!</v>
      </c>
      <c r="J369" s="129">
        <v>0</v>
      </c>
      <c r="K369" s="135" t="e">
        <f t="shared" si="20"/>
        <v>#DIV/0!</v>
      </c>
      <c r="L369" s="131">
        <v>0</v>
      </c>
    </row>
    <row r="370" ht="22" customHeight="1" spans="1:12">
      <c r="A370" s="126">
        <v>2110399</v>
      </c>
      <c r="B370" s="125" t="s">
        <v>837</v>
      </c>
      <c r="C370" s="127">
        <v>0</v>
      </c>
      <c r="D370" s="128">
        <f t="shared" si="21"/>
        <v>0</v>
      </c>
      <c r="E370" s="127">
        <v>0</v>
      </c>
      <c r="F370" s="127"/>
      <c r="G370" s="130"/>
      <c r="H370" s="131">
        <v>0</v>
      </c>
      <c r="I370" s="135" t="e">
        <f t="shared" si="19"/>
        <v>#DIV/0!</v>
      </c>
      <c r="J370" s="136">
        <v>0</v>
      </c>
      <c r="K370" s="135" t="e">
        <f t="shared" si="20"/>
        <v>#DIV/0!</v>
      </c>
      <c r="L370" s="131">
        <v>67</v>
      </c>
    </row>
    <row r="371" ht="22" customHeight="1" spans="1:12">
      <c r="A371" s="126">
        <v>21104</v>
      </c>
      <c r="B371" s="125" t="s">
        <v>838</v>
      </c>
      <c r="C371" s="127">
        <v>0</v>
      </c>
      <c r="D371" s="128">
        <f t="shared" si="21"/>
        <v>0</v>
      </c>
      <c r="E371" s="127">
        <v>0</v>
      </c>
      <c r="F371" s="127"/>
      <c r="G371" s="130"/>
      <c r="H371" s="131">
        <v>0</v>
      </c>
      <c r="I371" s="135" t="e">
        <f t="shared" si="19"/>
        <v>#DIV/0!</v>
      </c>
      <c r="J371" s="136">
        <v>0</v>
      </c>
      <c r="K371" s="135" t="e">
        <f t="shared" si="20"/>
        <v>#DIV/0!</v>
      </c>
      <c r="L371" s="131">
        <v>7.27</v>
      </c>
    </row>
    <row r="372" ht="22" customHeight="1" spans="1:12">
      <c r="A372" s="126">
        <v>2110402</v>
      </c>
      <c r="B372" s="125" t="s">
        <v>839</v>
      </c>
      <c r="C372" s="127">
        <v>0</v>
      </c>
      <c r="D372" s="128">
        <f t="shared" si="21"/>
        <v>0</v>
      </c>
      <c r="E372" s="127">
        <v>0</v>
      </c>
      <c r="F372" s="127"/>
      <c r="G372" s="130"/>
      <c r="H372" s="131">
        <v>0</v>
      </c>
      <c r="I372" s="135" t="e">
        <f t="shared" si="19"/>
        <v>#DIV/0!</v>
      </c>
      <c r="J372" s="136">
        <v>0</v>
      </c>
      <c r="K372" s="135" t="e">
        <f t="shared" si="20"/>
        <v>#DIV/0!</v>
      </c>
      <c r="L372" s="131">
        <v>0</v>
      </c>
    </row>
    <row r="373" ht="22" customHeight="1" spans="1:12">
      <c r="A373" s="126">
        <v>2110499</v>
      </c>
      <c r="B373" s="125" t="s">
        <v>840</v>
      </c>
      <c r="C373" s="127">
        <v>0</v>
      </c>
      <c r="D373" s="128">
        <f t="shared" si="21"/>
        <v>0</v>
      </c>
      <c r="E373" s="127">
        <v>0</v>
      </c>
      <c r="F373" s="127"/>
      <c r="G373" s="130"/>
      <c r="H373" s="131">
        <v>0</v>
      </c>
      <c r="I373" s="135" t="e">
        <f t="shared" si="19"/>
        <v>#DIV/0!</v>
      </c>
      <c r="J373" s="136">
        <v>0</v>
      </c>
      <c r="K373" s="135" t="e">
        <f t="shared" si="20"/>
        <v>#DIV/0!</v>
      </c>
      <c r="L373" s="131">
        <v>7.27</v>
      </c>
    </row>
    <row r="374" ht="22" customHeight="1" spans="1:12">
      <c r="A374" s="126">
        <v>21105</v>
      </c>
      <c r="B374" s="125" t="s">
        <v>841</v>
      </c>
      <c r="C374" s="127">
        <v>0</v>
      </c>
      <c r="D374" s="128">
        <f t="shared" si="21"/>
        <v>444</v>
      </c>
      <c r="E374" s="127">
        <v>415</v>
      </c>
      <c r="F374" s="127"/>
      <c r="G374" s="130">
        <f>G376+G377</f>
        <v>29</v>
      </c>
      <c r="H374" s="131">
        <v>443.8</v>
      </c>
      <c r="I374" s="135">
        <f t="shared" si="19"/>
        <v>0.99954954954955</v>
      </c>
      <c r="J374" s="129">
        <v>0</v>
      </c>
      <c r="K374" s="135" t="e">
        <f t="shared" si="20"/>
        <v>#DIV/0!</v>
      </c>
      <c r="L374" s="131">
        <v>0</v>
      </c>
    </row>
    <row r="375" ht="22" customHeight="1" spans="1:12">
      <c r="A375" s="126">
        <v>2110501</v>
      </c>
      <c r="B375" s="125" t="s">
        <v>842</v>
      </c>
      <c r="C375" s="127">
        <v>0</v>
      </c>
      <c r="D375" s="128">
        <f t="shared" si="21"/>
        <v>415</v>
      </c>
      <c r="E375" s="127">
        <v>415</v>
      </c>
      <c r="F375" s="127"/>
      <c r="G375" s="130"/>
      <c r="H375" s="131">
        <v>415</v>
      </c>
      <c r="I375" s="135">
        <f t="shared" si="19"/>
        <v>1</v>
      </c>
      <c r="J375" s="136">
        <v>0</v>
      </c>
      <c r="K375" s="135" t="e">
        <f t="shared" si="20"/>
        <v>#DIV/0!</v>
      </c>
      <c r="L375" s="131">
        <v>0</v>
      </c>
    </row>
    <row r="376" ht="22" customHeight="1" spans="1:12">
      <c r="A376" s="126">
        <v>2110502</v>
      </c>
      <c r="B376" s="125" t="s">
        <v>843</v>
      </c>
      <c r="C376" s="127">
        <v>0</v>
      </c>
      <c r="D376" s="128">
        <f t="shared" si="21"/>
        <v>20</v>
      </c>
      <c r="E376" s="127">
        <v>0</v>
      </c>
      <c r="F376" s="127"/>
      <c r="G376" s="130">
        <v>20</v>
      </c>
      <c r="H376" s="131">
        <v>19.57</v>
      </c>
      <c r="I376" s="135">
        <f t="shared" si="19"/>
        <v>0.9785</v>
      </c>
      <c r="J376" s="129">
        <v>0</v>
      </c>
      <c r="K376" s="135" t="e">
        <f t="shared" si="20"/>
        <v>#DIV/0!</v>
      </c>
      <c r="L376" s="131">
        <v>0</v>
      </c>
    </row>
    <row r="377" ht="22" customHeight="1" spans="1:12">
      <c r="A377" s="126">
        <v>2110503</v>
      </c>
      <c r="B377" s="125" t="s">
        <v>844</v>
      </c>
      <c r="C377" s="127">
        <v>0</v>
      </c>
      <c r="D377" s="128">
        <f t="shared" si="21"/>
        <v>9</v>
      </c>
      <c r="E377" s="127">
        <v>0</v>
      </c>
      <c r="F377" s="127"/>
      <c r="G377" s="130">
        <v>9</v>
      </c>
      <c r="H377" s="131">
        <v>9.23</v>
      </c>
      <c r="I377" s="135">
        <f t="shared" si="19"/>
        <v>1.02555555555556</v>
      </c>
      <c r="J377" s="136">
        <v>0</v>
      </c>
      <c r="K377" s="135" t="e">
        <f t="shared" si="20"/>
        <v>#DIV/0!</v>
      </c>
      <c r="L377" s="131">
        <v>0</v>
      </c>
    </row>
    <row r="378" ht="22" customHeight="1" spans="1:12">
      <c r="A378" s="126">
        <v>21106</v>
      </c>
      <c r="B378" s="125" t="s">
        <v>845</v>
      </c>
      <c r="C378" s="127">
        <v>4.34</v>
      </c>
      <c r="D378" s="128">
        <f t="shared" si="21"/>
        <v>494.34</v>
      </c>
      <c r="E378" s="127">
        <v>4.34</v>
      </c>
      <c r="F378" s="127"/>
      <c r="G378" s="130">
        <f>G379</f>
        <v>490</v>
      </c>
      <c r="H378" s="131">
        <v>494.422168</v>
      </c>
      <c r="I378" s="135">
        <f t="shared" ref="I378:I441" si="22">H378/D378</f>
        <v>1.00016621758304</v>
      </c>
      <c r="J378" s="136">
        <v>10</v>
      </c>
      <c r="K378" s="135">
        <f t="shared" ref="K378:K441" si="23">(H378-J378)/J378</f>
        <v>48.4422168</v>
      </c>
      <c r="L378" s="131">
        <v>11.41</v>
      </c>
    </row>
    <row r="379" ht="22" customHeight="1" spans="1:12">
      <c r="A379" s="126">
        <v>2110602</v>
      </c>
      <c r="B379" s="125" t="s">
        <v>846</v>
      </c>
      <c r="C379" s="127">
        <v>0</v>
      </c>
      <c r="D379" s="128">
        <f t="shared" si="21"/>
        <v>490</v>
      </c>
      <c r="E379" s="127">
        <v>0</v>
      </c>
      <c r="F379" s="127"/>
      <c r="G379" s="130">
        <v>490</v>
      </c>
      <c r="H379" s="131">
        <v>490.36</v>
      </c>
      <c r="I379" s="135">
        <f t="shared" si="22"/>
        <v>1.00073469387755</v>
      </c>
      <c r="J379" s="136">
        <v>0</v>
      </c>
      <c r="K379" s="135" t="e">
        <f t="shared" si="23"/>
        <v>#DIV/0!</v>
      </c>
      <c r="L379" s="131">
        <v>0</v>
      </c>
    </row>
    <row r="380" ht="22" customHeight="1" spans="1:12">
      <c r="A380" s="126">
        <v>2110604</v>
      </c>
      <c r="B380" s="125" t="s">
        <v>847</v>
      </c>
      <c r="C380" s="127">
        <v>4.34</v>
      </c>
      <c r="D380" s="128">
        <f t="shared" si="21"/>
        <v>4.34</v>
      </c>
      <c r="E380" s="127">
        <v>4.34</v>
      </c>
      <c r="F380" s="127"/>
      <c r="G380" s="130"/>
      <c r="H380" s="131">
        <v>4.062168</v>
      </c>
      <c r="I380" s="135">
        <f t="shared" si="22"/>
        <v>0.935983410138249</v>
      </c>
      <c r="J380" s="129">
        <v>0</v>
      </c>
      <c r="K380" s="135" t="e">
        <f t="shared" si="23"/>
        <v>#DIV/0!</v>
      </c>
      <c r="L380" s="131">
        <v>0</v>
      </c>
    </row>
    <row r="381" ht="22" customHeight="1" spans="1:12">
      <c r="A381" s="126">
        <v>2110699</v>
      </c>
      <c r="B381" s="125" t="s">
        <v>848</v>
      </c>
      <c r="C381" s="127">
        <v>0</v>
      </c>
      <c r="D381" s="128">
        <f t="shared" si="21"/>
        <v>0</v>
      </c>
      <c r="E381" s="127">
        <v>0</v>
      </c>
      <c r="F381" s="127"/>
      <c r="G381" s="130"/>
      <c r="H381" s="131">
        <v>0</v>
      </c>
      <c r="I381" s="135" t="e">
        <f t="shared" si="22"/>
        <v>#DIV/0!</v>
      </c>
      <c r="J381" s="136">
        <v>0</v>
      </c>
      <c r="K381" s="135" t="e">
        <f t="shared" si="23"/>
        <v>#DIV/0!</v>
      </c>
      <c r="L381" s="131">
        <v>11.41</v>
      </c>
    </row>
    <row r="382" ht="22" customHeight="1" spans="1:12">
      <c r="A382" s="126">
        <v>2110604</v>
      </c>
      <c r="B382" s="125" t="s">
        <v>847</v>
      </c>
      <c r="C382" s="139">
        <v>0</v>
      </c>
      <c r="D382" s="128">
        <f t="shared" si="21"/>
        <v>0</v>
      </c>
      <c r="E382" s="139">
        <v>0</v>
      </c>
      <c r="F382" s="139"/>
      <c r="G382" s="136"/>
      <c r="H382" s="139">
        <v>0</v>
      </c>
      <c r="I382" s="135" t="e">
        <f t="shared" si="22"/>
        <v>#DIV/0!</v>
      </c>
      <c r="J382" s="136">
        <v>10</v>
      </c>
      <c r="K382" s="135">
        <f t="shared" si="23"/>
        <v>-1</v>
      </c>
      <c r="L382" s="131">
        <v>0</v>
      </c>
    </row>
    <row r="383" ht="22" customHeight="1" spans="1:12">
      <c r="A383" s="126">
        <v>21110</v>
      </c>
      <c r="B383" s="125" t="s">
        <v>849</v>
      </c>
      <c r="C383" s="127">
        <v>0</v>
      </c>
      <c r="D383" s="128">
        <f t="shared" si="21"/>
        <v>0</v>
      </c>
      <c r="E383" s="127">
        <v>0</v>
      </c>
      <c r="F383" s="127"/>
      <c r="G383" s="130"/>
      <c r="H383" s="131">
        <v>0</v>
      </c>
      <c r="I383" s="135" t="e">
        <f t="shared" si="22"/>
        <v>#DIV/0!</v>
      </c>
      <c r="J383" s="129">
        <v>100</v>
      </c>
      <c r="K383" s="135">
        <f t="shared" si="23"/>
        <v>-1</v>
      </c>
      <c r="L383" s="131">
        <v>0</v>
      </c>
    </row>
    <row r="384" ht="22" customHeight="1" spans="1:12">
      <c r="A384" s="126">
        <v>2111001</v>
      </c>
      <c r="B384" s="125" t="s">
        <v>850</v>
      </c>
      <c r="C384" s="127">
        <v>0</v>
      </c>
      <c r="D384" s="128">
        <f t="shared" si="21"/>
        <v>0</v>
      </c>
      <c r="E384" s="127">
        <v>0</v>
      </c>
      <c r="F384" s="127"/>
      <c r="G384" s="130"/>
      <c r="H384" s="131">
        <v>0</v>
      </c>
      <c r="I384" s="135" t="e">
        <f t="shared" si="22"/>
        <v>#DIV/0!</v>
      </c>
      <c r="J384" s="136">
        <v>100</v>
      </c>
      <c r="K384" s="135">
        <f t="shared" si="23"/>
        <v>-1</v>
      </c>
      <c r="L384" s="131">
        <v>0</v>
      </c>
    </row>
    <row r="385" ht="22" customHeight="1" spans="1:12">
      <c r="A385" s="126">
        <v>21111</v>
      </c>
      <c r="B385" s="125" t="s">
        <v>851</v>
      </c>
      <c r="C385" s="127">
        <v>20</v>
      </c>
      <c r="D385" s="128">
        <f t="shared" si="21"/>
        <v>202</v>
      </c>
      <c r="E385" s="127">
        <v>114</v>
      </c>
      <c r="F385" s="127"/>
      <c r="G385" s="130">
        <f>G389</f>
        <v>88</v>
      </c>
      <c r="H385" s="131">
        <v>200.0706</v>
      </c>
      <c r="I385" s="135">
        <f t="shared" si="22"/>
        <v>0.990448514851485</v>
      </c>
      <c r="J385" s="136">
        <v>227</v>
      </c>
      <c r="K385" s="135">
        <f t="shared" si="23"/>
        <v>-0.118631718061674</v>
      </c>
      <c r="L385" s="131">
        <v>0</v>
      </c>
    </row>
    <row r="386" ht="22" customHeight="1" spans="1:12">
      <c r="A386" s="126">
        <v>2111101</v>
      </c>
      <c r="B386" s="125" t="s">
        <v>852</v>
      </c>
      <c r="C386" s="127">
        <v>20</v>
      </c>
      <c r="D386" s="128">
        <f t="shared" si="21"/>
        <v>114</v>
      </c>
      <c r="E386" s="127">
        <v>114</v>
      </c>
      <c r="F386" s="127"/>
      <c r="G386" s="130"/>
      <c r="H386" s="131">
        <v>112.4006</v>
      </c>
      <c r="I386" s="135">
        <f t="shared" si="22"/>
        <v>0.985970175438596</v>
      </c>
      <c r="J386" s="136">
        <v>212</v>
      </c>
      <c r="K386" s="135">
        <f t="shared" si="23"/>
        <v>-0.469808490566038</v>
      </c>
      <c r="L386" s="131">
        <v>0</v>
      </c>
    </row>
    <row r="387" ht="22" customHeight="1" spans="1:12">
      <c r="A387" s="126">
        <v>2111102</v>
      </c>
      <c r="B387" s="125" t="s">
        <v>853</v>
      </c>
      <c r="C387" s="127">
        <v>0</v>
      </c>
      <c r="D387" s="128">
        <f t="shared" si="21"/>
        <v>0</v>
      </c>
      <c r="E387" s="127">
        <v>0</v>
      </c>
      <c r="F387" s="127"/>
      <c r="G387" s="130"/>
      <c r="H387" s="131">
        <v>0</v>
      </c>
      <c r="I387" s="135" t="e">
        <f t="shared" si="22"/>
        <v>#DIV/0!</v>
      </c>
      <c r="J387" s="136">
        <v>15</v>
      </c>
      <c r="K387" s="135">
        <f t="shared" si="23"/>
        <v>-1</v>
      </c>
      <c r="L387" s="131">
        <v>0</v>
      </c>
    </row>
    <row r="388" ht="22" customHeight="1" spans="1:12">
      <c r="A388" s="126">
        <v>2111103</v>
      </c>
      <c r="B388" s="125" t="s">
        <v>854</v>
      </c>
      <c r="C388" s="127">
        <v>0</v>
      </c>
      <c r="D388" s="128">
        <f t="shared" si="21"/>
        <v>0</v>
      </c>
      <c r="E388" s="127">
        <v>0</v>
      </c>
      <c r="F388" s="127"/>
      <c r="G388" s="130"/>
      <c r="H388" s="131">
        <v>0</v>
      </c>
      <c r="I388" s="135" t="e">
        <f t="shared" si="22"/>
        <v>#DIV/0!</v>
      </c>
      <c r="J388" s="136">
        <v>0</v>
      </c>
      <c r="K388" s="135" t="e">
        <f t="shared" si="23"/>
        <v>#DIV/0!</v>
      </c>
      <c r="L388" s="131">
        <v>0</v>
      </c>
    </row>
    <row r="389" ht="22" customHeight="1" spans="1:12">
      <c r="A389" s="126">
        <v>2111199</v>
      </c>
      <c r="B389" s="140" t="s">
        <v>855</v>
      </c>
      <c r="C389" s="127">
        <v>0</v>
      </c>
      <c r="D389" s="128">
        <f t="shared" si="21"/>
        <v>88</v>
      </c>
      <c r="E389" s="127">
        <v>0</v>
      </c>
      <c r="F389" s="127"/>
      <c r="G389" s="130">
        <v>88</v>
      </c>
      <c r="H389" s="131">
        <v>87.67</v>
      </c>
      <c r="I389" s="135">
        <f t="shared" si="22"/>
        <v>0.99625</v>
      </c>
      <c r="J389" s="136">
        <v>0</v>
      </c>
      <c r="K389" s="135" t="e">
        <f t="shared" si="23"/>
        <v>#DIV/0!</v>
      </c>
      <c r="L389" s="131">
        <v>0</v>
      </c>
    </row>
    <row r="390" ht="22" customHeight="1" spans="1:12">
      <c r="A390" s="126">
        <v>21199</v>
      </c>
      <c r="B390" s="125" t="s">
        <v>856</v>
      </c>
      <c r="C390" s="127">
        <v>0</v>
      </c>
      <c r="D390" s="128">
        <f t="shared" si="21"/>
        <v>740</v>
      </c>
      <c r="E390" s="127">
        <v>0</v>
      </c>
      <c r="F390" s="127"/>
      <c r="G390" s="130">
        <f>716+24</f>
        <v>740</v>
      </c>
      <c r="H390" s="131">
        <v>740</v>
      </c>
      <c r="I390" s="135">
        <f t="shared" si="22"/>
        <v>1</v>
      </c>
      <c r="J390" s="129">
        <v>0</v>
      </c>
      <c r="K390" s="135" t="e">
        <f t="shared" si="23"/>
        <v>#DIV/0!</v>
      </c>
      <c r="L390" s="131">
        <v>406</v>
      </c>
    </row>
    <row r="391" ht="22" customHeight="1" spans="1:12">
      <c r="A391" s="126">
        <v>2119901</v>
      </c>
      <c r="B391" s="125" t="s">
        <v>857</v>
      </c>
      <c r="C391" s="127">
        <v>0</v>
      </c>
      <c r="D391" s="128">
        <f t="shared" ref="D391:D454" si="24">E391+G391+F391</f>
        <v>740</v>
      </c>
      <c r="E391" s="127">
        <v>0</v>
      </c>
      <c r="F391" s="127"/>
      <c r="G391" s="130">
        <f>716+24</f>
        <v>740</v>
      </c>
      <c r="H391" s="131">
        <v>740</v>
      </c>
      <c r="I391" s="135">
        <f t="shared" si="22"/>
        <v>1</v>
      </c>
      <c r="J391" s="136">
        <v>0</v>
      </c>
      <c r="K391" s="135" t="e">
        <f t="shared" si="23"/>
        <v>#DIV/0!</v>
      </c>
      <c r="L391" s="131">
        <v>406</v>
      </c>
    </row>
    <row r="392" ht="22" customHeight="1" spans="1:12">
      <c r="A392" s="126">
        <v>212</v>
      </c>
      <c r="B392" s="125" t="s">
        <v>858</v>
      </c>
      <c r="C392" s="127">
        <v>3500.147308</v>
      </c>
      <c r="D392" s="128">
        <f t="shared" si="24"/>
        <v>8061.976488</v>
      </c>
      <c r="E392" s="127">
        <v>4970.976488</v>
      </c>
      <c r="F392" s="127">
        <v>2291</v>
      </c>
      <c r="G392" s="130">
        <f>G400</f>
        <v>800</v>
      </c>
      <c r="H392" s="131">
        <v>5378</v>
      </c>
      <c r="I392" s="135">
        <f t="shared" si="22"/>
        <v>0.66708207447702</v>
      </c>
      <c r="J392" s="136">
        <v>14278</v>
      </c>
      <c r="K392" s="135">
        <f t="shared" si="23"/>
        <v>-0.623336601764953</v>
      </c>
      <c r="L392" s="131">
        <v>1480</v>
      </c>
    </row>
    <row r="393" ht="22" customHeight="1" spans="1:12">
      <c r="A393" s="126">
        <v>21201</v>
      </c>
      <c r="B393" s="125" t="s">
        <v>859</v>
      </c>
      <c r="C393" s="127">
        <v>3365.147308</v>
      </c>
      <c r="D393" s="128">
        <f t="shared" si="24"/>
        <v>4535.976488</v>
      </c>
      <c r="E393" s="127">
        <v>4535.976488</v>
      </c>
      <c r="F393" s="127"/>
      <c r="G393" s="130"/>
      <c r="H393" s="131">
        <v>4377.728562</v>
      </c>
      <c r="I393" s="135">
        <f t="shared" si="22"/>
        <v>0.965112710257946</v>
      </c>
      <c r="J393" s="129">
        <v>2349</v>
      </c>
      <c r="K393" s="135">
        <f t="shared" si="23"/>
        <v>0.863656263090677</v>
      </c>
      <c r="L393" s="131">
        <v>0</v>
      </c>
    </row>
    <row r="394" ht="22" customHeight="1" spans="1:12">
      <c r="A394" s="126">
        <v>2120101</v>
      </c>
      <c r="B394" s="125" t="s">
        <v>527</v>
      </c>
      <c r="C394" s="127">
        <v>2530.787724</v>
      </c>
      <c r="D394" s="128">
        <f t="shared" si="24"/>
        <v>3493.936264</v>
      </c>
      <c r="E394" s="127">
        <v>3493.936264</v>
      </c>
      <c r="F394" s="127"/>
      <c r="G394" s="130"/>
      <c r="H394" s="131">
        <v>3406.757214</v>
      </c>
      <c r="I394" s="135">
        <f t="shared" si="22"/>
        <v>0.975048471576813</v>
      </c>
      <c r="J394" s="136">
        <v>1795</v>
      </c>
      <c r="K394" s="135">
        <f t="shared" si="23"/>
        <v>0.897914882451254</v>
      </c>
      <c r="L394" s="131">
        <v>0</v>
      </c>
    </row>
    <row r="395" ht="22" customHeight="1" spans="1:12">
      <c r="A395" s="126">
        <v>2120102</v>
      </c>
      <c r="B395" s="125" t="s">
        <v>538</v>
      </c>
      <c r="C395" s="127">
        <v>200</v>
      </c>
      <c r="D395" s="128">
        <f t="shared" si="24"/>
        <v>200</v>
      </c>
      <c r="E395" s="127">
        <v>200</v>
      </c>
      <c r="F395" s="127"/>
      <c r="G395" s="130"/>
      <c r="H395" s="131">
        <v>150</v>
      </c>
      <c r="I395" s="135">
        <f t="shared" si="22"/>
        <v>0.75</v>
      </c>
      <c r="J395" s="129">
        <v>0</v>
      </c>
      <c r="K395" s="135" t="e">
        <f t="shared" si="23"/>
        <v>#DIV/0!</v>
      </c>
      <c r="L395" s="131">
        <v>0</v>
      </c>
    </row>
    <row r="396" ht="22" customHeight="1" spans="1:12">
      <c r="A396" s="126">
        <v>2120104</v>
      </c>
      <c r="B396" s="125" t="s">
        <v>860</v>
      </c>
      <c r="C396" s="127">
        <v>601.90226</v>
      </c>
      <c r="D396" s="128">
        <f t="shared" si="24"/>
        <v>811.3594</v>
      </c>
      <c r="E396" s="127">
        <v>811.3594</v>
      </c>
      <c r="F396" s="127"/>
      <c r="G396" s="130"/>
      <c r="H396" s="131">
        <v>790.290524</v>
      </c>
      <c r="I396" s="135">
        <f t="shared" si="22"/>
        <v>0.974032622287977</v>
      </c>
      <c r="J396" s="136">
        <v>529</v>
      </c>
      <c r="K396" s="135">
        <f t="shared" si="23"/>
        <v>0.493932937618147</v>
      </c>
      <c r="L396" s="131">
        <v>0</v>
      </c>
    </row>
    <row r="397" ht="22" customHeight="1" spans="1:12">
      <c r="A397" s="126">
        <v>2120199</v>
      </c>
      <c r="B397" s="126" t="s">
        <v>861</v>
      </c>
      <c r="C397" s="127">
        <v>32.457324</v>
      </c>
      <c r="D397" s="128">
        <f t="shared" si="24"/>
        <v>30.680824</v>
      </c>
      <c r="E397" s="127">
        <v>30.680824</v>
      </c>
      <c r="F397" s="127"/>
      <c r="G397" s="130"/>
      <c r="H397" s="131">
        <v>30.680824</v>
      </c>
      <c r="I397" s="135">
        <f t="shared" si="22"/>
        <v>1</v>
      </c>
      <c r="J397" s="136">
        <v>25</v>
      </c>
      <c r="K397" s="135">
        <f t="shared" si="23"/>
        <v>0.22723296</v>
      </c>
      <c r="L397" s="131">
        <v>0</v>
      </c>
    </row>
    <row r="398" ht="22" customHeight="1" spans="1:12">
      <c r="A398" s="126">
        <v>21202</v>
      </c>
      <c r="B398" s="126" t="s">
        <v>862</v>
      </c>
      <c r="C398" s="127">
        <v>0</v>
      </c>
      <c r="D398" s="128">
        <f t="shared" si="24"/>
        <v>0</v>
      </c>
      <c r="E398" s="127">
        <v>0</v>
      </c>
      <c r="F398" s="127"/>
      <c r="G398" s="130"/>
      <c r="H398" s="131">
        <v>0</v>
      </c>
      <c r="I398" s="135" t="e">
        <f t="shared" si="22"/>
        <v>#DIV/0!</v>
      </c>
      <c r="J398" s="136">
        <v>0</v>
      </c>
      <c r="K398" s="135" t="e">
        <f t="shared" si="23"/>
        <v>#DIV/0!</v>
      </c>
      <c r="L398" s="131">
        <v>0</v>
      </c>
    </row>
    <row r="399" ht="22" customHeight="1" spans="1:12">
      <c r="A399" s="126">
        <v>2120201</v>
      </c>
      <c r="B399" s="126" t="s">
        <v>863</v>
      </c>
      <c r="C399" s="127">
        <v>0</v>
      </c>
      <c r="D399" s="128">
        <f t="shared" si="24"/>
        <v>0</v>
      </c>
      <c r="E399" s="127">
        <v>0</v>
      </c>
      <c r="F399" s="127"/>
      <c r="G399" s="130"/>
      <c r="H399" s="131">
        <v>0</v>
      </c>
      <c r="I399" s="135" t="e">
        <f t="shared" si="22"/>
        <v>#DIV/0!</v>
      </c>
      <c r="J399" s="136">
        <v>0</v>
      </c>
      <c r="K399" s="135" t="e">
        <f t="shared" si="23"/>
        <v>#DIV/0!</v>
      </c>
      <c r="L399" s="131">
        <v>0</v>
      </c>
    </row>
    <row r="400" ht="22" customHeight="1" spans="1:12">
      <c r="A400" s="126">
        <v>21203</v>
      </c>
      <c r="B400" s="126" t="s">
        <v>864</v>
      </c>
      <c r="C400" s="127">
        <v>135</v>
      </c>
      <c r="D400" s="128">
        <f t="shared" si="24"/>
        <v>3226</v>
      </c>
      <c r="E400" s="127">
        <v>135</v>
      </c>
      <c r="F400" s="127">
        <v>2291</v>
      </c>
      <c r="G400" s="136">
        <v>800</v>
      </c>
      <c r="H400" s="131">
        <v>800</v>
      </c>
      <c r="I400" s="135">
        <f t="shared" si="22"/>
        <v>0.247985120892746</v>
      </c>
      <c r="J400" s="136">
        <v>11900</v>
      </c>
      <c r="K400" s="135">
        <f t="shared" si="23"/>
        <v>-0.932773109243697</v>
      </c>
      <c r="L400" s="131">
        <v>1350</v>
      </c>
    </row>
    <row r="401" ht="22" customHeight="1" spans="1:12">
      <c r="A401" s="126">
        <v>2120303</v>
      </c>
      <c r="B401" s="125" t="s">
        <v>865</v>
      </c>
      <c r="C401" s="139">
        <v>0</v>
      </c>
      <c r="D401" s="128">
        <f t="shared" si="24"/>
        <v>3091</v>
      </c>
      <c r="E401" s="139">
        <v>0</v>
      </c>
      <c r="F401" s="139">
        <v>2291</v>
      </c>
      <c r="G401" s="136">
        <v>800</v>
      </c>
      <c r="H401" s="139">
        <v>800</v>
      </c>
      <c r="I401" s="135">
        <f t="shared" si="22"/>
        <v>0.258815917178907</v>
      </c>
      <c r="J401" s="136">
        <v>11890</v>
      </c>
      <c r="K401" s="135">
        <f t="shared" si="23"/>
        <v>-0.932716568544996</v>
      </c>
      <c r="L401" s="131">
        <v>500</v>
      </c>
    </row>
    <row r="402" ht="22" customHeight="1" spans="1:12">
      <c r="A402" s="126">
        <v>2120399</v>
      </c>
      <c r="B402" s="125" t="s">
        <v>866</v>
      </c>
      <c r="C402" s="127">
        <v>135</v>
      </c>
      <c r="D402" s="128">
        <f t="shared" si="24"/>
        <v>135</v>
      </c>
      <c r="E402" s="127">
        <v>135</v>
      </c>
      <c r="F402" s="127"/>
      <c r="G402" s="130"/>
      <c r="H402" s="131">
        <v>0</v>
      </c>
      <c r="I402" s="135">
        <f t="shared" si="22"/>
        <v>0</v>
      </c>
      <c r="J402" s="129">
        <v>10</v>
      </c>
      <c r="K402" s="135">
        <f t="shared" si="23"/>
        <v>-1</v>
      </c>
      <c r="L402" s="131">
        <v>850</v>
      </c>
    </row>
    <row r="403" ht="22" customHeight="1" spans="1:12">
      <c r="A403" s="126">
        <v>21205</v>
      </c>
      <c r="B403" s="125" t="s">
        <v>867</v>
      </c>
      <c r="C403" s="127">
        <v>0</v>
      </c>
      <c r="D403" s="128">
        <f t="shared" si="24"/>
        <v>100</v>
      </c>
      <c r="E403" s="127">
        <v>100</v>
      </c>
      <c r="F403" s="127"/>
      <c r="G403" s="130"/>
      <c r="H403" s="131">
        <v>100</v>
      </c>
      <c r="I403" s="135">
        <f t="shared" si="22"/>
        <v>1</v>
      </c>
      <c r="J403" s="136">
        <v>29</v>
      </c>
      <c r="K403" s="135">
        <f t="shared" si="23"/>
        <v>2.44827586206897</v>
      </c>
      <c r="L403" s="131">
        <v>42</v>
      </c>
    </row>
    <row r="404" ht="22" customHeight="1" spans="1:12">
      <c r="A404" s="126">
        <v>2120501</v>
      </c>
      <c r="B404" s="125" t="s">
        <v>868</v>
      </c>
      <c r="C404" s="127">
        <v>0</v>
      </c>
      <c r="D404" s="128">
        <f t="shared" si="24"/>
        <v>100</v>
      </c>
      <c r="E404" s="127">
        <v>100</v>
      </c>
      <c r="F404" s="127"/>
      <c r="G404" s="130"/>
      <c r="H404" s="131">
        <v>100</v>
      </c>
      <c r="I404" s="135">
        <f t="shared" si="22"/>
        <v>1</v>
      </c>
      <c r="J404" s="136">
        <v>29</v>
      </c>
      <c r="K404" s="135">
        <f t="shared" si="23"/>
        <v>2.44827586206897</v>
      </c>
      <c r="L404" s="131">
        <v>42</v>
      </c>
    </row>
    <row r="405" ht="22" customHeight="1" spans="1:12">
      <c r="A405" s="126">
        <v>21299</v>
      </c>
      <c r="B405" s="125" t="s">
        <v>869</v>
      </c>
      <c r="C405" s="127">
        <v>0</v>
      </c>
      <c r="D405" s="128">
        <f t="shared" si="24"/>
        <v>0</v>
      </c>
      <c r="E405" s="127">
        <v>0</v>
      </c>
      <c r="F405" s="127"/>
      <c r="G405" s="130"/>
      <c r="H405" s="131">
        <v>100</v>
      </c>
      <c r="I405" s="135" t="e">
        <f t="shared" si="22"/>
        <v>#DIV/0!</v>
      </c>
      <c r="J405" s="136">
        <v>0</v>
      </c>
      <c r="K405" s="135" t="e">
        <f t="shared" si="23"/>
        <v>#DIV/0!</v>
      </c>
      <c r="L405" s="131">
        <v>87.842</v>
      </c>
    </row>
    <row r="406" ht="22" customHeight="1" spans="1:12">
      <c r="A406" s="126">
        <v>2129901</v>
      </c>
      <c r="B406" s="125" t="s">
        <v>870</v>
      </c>
      <c r="C406" s="127">
        <v>0</v>
      </c>
      <c r="D406" s="128">
        <f t="shared" si="24"/>
        <v>0</v>
      </c>
      <c r="E406" s="127">
        <v>0</v>
      </c>
      <c r="F406" s="127"/>
      <c r="G406" s="130"/>
      <c r="H406" s="131">
        <v>100</v>
      </c>
      <c r="I406" s="135" t="e">
        <f t="shared" si="22"/>
        <v>#DIV/0!</v>
      </c>
      <c r="J406" s="136">
        <v>0</v>
      </c>
      <c r="K406" s="135" t="e">
        <f t="shared" si="23"/>
        <v>#DIV/0!</v>
      </c>
      <c r="L406" s="131">
        <v>87.842</v>
      </c>
    </row>
    <row r="407" ht="22" customHeight="1" spans="1:12">
      <c r="A407" s="126" t="s">
        <v>871</v>
      </c>
      <c r="B407" s="125" t="s">
        <v>174</v>
      </c>
      <c r="C407" s="127">
        <v>0</v>
      </c>
      <c r="D407" s="128">
        <f t="shared" si="24"/>
        <v>100</v>
      </c>
      <c r="E407" s="127">
        <v>100</v>
      </c>
      <c r="F407" s="127"/>
      <c r="G407" s="130"/>
      <c r="H407" s="131">
        <v>0</v>
      </c>
      <c r="I407" s="135">
        <f t="shared" si="22"/>
        <v>0</v>
      </c>
      <c r="J407" s="136">
        <v>0</v>
      </c>
      <c r="K407" s="135" t="e">
        <f t="shared" si="23"/>
        <v>#DIV/0!</v>
      </c>
      <c r="L407" s="131">
        <v>0</v>
      </c>
    </row>
    <row r="408" ht="22" customHeight="1" spans="1:12">
      <c r="A408" s="126" t="s">
        <v>872</v>
      </c>
      <c r="B408" s="125" t="s">
        <v>174</v>
      </c>
      <c r="C408" s="127">
        <v>0</v>
      </c>
      <c r="D408" s="128">
        <f t="shared" si="24"/>
        <v>100</v>
      </c>
      <c r="E408" s="127">
        <v>100</v>
      </c>
      <c r="F408" s="127"/>
      <c r="G408" s="130"/>
      <c r="H408" s="131">
        <v>0</v>
      </c>
      <c r="I408" s="135">
        <f t="shared" si="22"/>
        <v>0</v>
      </c>
      <c r="J408" s="136">
        <v>0</v>
      </c>
      <c r="K408" s="135" t="e">
        <f t="shared" si="23"/>
        <v>#DIV/0!</v>
      </c>
      <c r="L408" s="131">
        <v>0</v>
      </c>
    </row>
    <row r="409" ht="22" customHeight="1" spans="1:12">
      <c r="A409" s="126" t="s">
        <v>873</v>
      </c>
      <c r="B409" s="125" t="s">
        <v>874</v>
      </c>
      <c r="C409" s="127">
        <v>0</v>
      </c>
      <c r="D409" s="128">
        <f t="shared" si="24"/>
        <v>100</v>
      </c>
      <c r="E409" s="127">
        <v>100</v>
      </c>
      <c r="F409" s="127"/>
      <c r="G409" s="130"/>
      <c r="H409" s="131">
        <v>0</v>
      </c>
      <c r="I409" s="135">
        <f t="shared" si="22"/>
        <v>0</v>
      </c>
      <c r="J409" s="136">
        <v>0</v>
      </c>
      <c r="K409" s="135" t="e">
        <f t="shared" si="23"/>
        <v>#DIV/0!</v>
      </c>
      <c r="L409" s="131">
        <v>0</v>
      </c>
    </row>
    <row r="410" ht="22" customHeight="1" spans="1:12">
      <c r="A410" s="126" t="s">
        <v>875</v>
      </c>
      <c r="B410" s="125" t="s">
        <v>874</v>
      </c>
      <c r="C410" s="127">
        <v>0</v>
      </c>
      <c r="D410" s="128">
        <f t="shared" si="24"/>
        <v>100</v>
      </c>
      <c r="E410" s="127">
        <v>100</v>
      </c>
      <c r="F410" s="127"/>
      <c r="G410" s="130"/>
      <c r="H410" s="131">
        <v>0</v>
      </c>
      <c r="I410" s="135">
        <f t="shared" si="22"/>
        <v>0</v>
      </c>
      <c r="J410" s="136">
        <v>0</v>
      </c>
      <c r="K410" s="135" t="e">
        <f t="shared" si="23"/>
        <v>#DIV/0!</v>
      </c>
      <c r="L410" s="131">
        <v>0</v>
      </c>
    </row>
    <row r="411" ht="22" customHeight="1" spans="1:12">
      <c r="A411" s="126">
        <v>213</v>
      </c>
      <c r="B411" s="125" t="s">
        <v>876</v>
      </c>
      <c r="C411" s="127">
        <v>8668.143271</v>
      </c>
      <c r="D411" s="128">
        <f t="shared" si="24"/>
        <v>21434.298466</v>
      </c>
      <c r="E411" s="127">
        <v>10364.558466</v>
      </c>
      <c r="F411" s="127"/>
      <c r="G411" s="130">
        <f>G412+G450+G465+G482+G434</f>
        <v>11069.74</v>
      </c>
      <c r="H411" s="131">
        <v>18962</v>
      </c>
      <c r="I411" s="135">
        <f t="shared" si="22"/>
        <v>0.88465689838547</v>
      </c>
      <c r="J411" s="136">
        <v>19360</v>
      </c>
      <c r="K411" s="135">
        <f t="shared" si="23"/>
        <v>-0.0205578512396694</v>
      </c>
      <c r="L411" s="131">
        <v>23995</v>
      </c>
    </row>
    <row r="412" ht="22" customHeight="1" spans="1:12">
      <c r="A412" s="126">
        <v>21301</v>
      </c>
      <c r="B412" s="125" t="s">
        <v>877</v>
      </c>
      <c r="C412" s="127">
        <v>6692.909947</v>
      </c>
      <c r="D412" s="128">
        <f t="shared" si="24"/>
        <v>11789.967105</v>
      </c>
      <c r="E412" s="127">
        <v>7722.777105</v>
      </c>
      <c r="F412" s="127"/>
      <c r="G412" s="131">
        <f>G417+G424+G428+G432+G433+G422+G430</f>
        <v>4067.19</v>
      </c>
      <c r="H412" s="131">
        <v>11278.322487</v>
      </c>
      <c r="I412" s="135">
        <f t="shared" si="22"/>
        <v>0.956603388843806</v>
      </c>
      <c r="J412" s="136">
        <v>5409</v>
      </c>
      <c r="K412" s="135">
        <f t="shared" si="23"/>
        <v>1.08510306655574</v>
      </c>
      <c r="L412" s="131">
        <v>10958.5</v>
      </c>
    </row>
    <row r="413" ht="22" customHeight="1" spans="1:12">
      <c r="A413" s="126">
        <v>2130101</v>
      </c>
      <c r="B413" s="125" t="s">
        <v>527</v>
      </c>
      <c r="C413" s="127">
        <v>0</v>
      </c>
      <c r="D413" s="128">
        <f t="shared" si="24"/>
        <v>0</v>
      </c>
      <c r="E413" s="127">
        <v>0</v>
      </c>
      <c r="F413" s="127"/>
      <c r="G413" s="131"/>
      <c r="H413" s="131">
        <v>0</v>
      </c>
      <c r="I413" s="135" t="e">
        <f t="shared" si="22"/>
        <v>#DIV/0!</v>
      </c>
      <c r="J413" s="136">
        <v>140</v>
      </c>
      <c r="K413" s="135">
        <f t="shared" si="23"/>
        <v>-1</v>
      </c>
      <c r="L413" s="131">
        <v>0</v>
      </c>
    </row>
    <row r="414" ht="22" customHeight="1" spans="1:12">
      <c r="A414" s="126">
        <v>2130102</v>
      </c>
      <c r="B414" s="125" t="s">
        <v>538</v>
      </c>
      <c r="C414" s="127">
        <v>0</v>
      </c>
      <c r="D414" s="128">
        <f t="shared" si="24"/>
        <v>0</v>
      </c>
      <c r="E414" s="127">
        <v>0</v>
      </c>
      <c r="F414" s="127"/>
      <c r="G414" s="131"/>
      <c r="H414" s="131">
        <v>0</v>
      </c>
      <c r="I414" s="135" t="e">
        <f t="shared" si="22"/>
        <v>#DIV/0!</v>
      </c>
      <c r="J414" s="136">
        <v>5</v>
      </c>
      <c r="K414" s="135">
        <f t="shared" si="23"/>
        <v>-1</v>
      </c>
      <c r="L414" s="131">
        <v>0</v>
      </c>
    </row>
    <row r="415" ht="22" customHeight="1" spans="1:12">
      <c r="A415" s="126">
        <v>2130104</v>
      </c>
      <c r="B415" s="125" t="s">
        <v>535</v>
      </c>
      <c r="C415" s="127">
        <v>3033.704707</v>
      </c>
      <c r="D415" s="128">
        <f t="shared" si="24"/>
        <v>3793.698237</v>
      </c>
      <c r="E415" s="127">
        <v>3793.698237</v>
      </c>
      <c r="F415" s="127"/>
      <c r="G415" s="131"/>
      <c r="H415" s="131">
        <v>3796.879921</v>
      </c>
      <c r="I415" s="135">
        <f t="shared" si="22"/>
        <v>1.00083867608893</v>
      </c>
      <c r="J415" s="136">
        <v>2058</v>
      </c>
      <c r="K415" s="135">
        <f t="shared" si="23"/>
        <v>0.844936793488824</v>
      </c>
      <c r="L415" s="131">
        <v>0</v>
      </c>
    </row>
    <row r="416" ht="22" customHeight="1" spans="1:12">
      <c r="A416" s="126">
        <v>2130105</v>
      </c>
      <c r="B416" s="125" t="s">
        <v>878</v>
      </c>
      <c r="C416" s="127">
        <v>0</v>
      </c>
      <c r="D416" s="128">
        <f t="shared" si="24"/>
        <v>0</v>
      </c>
      <c r="E416" s="127">
        <v>0</v>
      </c>
      <c r="F416" s="127"/>
      <c r="G416" s="131"/>
      <c r="H416" s="131">
        <v>0</v>
      </c>
      <c r="I416" s="135" t="e">
        <f t="shared" si="22"/>
        <v>#DIV/0!</v>
      </c>
      <c r="J416" s="136">
        <v>0</v>
      </c>
      <c r="K416" s="135" t="e">
        <f t="shared" si="23"/>
        <v>#DIV/0!</v>
      </c>
      <c r="L416" s="131">
        <v>0</v>
      </c>
    </row>
    <row r="417" ht="22" customHeight="1" spans="1:12">
      <c r="A417" s="126">
        <v>2130106</v>
      </c>
      <c r="B417" s="125" t="s">
        <v>879</v>
      </c>
      <c r="C417" s="127">
        <v>0</v>
      </c>
      <c r="D417" s="128">
        <f t="shared" si="24"/>
        <v>40</v>
      </c>
      <c r="E417" s="127">
        <v>0</v>
      </c>
      <c r="F417" s="127"/>
      <c r="G417" s="131">
        <v>40</v>
      </c>
      <c r="H417" s="131">
        <v>40</v>
      </c>
      <c r="I417" s="135">
        <f t="shared" si="22"/>
        <v>1</v>
      </c>
      <c r="J417" s="136">
        <v>36</v>
      </c>
      <c r="K417" s="135">
        <f t="shared" si="23"/>
        <v>0.111111111111111</v>
      </c>
      <c r="L417" s="131">
        <v>536.51</v>
      </c>
    </row>
    <row r="418" ht="22" customHeight="1" spans="1:12">
      <c r="A418" s="126">
        <v>2130108</v>
      </c>
      <c r="B418" s="125" t="s">
        <v>880</v>
      </c>
      <c r="C418" s="127">
        <v>127.27</v>
      </c>
      <c r="D418" s="128">
        <f t="shared" si="24"/>
        <v>137.27</v>
      </c>
      <c r="E418" s="127">
        <v>137.27</v>
      </c>
      <c r="F418" s="127"/>
      <c r="G418" s="131"/>
      <c r="H418" s="131">
        <v>80.71</v>
      </c>
      <c r="I418" s="135">
        <f t="shared" si="22"/>
        <v>0.58796532381438</v>
      </c>
      <c r="J418" s="136">
        <v>107</v>
      </c>
      <c r="K418" s="135">
        <f t="shared" si="23"/>
        <v>-0.245700934579439</v>
      </c>
      <c r="L418" s="131">
        <v>110.96</v>
      </c>
    </row>
    <row r="419" ht="22" customHeight="1" spans="1:12">
      <c r="A419" s="126">
        <v>2130109</v>
      </c>
      <c r="B419" s="125" t="s">
        <v>881</v>
      </c>
      <c r="C419" s="127">
        <v>0</v>
      </c>
      <c r="D419" s="128">
        <f t="shared" si="24"/>
        <v>15</v>
      </c>
      <c r="E419" s="127">
        <v>15</v>
      </c>
      <c r="F419" s="127"/>
      <c r="G419" s="131"/>
      <c r="H419" s="131">
        <v>14.419858</v>
      </c>
      <c r="I419" s="135">
        <f t="shared" si="22"/>
        <v>0.961323866666667</v>
      </c>
      <c r="J419" s="136">
        <v>0</v>
      </c>
      <c r="K419" s="135" t="e">
        <f t="shared" si="23"/>
        <v>#DIV/0!</v>
      </c>
      <c r="L419" s="131">
        <v>6.45</v>
      </c>
    </row>
    <row r="420" ht="22" customHeight="1" spans="1:12">
      <c r="A420" s="126">
        <v>2130111</v>
      </c>
      <c r="B420" s="125" t="s">
        <v>882</v>
      </c>
      <c r="C420" s="127">
        <v>0</v>
      </c>
      <c r="D420" s="128">
        <f t="shared" si="24"/>
        <v>0</v>
      </c>
      <c r="E420" s="127">
        <v>0</v>
      </c>
      <c r="F420" s="127"/>
      <c r="G420" s="131"/>
      <c r="H420" s="131">
        <v>0</v>
      </c>
      <c r="I420" s="135" t="e">
        <f t="shared" si="22"/>
        <v>#DIV/0!</v>
      </c>
      <c r="J420" s="136">
        <v>0</v>
      </c>
      <c r="K420" s="135" t="e">
        <f t="shared" si="23"/>
        <v>#DIV/0!</v>
      </c>
      <c r="L420" s="131">
        <v>0</v>
      </c>
    </row>
    <row r="421" ht="22" customHeight="1" spans="1:12">
      <c r="A421" s="126">
        <v>2130112</v>
      </c>
      <c r="B421" s="125" t="s">
        <v>883</v>
      </c>
      <c r="C421" s="127">
        <v>0</v>
      </c>
      <c r="D421" s="128">
        <f t="shared" si="24"/>
        <v>0</v>
      </c>
      <c r="E421" s="127">
        <v>0</v>
      </c>
      <c r="F421" s="127"/>
      <c r="G421" s="131"/>
      <c r="H421" s="131">
        <v>0</v>
      </c>
      <c r="I421" s="135" t="e">
        <f t="shared" si="22"/>
        <v>#DIV/0!</v>
      </c>
      <c r="J421" s="136">
        <v>0</v>
      </c>
      <c r="K421" s="135" t="e">
        <f t="shared" si="23"/>
        <v>#DIV/0!</v>
      </c>
      <c r="L421" s="131">
        <v>0</v>
      </c>
    </row>
    <row r="422" ht="22" customHeight="1" spans="1:12">
      <c r="A422" s="126">
        <v>2130119</v>
      </c>
      <c r="B422" s="125" t="s">
        <v>884</v>
      </c>
      <c r="C422" s="127">
        <v>0</v>
      </c>
      <c r="D422" s="128">
        <f t="shared" si="24"/>
        <v>78</v>
      </c>
      <c r="E422" s="127">
        <v>0</v>
      </c>
      <c r="F422" s="127"/>
      <c r="G422" s="131">
        <v>78</v>
      </c>
      <c r="H422" s="131">
        <v>78</v>
      </c>
      <c r="I422" s="135">
        <f t="shared" si="22"/>
        <v>1</v>
      </c>
      <c r="J422" s="129">
        <v>100</v>
      </c>
      <c r="K422" s="135">
        <f t="shared" si="23"/>
        <v>-0.22</v>
      </c>
      <c r="L422" s="131">
        <v>56.99</v>
      </c>
    </row>
    <row r="423" ht="22" customHeight="1" spans="1:12">
      <c r="A423" s="126">
        <v>2130121</v>
      </c>
      <c r="B423" s="125" t="s">
        <v>885</v>
      </c>
      <c r="C423" s="127">
        <v>0</v>
      </c>
      <c r="D423" s="128">
        <f t="shared" si="24"/>
        <v>0</v>
      </c>
      <c r="E423" s="127">
        <v>0</v>
      </c>
      <c r="F423" s="127"/>
      <c r="G423" s="131"/>
      <c r="H423" s="131">
        <v>0</v>
      </c>
      <c r="I423" s="135" t="e">
        <f t="shared" si="22"/>
        <v>#DIV/0!</v>
      </c>
      <c r="J423" s="136">
        <v>100</v>
      </c>
      <c r="K423" s="135">
        <f t="shared" si="23"/>
        <v>-1</v>
      </c>
      <c r="L423" s="131">
        <v>1949.35</v>
      </c>
    </row>
    <row r="424" ht="22" customHeight="1" spans="1:12">
      <c r="A424" s="126">
        <v>2130122</v>
      </c>
      <c r="B424" s="125" t="s">
        <v>886</v>
      </c>
      <c r="C424" s="127">
        <v>0</v>
      </c>
      <c r="D424" s="128">
        <f t="shared" si="24"/>
        <v>2003.95</v>
      </c>
      <c r="E424" s="127">
        <v>0</v>
      </c>
      <c r="F424" s="127"/>
      <c r="G424" s="131">
        <v>2003.95</v>
      </c>
      <c r="H424" s="131">
        <v>2003.95</v>
      </c>
      <c r="I424" s="135">
        <f t="shared" si="22"/>
        <v>1</v>
      </c>
      <c r="J424" s="136">
        <v>0</v>
      </c>
      <c r="K424" s="135" t="e">
        <f t="shared" si="23"/>
        <v>#DIV/0!</v>
      </c>
      <c r="L424" s="131">
        <v>91.97</v>
      </c>
    </row>
    <row r="425" ht="22" customHeight="1" spans="1:12">
      <c r="A425" s="126">
        <v>2130124</v>
      </c>
      <c r="B425" s="125" t="s">
        <v>887</v>
      </c>
      <c r="C425" s="127">
        <v>0</v>
      </c>
      <c r="D425" s="128">
        <f t="shared" si="24"/>
        <v>0</v>
      </c>
      <c r="E425" s="127">
        <v>0</v>
      </c>
      <c r="F425" s="127"/>
      <c r="G425" s="131"/>
      <c r="H425" s="131">
        <v>0</v>
      </c>
      <c r="I425" s="135" t="e">
        <f t="shared" si="22"/>
        <v>#DIV/0!</v>
      </c>
      <c r="J425" s="136">
        <v>0</v>
      </c>
      <c r="K425" s="135" t="e">
        <f t="shared" si="23"/>
        <v>#DIV/0!</v>
      </c>
      <c r="L425" s="131">
        <v>0</v>
      </c>
    </row>
    <row r="426" ht="22" customHeight="1" spans="1:12">
      <c r="A426" s="126">
        <v>2130125</v>
      </c>
      <c r="B426" s="125" t="s">
        <v>888</v>
      </c>
      <c r="C426" s="127">
        <v>0</v>
      </c>
      <c r="D426" s="128">
        <f t="shared" si="24"/>
        <v>0</v>
      </c>
      <c r="E426" s="127">
        <v>0</v>
      </c>
      <c r="F426" s="127"/>
      <c r="G426" s="131"/>
      <c r="H426" s="131">
        <v>0</v>
      </c>
      <c r="I426" s="135" t="e">
        <f t="shared" si="22"/>
        <v>#DIV/0!</v>
      </c>
      <c r="J426" s="136">
        <v>0</v>
      </c>
      <c r="K426" s="135" t="e">
        <f t="shared" si="23"/>
        <v>#DIV/0!</v>
      </c>
      <c r="L426" s="131">
        <v>0</v>
      </c>
    </row>
    <row r="427" ht="22" customHeight="1" spans="1:12">
      <c r="A427" s="126">
        <v>2130126</v>
      </c>
      <c r="B427" s="125" t="s">
        <v>889</v>
      </c>
      <c r="C427" s="127">
        <v>0</v>
      </c>
      <c r="D427" s="128">
        <f t="shared" si="24"/>
        <v>0</v>
      </c>
      <c r="E427" s="127">
        <v>0</v>
      </c>
      <c r="F427" s="127"/>
      <c r="G427" s="131"/>
      <c r="H427" s="131">
        <v>0</v>
      </c>
      <c r="I427" s="135" t="e">
        <f t="shared" si="22"/>
        <v>#DIV/0!</v>
      </c>
      <c r="J427" s="136">
        <v>0</v>
      </c>
      <c r="K427" s="135" t="e">
        <f t="shared" si="23"/>
        <v>#DIV/0!</v>
      </c>
      <c r="L427" s="131">
        <v>28.9</v>
      </c>
    </row>
    <row r="428" ht="22" customHeight="1" spans="1:12">
      <c r="A428" s="126">
        <v>2130135</v>
      </c>
      <c r="B428" s="125" t="s">
        <v>890</v>
      </c>
      <c r="C428" s="127">
        <v>0</v>
      </c>
      <c r="D428" s="128">
        <f t="shared" si="24"/>
        <v>57.51</v>
      </c>
      <c r="E428" s="127">
        <v>0</v>
      </c>
      <c r="F428" s="127"/>
      <c r="G428" s="131">
        <v>57.51</v>
      </c>
      <c r="H428" s="131">
        <v>57.51</v>
      </c>
      <c r="I428" s="135">
        <f t="shared" si="22"/>
        <v>1</v>
      </c>
      <c r="J428" s="136">
        <v>1701</v>
      </c>
      <c r="K428" s="135">
        <f t="shared" si="23"/>
        <v>-0.966190476190476</v>
      </c>
      <c r="L428" s="131">
        <v>26.81</v>
      </c>
    </row>
    <row r="429" ht="22" customHeight="1" spans="1:12">
      <c r="A429" s="126">
        <v>2130142</v>
      </c>
      <c r="B429" s="125" t="s">
        <v>891</v>
      </c>
      <c r="C429" s="127">
        <v>0</v>
      </c>
      <c r="D429" s="128">
        <f t="shared" si="24"/>
        <v>0</v>
      </c>
      <c r="E429" s="127">
        <v>0</v>
      </c>
      <c r="F429" s="127"/>
      <c r="G429" s="131"/>
      <c r="H429" s="131">
        <v>0</v>
      </c>
      <c r="I429" s="135" t="e">
        <f t="shared" si="22"/>
        <v>#DIV/0!</v>
      </c>
      <c r="J429" s="136">
        <v>0</v>
      </c>
      <c r="K429" s="135" t="e">
        <f t="shared" si="23"/>
        <v>#DIV/0!</v>
      </c>
      <c r="L429" s="131">
        <v>547.2</v>
      </c>
    </row>
    <row r="430" ht="22" customHeight="1" spans="1:12">
      <c r="A430" s="126">
        <v>2130148</v>
      </c>
      <c r="B430" s="125" t="s">
        <v>892</v>
      </c>
      <c r="C430" s="127">
        <v>0</v>
      </c>
      <c r="D430" s="128">
        <f t="shared" si="24"/>
        <v>0.73</v>
      </c>
      <c r="E430" s="127">
        <v>0</v>
      </c>
      <c r="F430" s="127"/>
      <c r="G430" s="131">
        <v>0.73</v>
      </c>
      <c r="H430" s="131">
        <v>0.73</v>
      </c>
      <c r="I430" s="135">
        <f t="shared" si="22"/>
        <v>1</v>
      </c>
      <c r="J430" s="136">
        <v>46</v>
      </c>
      <c r="K430" s="135">
        <f t="shared" si="23"/>
        <v>-0.984130434782609</v>
      </c>
      <c r="L430" s="131">
        <v>0</v>
      </c>
    </row>
    <row r="431" ht="22" customHeight="1" spans="1:12">
      <c r="A431" s="126">
        <v>2130152</v>
      </c>
      <c r="B431" s="125" t="s">
        <v>893</v>
      </c>
      <c r="C431" s="127">
        <v>11.62924</v>
      </c>
      <c r="D431" s="128">
        <f t="shared" si="24"/>
        <v>17.248168</v>
      </c>
      <c r="E431" s="127">
        <v>17.248168</v>
      </c>
      <c r="F431" s="127"/>
      <c r="G431" s="131"/>
      <c r="H431" s="131">
        <v>5.678334</v>
      </c>
      <c r="I431" s="135">
        <f t="shared" si="22"/>
        <v>0.32921374606277</v>
      </c>
      <c r="J431" s="136">
        <v>15</v>
      </c>
      <c r="K431" s="135">
        <f t="shared" si="23"/>
        <v>-0.6214444</v>
      </c>
      <c r="L431" s="131">
        <v>0</v>
      </c>
    </row>
    <row r="432" ht="22" customHeight="1" spans="1:12">
      <c r="A432" s="126">
        <v>2130153</v>
      </c>
      <c r="B432" s="125" t="s">
        <v>894</v>
      </c>
      <c r="C432" s="127">
        <v>0</v>
      </c>
      <c r="D432" s="128">
        <f t="shared" si="24"/>
        <v>1848</v>
      </c>
      <c r="E432" s="127">
        <v>0</v>
      </c>
      <c r="F432" s="127"/>
      <c r="G432" s="131">
        <v>1848</v>
      </c>
      <c r="H432" s="131">
        <v>1848</v>
      </c>
      <c r="I432" s="135">
        <f t="shared" si="22"/>
        <v>1</v>
      </c>
      <c r="J432" s="136">
        <v>0</v>
      </c>
      <c r="K432" s="135" t="e">
        <f t="shared" si="23"/>
        <v>#DIV/0!</v>
      </c>
      <c r="L432" s="131">
        <v>462</v>
      </c>
    </row>
    <row r="433" ht="22" customHeight="1" spans="1:12">
      <c r="A433" s="126">
        <v>2130199</v>
      </c>
      <c r="B433" s="125" t="s">
        <v>895</v>
      </c>
      <c r="C433" s="127">
        <v>3520.306</v>
      </c>
      <c r="D433" s="128">
        <f t="shared" si="24"/>
        <v>3798.5607</v>
      </c>
      <c r="E433" s="127">
        <v>3759.5607</v>
      </c>
      <c r="F433" s="127"/>
      <c r="G433" s="131">
        <v>39</v>
      </c>
      <c r="H433" s="131">
        <v>3352.444374</v>
      </c>
      <c r="I433" s="135">
        <f t="shared" si="22"/>
        <v>0.882556483564946</v>
      </c>
      <c r="J433" s="136">
        <v>1101</v>
      </c>
      <c r="K433" s="135">
        <f t="shared" si="23"/>
        <v>2.04490860490463</v>
      </c>
      <c r="L433" s="131">
        <v>7141.36</v>
      </c>
    </row>
    <row r="434" ht="22" customHeight="1" spans="1:12">
      <c r="A434" s="126">
        <v>21302</v>
      </c>
      <c r="B434" s="125" t="s">
        <v>896</v>
      </c>
      <c r="C434" s="127">
        <v>323.245</v>
      </c>
      <c r="D434" s="128">
        <f t="shared" si="24"/>
        <v>885.1426</v>
      </c>
      <c r="E434" s="127">
        <v>341.5926</v>
      </c>
      <c r="F434" s="127"/>
      <c r="G434" s="131">
        <f>G438+G439+G442+G440+G443</f>
        <v>543.55</v>
      </c>
      <c r="H434" s="131">
        <v>855.006368</v>
      </c>
      <c r="I434" s="135">
        <f t="shared" si="22"/>
        <v>0.965953246403461</v>
      </c>
      <c r="J434" s="136">
        <v>895</v>
      </c>
      <c r="K434" s="135">
        <f t="shared" si="23"/>
        <v>-0.0446856223463688</v>
      </c>
      <c r="L434" s="131">
        <v>1066.9151</v>
      </c>
    </row>
    <row r="435" ht="22" customHeight="1" spans="1:12">
      <c r="A435" s="126">
        <v>2130201</v>
      </c>
      <c r="B435" s="125" t="s">
        <v>527</v>
      </c>
      <c r="C435" s="127">
        <v>0</v>
      </c>
      <c r="D435" s="128">
        <f t="shared" si="24"/>
        <v>0</v>
      </c>
      <c r="E435" s="127">
        <v>0</v>
      </c>
      <c r="F435" s="127"/>
      <c r="G435" s="131"/>
      <c r="H435" s="131">
        <v>0</v>
      </c>
      <c r="I435" s="135" t="e">
        <f t="shared" si="22"/>
        <v>#DIV/0!</v>
      </c>
      <c r="J435" s="136">
        <v>627</v>
      </c>
      <c r="K435" s="135">
        <f t="shared" si="23"/>
        <v>-1</v>
      </c>
      <c r="L435" s="131">
        <v>0</v>
      </c>
    </row>
    <row r="436" ht="22" customHeight="1" spans="1:12">
      <c r="A436" s="126">
        <v>2130202</v>
      </c>
      <c r="B436" s="125" t="s">
        <v>538</v>
      </c>
      <c r="C436" s="127">
        <v>0</v>
      </c>
      <c r="D436" s="128">
        <f t="shared" si="24"/>
        <v>0</v>
      </c>
      <c r="E436" s="127">
        <v>0</v>
      </c>
      <c r="F436" s="127"/>
      <c r="G436" s="131"/>
      <c r="H436" s="131">
        <v>0</v>
      </c>
      <c r="I436" s="135" t="e">
        <f t="shared" si="22"/>
        <v>#DIV/0!</v>
      </c>
      <c r="J436" s="136">
        <v>73</v>
      </c>
      <c r="K436" s="135">
        <f t="shared" si="23"/>
        <v>-1</v>
      </c>
      <c r="L436" s="131">
        <v>0</v>
      </c>
    </row>
    <row r="437" ht="22" customHeight="1" spans="1:12">
      <c r="A437" s="126">
        <v>2130204</v>
      </c>
      <c r="B437" s="125" t="s">
        <v>897</v>
      </c>
      <c r="C437" s="127">
        <v>105.945</v>
      </c>
      <c r="D437" s="128">
        <f t="shared" si="24"/>
        <v>105.945</v>
      </c>
      <c r="E437" s="127">
        <v>105.945</v>
      </c>
      <c r="F437" s="127"/>
      <c r="G437" s="131"/>
      <c r="H437" s="131">
        <v>105.944977</v>
      </c>
      <c r="I437" s="135">
        <f t="shared" si="22"/>
        <v>0.999999782906225</v>
      </c>
      <c r="J437" s="129">
        <v>0</v>
      </c>
      <c r="K437" s="135" t="e">
        <f t="shared" si="23"/>
        <v>#DIV/0!</v>
      </c>
      <c r="L437" s="131">
        <v>0</v>
      </c>
    </row>
    <row r="438" ht="22" customHeight="1" spans="1:12">
      <c r="A438" s="126">
        <v>2130205</v>
      </c>
      <c r="B438" s="125" t="s">
        <v>898</v>
      </c>
      <c r="C438" s="127">
        <v>0</v>
      </c>
      <c r="D438" s="128">
        <f t="shared" si="24"/>
        <v>67.24</v>
      </c>
      <c r="E438" s="127">
        <v>0</v>
      </c>
      <c r="F438" s="127"/>
      <c r="G438" s="131">
        <v>67.24</v>
      </c>
      <c r="H438" s="131">
        <v>67.24</v>
      </c>
      <c r="I438" s="135">
        <f t="shared" si="22"/>
        <v>1</v>
      </c>
      <c r="J438" s="136">
        <v>0</v>
      </c>
      <c r="K438" s="135" t="e">
        <f t="shared" si="23"/>
        <v>#DIV/0!</v>
      </c>
      <c r="L438" s="131">
        <v>463.67</v>
      </c>
    </row>
    <row r="439" ht="22" customHeight="1" spans="1:12">
      <c r="A439" s="126">
        <v>2130206</v>
      </c>
      <c r="B439" s="125" t="s">
        <v>899</v>
      </c>
      <c r="C439" s="127">
        <v>0</v>
      </c>
      <c r="D439" s="128">
        <f t="shared" si="24"/>
        <v>100</v>
      </c>
      <c r="E439" s="127">
        <v>0</v>
      </c>
      <c r="F439" s="127"/>
      <c r="G439" s="131">
        <v>100</v>
      </c>
      <c r="H439" s="131">
        <v>100</v>
      </c>
      <c r="I439" s="135">
        <f t="shared" si="22"/>
        <v>1</v>
      </c>
      <c r="J439" s="136">
        <v>0</v>
      </c>
      <c r="K439" s="135" t="e">
        <f t="shared" si="23"/>
        <v>#DIV/0!</v>
      </c>
      <c r="L439" s="131">
        <v>0</v>
      </c>
    </row>
    <row r="440" ht="22" customHeight="1" spans="1:12">
      <c r="A440" s="126">
        <v>2130207</v>
      </c>
      <c r="B440" s="125" t="s">
        <v>900</v>
      </c>
      <c r="C440" s="127">
        <v>20</v>
      </c>
      <c r="D440" s="128">
        <f t="shared" si="24"/>
        <v>90.8</v>
      </c>
      <c r="E440" s="127">
        <v>20</v>
      </c>
      <c r="F440" s="127"/>
      <c r="G440" s="131">
        <v>70.8</v>
      </c>
      <c r="H440" s="131">
        <v>90.8</v>
      </c>
      <c r="I440" s="135">
        <f t="shared" si="22"/>
        <v>1</v>
      </c>
      <c r="J440" s="136">
        <v>0</v>
      </c>
      <c r="K440" s="135" t="e">
        <f t="shared" si="23"/>
        <v>#DIV/0!</v>
      </c>
      <c r="L440" s="131">
        <v>36.22</v>
      </c>
    </row>
    <row r="441" ht="22" customHeight="1" spans="1:12">
      <c r="A441" s="126">
        <v>2130208</v>
      </c>
      <c r="B441" s="125" t="s">
        <v>901</v>
      </c>
      <c r="C441" s="127">
        <v>0</v>
      </c>
      <c r="D441" s="128">
        <f t="shared" si="24"/>
        <v>0</v>
      </c>
      <c r="E441" s="127">
        <v>0</v>
      </c>
      <c r="F441" s="127"/>
      <c r="G441" s="131"/>
      <c r="H441" s="131">
        <v>0</v>
      </c>
      <c r="I441" s="135" t="e">
        <f t="shared" si="22"/>
        <v>#DIV/0!</v>
      </c>
      <c r="J441" s="136">
        <v>0</v>
      </c>
      <c r="K441" s="135" t="e">
        <f t="shared" si="23"/>
        <v>#DIV/0!</v>
      </c>
      <c r="L441" s="131">
        <v>0</v>
      </c>
    </row>
    <row r="442" ht="22" customHeight="1" spans="1:12">
      <c r="A442" s="126">
        <v>2130209</v>
      </c>
      <c r="B442" s="125" t="s">
        <v>902</v>
      </c>
      <c r="C442" s="127">
        <v>103.5</v>
      </c>
      <c r="D442" s="128">
        <f t="shared" si="24"/>
        <v>407.01</v>
      </c>
      <c r="E442" s="127">
        <v>103.5</v>
      </c>
      <c r="F442" s="127"/>
      <c r="G442" s="131">
        <v>303.51</v>
      </c>
      <c r="H442" s="131">
        <v>403.486641</v>
      </c>
      <c r="I442" s="135">
        <f t="shared" ref="I442:I505" si="25">H442/D442</f>
        <v>0.99134331097516</v>
      </c>
      <c r="J442" s="136">
        <v>104</v>
      </c>
      <c r="K442" s="135">
        <f t="shared" ref="K442:K505" si="26">(H442-J442)/J442</f>
        <v>2.87967924038462</v>
      </c>
      <c r="L442" s="131">
        <v>241.5</v>
      </c>
    </row>
    <row r="443" ht="22" customHeight="1" spans="1:12">
      <c r="A443" s="126">
        <v>2130211</v>
      </c>
      <c r="B443" s="125" t="s">
        <v>903</v>
      </c>
      <c r="C443" s="127">
        <v>0</v>
      </c>
      <c r="D443" s="128">
        <f t="shared" si="24"/>
        <v>2</v>
      </c>
      <c r="E443" s="127">
        <v>0</v>
      </c>
      <c r="F443" s="127"/>
      <c r="G443" s="131">
        <v>2</v>
      </c>
      <c r="H443" s="131">
        <v>2</v>
      </c>
      <c r="I443" s="135">
        <f t="shared" si="25"/>
        <v>1</v>
      </c>
      <c r="J443" s="136">
        <v>0</v>
      </c>
      <c r="K443" s="135" t="e">
        <f t="shared" si="26"/>
        <v>#DIV/0!</v>
      </c>
      <c r="L443" s="131">
        <v>0</v>
      </c>
    </row>
    <row r="444" ht="22" customHeight="1" spans="1:12">
      <c r="A444" s="126">
        <v>2130212</v>
      </c>
      <c r="B444" s="126" t="s">
        <v>904</v>
      </c>
      <c r="C444" s="127">
        <v>0</v>
      </c>
      <c r="D444" s="128">
        <f t="shared" si="24"/>
        <v>0</v>
      </c>
      <c r="E444" s="127">
        <v>0</v>
      </c>
      <c r="F444" s="127"/>
      <c r="G444" s="131"/>
      <c r="H444" s="131">
        <v>0</v>
      </c>
      <c r="I444" s="135" t="e">
        <f t="shared" si="25"/>
        <v>#DIV/0!</v>
      </c>
      <c r="J444" s="136">
        <v>0</v>
      </c>
      <c r="K444" s="135" t="e">
        <f t="shared" si="26"/>
        <v>#DIV/0!</v>
      </c>
      <c r="L444" s="131">
        <v>5</v>
      </c>
    </row>
    <row r="445" ht="22" customHeight="1" spans="1:12">
      <c r="A445" s="126">
        <v>2130213</v>
      </c>
      <c r="B445" s="125" t="s">
        <v>905</v>
      </c>
      <c r="C445" s="127">
        <v>0</v>
      </c>
      <c r="D445" s="128">
        <f t="shared" si="24"/>
        <v>0</v>
      </c>
      <c r="E445" s="127">
        <v>0</v>
      </c>
      <c r="F445" s="127"/>
      <c r="G445" s="131"/>
      <c r="H445" s="131">
        <v>0</v>
      </c>
      <c r="I445" s="135" t="e">
        <f t="shared" si="25"/>
        <v>#DIV/0!</v>
      </c>
      <c r="J445" s="136">
        <v>0</v>
      </c>
      <c r="K445" s="135" t="e">
        <f t="shared" si="26"/>
        <v>#DIV/0!</v>
      </c>
      <c r="L445" s="131">
        <v>0</v>
      </c>
    </row>
    <row r="446" ht="22" customHeight="1" spans="1:12">
      <c r="A446" s="126">
        <v>2130219</v>
      </c>
      <c r="B446" s="125" t="s">
        <v>906</v>
      </c>
      <c r="C446" s="127">
        <v>0</v>
      </c>
      <c r="D446" s="128">
        <f t="shared" si="24"/>
        <v>0</v>
      </c>
      <c r="E446" s="127">
        <v>0</v>
      </c>
      <c r="F446" s="127"/>
      <c r="G446" s="131"/>
      <c r="H446" s="131">
        <v>0</v>
      </c>
      <c r="I446" s="135" t="e">
        <f t="shared" si="25"/>
        <v>#DIV/0!</v>
      </c>
      <c r="J446" s="136">
        <v>0</v>
      </c>
      <c r="K446" s="135" t="e">
        <f t="shared" si="26"/>
        <v>#DIV/0!</v>
      </c>
      <c r="L446" s="131">
        <v>0</v>
      </c>
    </row>
    <row r="447" ht="22" customHeight="1" spans="1:12">
      <c r="A447" s="126">
        <v>2130221</v>
      </c>
      <c r="B447" s="125" t="s">
        <v>907</v>
      </c>
      <c r="C447" s="127">
        <v>0</v>
      </c>
      <c r="D447" s="128">
        <f t="shared" si="24"/>
        <v>0</v>
      </c>
      <c r="E447" s="127">
        <v>0</v>
      </c>
      <c r="F447" s="127"/>
      <c r="G447" s="131"/>
      <c r="H447" s="131">
        <v>0</v>
      </c>
      <c r="I447" s="135" t="e">
        <f t="shared" si="25"/>
        <v>#DIV/0!</v>
      </c>
      <c r="J447" s="136">
        <v>0</v>
      </c>
      <c r="K447" s="135" t="e">
        <f t="shared" si="26"/>
        <v>#DIV/0!</v>
      </c>
      <c r="L447" s="131">
        <v>300</v>
      </c>
    </row>
    <row r="448" ht="22" customHeight="1" spans="1:12">
      <c r="A448" s="126">
        <v>2130234</v>
      </c>
      <c r="B448" s="125" t="s">
        <v>908</v>
      </c>
      <c r="C448" s="127">
        <v>93.8</v>
      </c>
      <c r="D448" s="128">
        <f t="shared" si="24"/>
        <v>93.8</v>
      </c>
      <c r="E448" s="127">
        <v>93.8</v>
      </c>
      <c r="F448" s="127"/>
      <c r="G448" s="131"/>
      <c r="H448" s="131">
        <v>80.64075</v>
      </c>
      <c r="I448" s="135">
        <f t="shared" si="25"/>
        <v>0.859709488272921</v>
      </c>
      <c r="J448" s="136">
        <v>91</v>
      </c>
      <c r="K448" s="135">
        <f t="shared" si="26"/>
        <v>-0.113837912087912</v>
      </c>
      <c r="L448" s="131">
        <v>7.9</v>
      </c>
    </row>
    <row r="449" ht="22" customHeight="1" spans="1:12">
      <c r="A449" s="126">
        <v>2130299</v>
      </c>
      <c r="B449" s="125" t="s">
        <v>909</v>
      </c>
      <c r="C449" s="127">
        <v>0</v>
      </c>
      <c r="D449" s="128">
        <f t="shared" si="24"/>
        <v>18.3476</v>
      </c>
      <c r="E449" s="127">
        <v>18.3476</v>
      </c>
      <c r="F449" s="127"/>
      <c r="G449" s="131"/>
      <c r="H449" s="131">
        <v>4.894</v>
      </c>
      <c r="I449" s="135">
        <f t="shared" si="25"/>
        <v>0.266737883973926</v>
      </c>
      <c r="J449" s="136">
        <v>0</v>
      </c>
      <c r="K449" s="135" t="e">
        <f t="shared" si="26"/>
        <v>#DIV/0!</v>
      </c>
      <c r="L449" s="131">
        <v>12.6251</v>
      </c>
    </row>
    <row r="450" ht="22" customHeight="1" spans="1:12">
      <c r="A450" s="126">
        <v>21303</v>
      </c>
      <c r="B450" s="125" t="s">
        <v>910</v>
      </c>
      <c r="C450" s="127">
        <v>1160.365424</v>
      </c>
      <c r="D450" s="128">
        <f t="shared" si="24"/>
        <v>5750.865861</v>
      </c>
      <c r="E450" s="127">
        <v>1802.865861</v>
      </c>
      <c r="F450" s="127"/>
      <c r="G450" s="131">
        <f>G453+G454+G458+G459+G461</f>
        <v>3948</v>
      </c>
      <c r="H450" s="131">
        <v>5498.932302</v>
      </c>
      <c r="I450" s="135">
        <f t="shared" si="25"/>
        <v>0.956192064796971</v>
      </c>
      <c r="J450" s="136">
        <v>12556</v>
      </c>
      <c r="K450" s="135">
        <f t="shared" si="26"/>
        <v>-0.562047443294043</v>
      </c>
      <c r="L450" s="131">
        <v>6190</v>
      </c>
    </row>
    <row r="451" ht="22" customHeight="1" spans="1:12">
      <c r="A451" s="126">
        <v>2130301</v>
      </c>
      <c r="B451" s="125" t="s">
        <v>527</v>
      </c>
      <c r="C451" s="127">
        <v>1150.365424</v>
      </c>
      <c r="D451" s="128">
        <f t="shared" si="24"/>
        <v>1498.865861</v>
      </c>
      <c r="E451" s="127">
        <v>1498.865861</v>
      </c>
      <c r="F451" s="127"/>
      <c r="G451" s="131"/>
      <c r="H451" s="131">
        <v>1467.584802</v>
      </c>
      <c r="I451" s="135">
        <f t="shared" si="25"/>
        <v>0.979130181149679</v>
      </c>
      <c r="J451" s="129">
        <v>836</v>
      </c>
      <c r="K451" s="135">
        <f t="shared" si="26"/>
        <v>0.75548421291866</v>
      </c>
      <c r="L451" s="131">
        <v>0</v>
      </c>
    </row>
    <row r="452" ht="22" customHeight="1" spans="1:12">
      <c r="A452" s="126">
        <v>2130304</v>
      </c>
      <c r="B452" s="126" t="s">
        <v>911</v>
      </c>
      <c r="C452" s="127">
        <v>10</v>
      </c>
      <c r="D452" s="128">
        <f t="shared" si="24"/>
        <v>10</v>
      </c>
      <c r="E452" s="127">
        <v>10</v>
      </c>
      <c r="F452" s="127"/>
      <c r="G452" s="131"/>
      <c r="H452" s="131">
        <v>10</v>
      </c>
      <c r="I452" s="135">
        <f t="shared" si="25"/>
        <v>1</v>
      </c>
      <c r="J452" s="129">
        <v>0</v>
      </c>
      <c r="K452" s="135" t="e">
        <f t="shared" si="26"/>
        <v>#DIV/0!</v>
      </c>
      <c r="L452" s="131">
        <v>0</v>
      </c>
    </row>
    <row r="453" ht="22" customHeight="1" spans="1:12">
      <c r="A453" s="126">
        <v>2130305</v>
      </c>
      <c r="B453" s="125" t="s">
        <v>912</v>
      </c>
      <c r="C453" s="127">
        <v>0</v>
      </c>
      <c r="D453" s="128">
        <f t="shared" si="24"/>
        <v>1717</v>
      </c>
      <c r="E453" s="127">
        <v>0</v>
      </c>
      <c r="F453" s="127"/>
      <c r="G453" s="131">
        <v>1717</v>
      </c>
      <c r="H453" s="131">
        <v>1717</v>
      </c>
      <c r="I453" s="135">
        <f t="shared" si="25"/>
        <v>1</v>
      </c>
      <c r="J453" s="136">
        <v>5</v>
      </c>
      <c r="K453" s="135">
        <f t="shared" si="26"/>
        <v>342.4</v>
      </c>
      <c r="L453" s="131">
        <v>660</v>
      </c>
    </row>
    <row r="454" ht="22" customHeight="1" spans="1:12">
      <c r="A454" s="126">
        <v>2130306</v>
      </c>
      <c r="B454" s="125" t="s">
        <v>913</v>
      </c>
      <c r="C454" s="127">
        <v>0</v>
      </c>
      <c r="D454" s="128">
        <f t="shared" si="24"/>
        <v>141</v>
      </c>
      <c r="E454" s="127">
        <v>0</v>
      </c>
      <c r="F454" s="127"/>
      <c r="G454" s="131">
        <v>141</v>
      </c>
      <c r="H454" s="131">
        <v>94.6</v>
      </c>
      <c r="I454" s="135">
        <f t="shared" si="25"/>
        <v>0.670921985815603</v>
      </c>
      <c r="J454" s="136">
        <v>40</v>
      </c>
      <c r="K454" s="135">
        <f t="shared" si="26"/>
        <v>1.365</v>
      </c>
      <c r="L454" s="131">
        <v>550</v>
      </c>
    </row>
    <row r="455" ht="22" customHeight="1" spans="1:12">
      <c r="A455" s="126">
        <v>2130310</v>
      </c>
      <c r="B455" s="125" t="s">
        <v>914</v>
      </c>
      <c r="C455" s="127">
        <v>0</v>
      </c>
      <c r="D455" s="128">
        <f t="shared" ref="D455:D518" si="27">E455+G455+F455</f>
        <v>0</v>
      </c>
      <c r="E455" s="127">
        <v>0</v>
      </c>
      <c r="F455" s="127"/>
      <c r="G455" s="131"/>
      <c r="H455" s="131">
        <v>0</v>
      </c>
      <c r="I455" s="135" t="e">
        <f t="shared" si="25"/>
        <v>#DIV/0!</v>
      </c>
      <c r="J455" s="136">
        <v>0</v>
      </c>
      <c r="K455" s="135" t="e">
        <f t="shared" si="26"/>
        <v>#DIV/0!</v>
      </c>
      <c r="L455" s="131">
        <v>131</v>
      </c>
    </row>
    <row r="456" ht="22" customHeight="1" spans="1:12">
      <c r="A456" s="126">
        <v>2130311</v>
      </c>
      <c r="B456" s="125" t="s">
        <v>915</v>
      </c>
      <c r="C456" s="127">
        <v>0</v>
      </c>
      <c r="D456" s="128">
        <f t="shared" si="27"/>
        <v>0</v>
      </c>
      <c r="E456" s="127">
        <v>0</v>
      </c>
      <c r="F456" s="127"/>
      <c r="G456" s="131"/>
      <c r="H456" s="131">
        <v>0</v>
      </c>
      <c r="I456" s="135" t="e">
        <f t="shared" si="25"/>
        <v>#DIV/0!</v>
      </c>
      <c r="J456" s="136">
        <v>0</v>
      </c>
      <c r="K456" s="135" t="e">
        <f t="shared" si="26"/>
        <v>#DIV/0!</v>
      </c>
      <c r="L456" s="131">
        <v>48</v>
      </c>
    </row>
    <row r="457" ht="22" customHeight="1" spans="1:12">
      <c r="A457" s="126" t="s">
        <v>916</v>
      </c>
      <c r="B457" s="125" t="s">
        <v>917</v>
      </c>
      <c r="C457" s="127">
        <v>0</v>
      </c>
      <c r="D457" s="128">
        <f t="shared" si="27"/>
        <v>0</v>
      </c>
      <c r="E457" s="127">
        <v>0</v>
      </c>
      <c r="F457" s="127"/>
      <c r="G457" s="131"/>
      <c r="H457" s="131">
        <v>0</v>
      </c>
      <c r="I457" s="135" t="e">
        <f t="shared" si="25"/>
        <v>#DIV/0!</v>
      </c>
      <c r="J457" s="129">
        <v>0</v>
      </c>
      <c r="K457" s="135" t="e">
        <f t="shared" si="26"/>
        <v>#DIV/0!</v>
      </c>
      <c r="L457" s="131">
        <v>0</v>
      </c>
    </row>
    <row r="458" ht="22" customHeight="1" spans="1:12">
      <c r="A458" s="126">
        <v>2130314</v>
      </c>
      <c r="B458" s="125" t="s">
        <v>918</v>
      </c>
      <c r="C458" s="127">
        <v>0</v>
      </c>
      <c r="D458" s="128">
        <f t="shared" si="27"/>
        <v>90</v>
      </c>
      <c r="E458" s="127">
        <v>0</v>
      </c>
      <c r="F458" s="127"/>
      <c r="G458" s="131">
        <v>90</v>
      </c>
      <c r="H458" s="131">
        <v>91.8375</v>
      </c>
      <c r="I458" s="135">
        <f t="shared" si="25"/>
        <v>1.02041666666667</v>
      </c>
      <c r="J458" s="136">
        <v>0</v>
      </c>
      <c r="K458" s="135" t="e">
        <f t="shared" si="26"/>
        <v>#DIV/0!</v>
      </c>
      <c r="L458" s="131">
        <v>50</v>
      </c>
    </row>
    <row r="459" ht="22" customHeight="1" spans="1:12">
      <c r="A459" s="126">
        <v>2130315</v>
      </c>
      <c r="B459" s="125" t="s">
        <v>919</v>
      </c>
      <c r="C459" s="127">
        <v>0</v>
      </c>
      <c r="D459" s="128">
        <f t="shared" si="27"/>
        <v>40</v>
      </c>
      <c r="E459" s="127">
        <v>0</v>
      </c>
      <c r="F459" s="127"/>
      <c r="G459" s="131">
        <v>40</v>
      </c>
      <c r="H459" s="131">
        <v>40</v>
      </c>
      <c r="I459" s="135">
        <f t="shared" si="25"/>
        <v>1</v>
      </c>
      <c r="J459" s="136">
        <v>0</v>
      </c>
      <c r="K459" s="135" t="e">
        <f t="shared" si="26"/>
        <v>#DIV/0!</v>
      </c>
      <c r="L459" s="131">
        <v>0</v>
      </c>
    </row>
    <row r="460" ht="22" customHeight="1" spans="1:12">
      <c r="A460" s="126">
        <v>2130316</v>
      </c>
      <c r="B460" s="125" t="s">
        <v>920</v>
      </c>
      <c r="C460" s="127">
        <v>0</v>
      </c>
      <c r="D460" s="128">
        <f t="shared" si="27"/>
        <v>0</v>
      </c>
      <c r="E460" s="127">
        <v>0</v>
      </c>
      <c r="F460" s="127"/>
      <c r="G460" s="131"/>
      <c r="H460" s="131">
        <v>0</v>
      </c>
      <c r="I460" s="135" t="e">
        <f t="shared" si="25"/>
        <v>#DIV/0!</v>
      </c>
      <c r="J460" s="136">
        <v>11667</v>
      </c>
      <c r="K460" s="135">
        <f t="shared" si="26"/>
        <v>-1</v>
      </c>
      <c r="L460" s="131">
        <v>0</v>
      </c>
    </row>
    <row r="461" ht="22" customHeight="1" spans="1:12">
      <c r="A461" s="126">
        <v>2130319</v>
      </c>
      <c r="B461" s="125" t="s">
        <v>921</v>
      </c>
      <c r="C461" s="127">
        <v>0</v>
      </c>
      <c r="D461" s="128">
        <f t="shared" si="27"/>
        <v>1960</v>
      </c>
      <c r="E461" s="127">
        <v>0</v>
      </c>
      <c r="F461" s="127"/>
      <c r="G461" s="131">
        <v>1960</v>
      </c>
      <c r="H461" s="131">
        <v>1960</v>
      </c>
      <c r="I461" s="135">
        <f t="shared" si="25"/>
        <v>1</v>
      </c>
      <c r="J461" s="136">
        <v>0</v>
      </c>
      <c r="K461" s="135" t="e">
        <f t="shared" si="26"/>
        <v>#DIV/0!</v>
      </c>
      <c r="L461" s="131">
        <v>0</v>
      </c>
    </row>
    <row r="462" ht="22" customHeight="1" spans="1:12">
      <c r="A462" s="126">
        <v>2130321</v>
      </c>
      <c r="B462" s="125" t="s">
        <v>922</v>
      </c>
      <c r="C462" s="127">
        <v>0</v>
      </c>
      <c r="D462" s="128">
        <f t="shared" si="27"/>
        <v>0</v>
      </c>
      <c r="E462" s="127">
        <v>0</v>
      </c>
      <c r="F462" s="127"/>
      <c r="G462" s="131"/>
      <c r="H462" s="131">
        <v>0</v>
      </c>
      <c r="I462" s="135" t="e">
        <f t="shared" si="25"/>
        <v>#DIV/0!</v>
      </c>
      <c r="J462" s="129">
        <v>0</v>
      </c>
      <c r="K462" s="135" t="e">
        <f t="shared" si="26"/>
        <v>#DIV/0!</v>
      </c>
      <c r="L462" s="131">
        <v>552</v>
      </c>
    </row>
    <row r="463" ht="22" customHeight="1" spans="1:12">
      <c r="A463" s="126">
        <v>2130335</v>
      </c>
      <c r="B463" s="125" t="s">
        <v>923</v>
      </c>
      <c r="C463" s="127">
        <v>0</v>
      </c>
      <c r="D463" s="128">
        <f t="shared" si="27"/>
        <v>0</v>
      </c>
      <c r="E463" s="127">
        <v>0</v>
      </c>
      <c r="F463" s="127"/>
      <c r="G463" s="131"/>
      <c r="H463" s="131">
        <v>0</v>
      </c>
      <c r="I463" s="135" t="e">
        <f t="shared" si="25"/>
        <v>#DIV/0!</v>
      </c>
      <c r="J463" s="136">
        <v>8</v>
      </c>
      <c r="K463" s="135">
        <f t="shared" si="26"/>
        <v>-1</v>
      </c>
      <c r="L463" s="131">
        <v>0</v>
      </c>
    </row>
    <row r="464" ht="22" customHeight="1" spans="1:12">
      <c r="A464" s="126">
        <v>2130399</v>
      </c>
      <c r="B464" s="125" t="s">
        <v>924</v>
      </c>
      <c r="C464" s="127">
        <v>0</v>
      </c>
      <c r="D464" s="128">
        <f t="shared" si="27"/>
        <v>294</v>
      </c>
      <c r="E464" s="127">
        <v>294</v>
      </c>
      <c r="F464" s="127"/>
      <c r="G464" s="131"/>
      <c r="H464" s="131">
        <v>117.91</v>
      </c>
      <c r="I464" s="135">
        <f t="shared" si="25"/>
        <v>0.401054421768707</v>
      </c>
      <c r="J464" s="136">
        <v>0</v>
      </c>
      <c r="K464" s="135" t="e">
        <f t="shared" si="26"/>
        <v>#DIV/0!</v>
      </c>
      <c r="L464" s="131">
        <v>4199</v>
      </c>
    </row>
    <row r="465" ht="22" customHeight="1" spans="1:12">
      <c r="A465" s="126">
        <v>21305</v>
      </c>
      <c r="B465" s="125" t="s">
        <v>925</v>
      </c>
      <c r="C465" s="127">
        <v>200</v>
      </c>
      <c r="D465" s="128">
        <f t="shared" si="27"/>
        <v>2042</v>
      </c>
      <c r="E465" s="127">
        <v>200</v>
      </c>
      <c r="F465" s="127"/>
      <c r="G465" s="131">
        <f>G469</f>
        <v>1842</v>
      </c>
      <c r="H465" s="131">
        <v>597.233097</v>
      </c>
      <c r="I465" s="135">
        <f t="shared" si="25"/>
        <v>0.292474582272282</v>
      </c>
      <c r="J465" s="136">
        <v>67</v>
      </c>
      <c r="K465" s="135">
        <f t="shared" si="26"/>
        <v>7.91392682089552</v>
      </c>
      <c r="L465" s="131">
        <v>3337</v>
      </c>
    </row>
    <row r="466" ht="22" customHeight="1" spans="1:12">
      <c r="A466" s="126" t="s">
        <v>926</v>
      </c>
      <c r="B466" s="125" t="s">
        <v>527</v>
      </c>
      <c r="C466" s="127">
        <v>35</v>
      </c>
      <c r="D466" s="128">
        <f t="shared" si="27"/>
        <v>35</v>
      </c>
      <c r="E466" s="127">
        <v>35</v>
      </c>
      <c r="F466" s="127"/>
      <c r="G466" s="131"/>
      <c r="H466" s="131">
        <v>35</v>
      </c>
      <c r="I466" s="135">
        <f t="shared" si="25"/>
        <v>1</v>
      </c>
      <c r="J466" s="136">
        <v>0</v>
      </c>
      <c r="K466" s="135" t="e">
        <f t="shared" si="26"/>
        <v>#DIV/0!</v>
      </c>
      <c r="L466" s="131">
        <v>0</v>
      </c>
    </row>
    <row r="467" ht="22" customHeight="1" spans="1:12">
      <c r="A467" s="126">
        <v>2130502</v>
      </c>
      <c r="B467" s="125" t="s">
        <v>538</v>
      </c>
      <c r="C467" s="127">
        <v>0</v>
      </c>
      <c r="D467" s="128">
        <f t="shared" si="27"/>
        <v>0</v>
      </c>
      <c r="E467" s="127">
        <v>0</v>
      </c>
      <c r="F467" s="127"/>
      <c r="G467" s="131"/>
      <c r="H467" s="131">
        <v>0</v>
      </c>
      <c r="I467" s="135" t="e">
        <f t="shared" si="25"/>
        <v>#DIV/0!</v>
      </c>
      <c r="J467" s="136">
        <v>27</v>
      </c>
      <c r="K467" s="135">
        <f t="shared" si="26"/>
        <v>-1</v>
      </c>
      <c r="L467" s="131">
        <v>0</v>
      </c>
    </row>
    <row r="468" ht="22" customHeight="1" spans="1:12">
      <c r="A468" s="126">
        <v>2130504</v>
      </c>
      <c r="B468" s="125" t="s">
        <v>927</v>
      </c>
      <c r="C468" s="127"/>
      <c r="D468" s="128">
        <f t="shared" si="27"/>
        <v>0</v>
      </c>
      <c r="E468" s="127"/>
      <c r="F468" s="127"/>
      <c r="G468" s="131"/>
      <c r="H468" s="131">
        <v>0</v>
      </c>
      <c r="I468" s="135" t="e">
        <f t="shared" si="25"/>
        <v>#DIV/0!</v>
      </c>
      <c r="J468" s="129">
        <v>10</v>
      </c>
      <c r="K468" s="135">
        <f t="shared" si="26"/>
        <v>-1</v>
      </c>
      <c r="L468" s="131">
        <v>745</v>
      </c>
    </row>
    <row r="469" ht="22" customHeight="1" spans="1:12">
      <c r="A469" s="126">
        <v>2130505</v>
      </c>
      <c r="B469" s="125" t="s">
        <v>928</v>
      </c>
      <c r="C469" s="127">
        <v>165</v>
      </c>
      <c r="D469" s="128">
        <f t="shared" si="27"/>
        <v>2007</v>
      </c>
      <c r="E469" s="127">
        <v>165</v>
      </c>
      <c r="F469" s="127"/>
      <c r="G469" s="131">
        <v>1842</v>
      </c>
      <c r="H469" s="131">
        <v>562.233097</v>
      </c>
      <c r="I469" s="135">
        <f t="shared" si="25"/>
        <v>0.280136072247135</v>
      </c>
      <c r="J469" s="136">
        <v>30</v>
      </c>
      <c r="K469" s="135">
        <f t="shared" si="26"/>
        <v>17.7411032333333</v>
      </c>
      <c r="L469" s="131">
        <v>2212</v>
      </c>
    </row>
    <row r="470" ht="22" customHeight="1" spans="1:12">
      <c r="A470" s="126">
        <v>2130599</v>
      </c>
      <c r="B470" s="125" t="s">
        <v>929</v>
      </c>
      <c r="C470" s="127"/>
      <c r="D470" s="128">
        <f t="shared" si="27"/>
        <v>0</v>
      </c>
      <c r="E470" s="127">
        <v>0</v>
      </c>
      <c r="F470" s="127"/>
      <c r="G470" s="131"/>
      <c r="H470" s="131">
        <v>0</v>
      </c>
      <c r="I470" s="135" t="e">
        <f t="shared" si="25"/>
        <v>#DIV/0!</v>
      </c>
      <c r="J470" s="136">
        <v>0</v>
      </c>
      <c r="K470" s="135" t="e">
        <f t="shared" si="26"/>
        <v>#DIV/0!</v>
      </c>
      <c r="L470" s="131">
        <v>380</v>
      </c>
    </row>
    <row r="471" ht="22" customHeight="1" spans="1:12">
      <c r="A471" s="126">
        <v>21306</v>
      </c>
      <c r="B471" s="125" t="s">
        <v>930</v>
      </c>
      <c r="C471" s="127"/>
      <c r="D471" s="128">
        <f t="shared" si="27"/>
        <v>0</v>
      </c>
      <c r="E471" s="127">
        <v>0</v>
      </c>
      <c r="F471" s="127"/>
      <c r="G471" s="131"/>
      <c r="H471" s="131">
        <v>0</v>
      </c>
      <c r="I471" s="135" t="e">
        <f t="shared" si="25"/>
        <v>#DIV/0!</v>
      </c>
      <c r="J471" s="136">
        <v>0</v>
      </c>
      <c r="K471" s="135" t="e">
        <f t="shared" si="26"/>
        <v>#DIV/0!</v>
      </c>
      <c r="L471" s="131">
        <v>0</v>
      </c>
    </row>
    <row r="472" ht="22" customHeight="1" spans="1:12">
      <c r="A472" s="126">
        <v>2130601</v>
      </c>
      <c r="B472" s="125" t="s">
        <v>680</v>
      </c>
      <c r="C472" s="127"/>
      <c r="D472" s="128">
        <f t="shared" si="27"/>
        <v>0</v>
      </c>
      <c r="E472" s="127">
        <v>0</v>
      </c>
      <c r="F472" s="127"/>
      <c r="G472" s="131"/>
      <c r="H472" s="131">
        <v>0</v>
      </c>
      <c r="I472" s="135" t="e">
        <f t="shared" si="25"/>
        <v>#DIV/0!</v>
      </c>
      <c r="J472" s="136">
        <v>0</v>
      </c>
      <c r="K472" s="135" t="e">
        <f t="shared" si="26"/>
        <v>#DIV/0!</v>
      </c>
      <c r="L472" s="131">
        <v>0</v>
      </c>
    </row>
    <row r="473" ht="22" customHeight="1" spans="1:12">
      <c r="A473" s="126">
        <v>2130602</v>
      </c>
      <c r="B473" s="125" t="s">
        <v>931</v>
      </c>
      <c r="C473" s="127"/>
      <c r="D473" s="128">
        <f t="shared" si="27"/>
        <v>0</v>
      </c>
      <c r="E473" s="127">
        <v>0</v>
      </c>
      <c r="F473" s="127"/>
      <c r="G473" s="131"/>
      <c r="H473" s="131">
        <v>0</v>
      </c>
      <c r="I473" s="135" t="e">
        <f t="shared" si="25"/>
        <v>#DIV/0!</v>
      </c>
      <c r="J473" s="129">
        <v>0</v>
      </c>
      <c r="K473" s="135" t="e">
        <f t="shared" si="26"/>
        <v>#DIV/0!</v>
      </c>
      <c r="L473" s="131">
        <v>0</v>
      </c>
    </row>
    <row r="474" ht="22" customHeight="1" spans="1:12">
      <c r="A474" s="126">
        <v>2130603</v>
      </c>
      <c r="B474" s="125" t="s">
        <v>932</v>
      </c>
      <c r="C474" s="127"/>
      <c r="D474" s="128">
        <f t="shared" si="27"/>
        <v>0</v>
      </c>
      <c r="E474" s="127">
        <v>0</v>
      </c>
      <c r="F474" s="127"/>
      <c r="G474" s="131"/>
      <c r="H474" s="131">
        <v>0</v>
      </c>
      <c r="I474" s="135" t="e">
        <f t="shared" si="25"/>
        <v>#DIV/0!</v>
      </c>
      <c r="J474" s="136">
        <v>0</v>
      </c>
      <c r="K474" s="135" t="e">
        <f t="shared" si="26"/>
        <v>#DIV/0!</v>
      </c>
      <c r="L474" s="131">
        <v>0</v>
      </c>
    </row>
    <row r="475" ht="22" customHeight="1" spans="1:12">
      <c r="A475" s="126">
        <v>2130699</v>
      </c>
      <c r="B475" s="125" t="s">
        <v>933</v>
      </c>
      <c r="C475" s="127"/>
      <c r="D475" s="128">
        <f t="shared" si="27"/>
        <v>0</v>
      </c>
      <c r="E475" s="139">
        <v>0</v>
      </c>
      <c r="F475" s="139"/>
      <c r="G475" s="139"/>
      <c r="H475" s="139">
        <v>0</v>
      </c>
      <c r="I475" s="135" t="e">
        <f t="shared" si="25"/>
        <v>#DIV/0!</v>
      </c>
      <c r="J475" s="136">
        <v>0</v>
      </c>
      <c r="K475" s="135" t="e">
        <f t="shared" si="26"/>
        <v>#DIV/0!</v>
      </c>
      <c r="L475" s="131">
        <v>0</v>
      </c>
    </row>
    <row r="476" ht="22" customHeight="1" spans="1:12">
      <c r="A476" s="126">
        <v>21307</v>
      </c>
      <c r="B476" s="125" t="s">
        <v>934</v>
      </c>
      <c r="C476" s="127">
        <v>267</v>
      </c>
      <c r="D476" s="128">
        <f t="shared" si="27"/>
        <v>267.008</v>
      </c>
      <c r="E476" s="127">
        <v>267.008</v>
      </c>
      <c r="F476" s="127"/>
      <c r="G476" s="131"/>
      <c r="H476" s="131">
        <v>36.4758</v>
      </c>
      <c r="I476" s="135">
        <f t="shared" si="25"/>
        <v>0.136609389980825</v>
      </c>
      <c r="J476" s="129">
        <v>410</v>
      </c>
      <c r="K476" s="135">
        <f t="shared" si="26"/>
        <v>-0.911034634146341</v>
      </c>
      <c r="L476" s="131">
        <v>877.22</v>
      </c>
    </row>
    <row r="477" ht="22" customHeight="1" spans="1:12">
      <c r="A477" s="126">
        <v>2130701</v>
      </c>
      <c r="B477" s="125" t="s">
        <v>935</v>
      </c>
      <c r="C477" s="139"/>
      <c r="D477" s="128">
        <f t="shared" si="27"/>
        <v>0</v>
      </c>
      <c r="E477" s="127">
        <v>0</v>
      </c>
      <c r="F477" s="127"/>
      <c r="G477" s="131"/>
      <c r="H477" s="131">
        <v>0</v>
      </c>
      <c r="I477" s="135" t="e">
        <f t="shared" si="25"/>
        <v>#DIV/0!</v>
      </c>
      <c r="J477" s="136">
        <v>366</v>
      </c>
      <c r="K477" s="135">
        <f t="shared" si="26"/>
        <v>-1</v>
      </c>
      <c r="L477" s="131">
        <v>608</v>
      </c>
    </row>
    <row r="478" ht="22" customHeight="1" spans="1:12">
      <c r="A478" s="126">
        <v>2130705</v>
      </c>
      <c r="B478" s="125" t="s">
        <v>936</v>
      </c>
      <c r="C478" s="127">
        <v>267</v>
      </c>
      <c r="D478" s="128">
        <f t="shared" si="27"/>
        <v>267</v>
      </c>
      <c r="E478" s="127">
        <v>267</v>
      </c>
      <c r="F478" s="127"/>
      <c r="G478" s="131"/>
      <c r="H478" s="131">
        <v>36.4758</v>
      </c>
      <c r="I478" s="135">
        <f t="shared" si="25"/>
        <v>0.136613483146067</v>
      </c>
      <c r="J478" s="136">
        <v>0</v>
      </c>
      <c r="K478" s="135" t="e">
        <f t="shared" si="26"/>
        <v>#DIV/0!</v>
      </c>
      <c r="L478" s="131">
        <v>189.22</v>
      </c>
    </row>
    <row r="479" ht="22" customHeight="1" spans="1:12">
      <c r="A479" s="126">
        <v>2130706</v>
      </c>
      <c r="B479" s="125" t="s">
        <v>937</v>
      </c>
      <c r="C479" s="127"/>
      <c r="D479" s="128">
        <f t="shared" si="27"/>
        <v>0</v>
      </c>
      <c r="E479" s="127">
        <v>0</v>
      </c>
      <c r="F479" s="127"/>
      <c r="G479" s="131"/>
      <c r="H479" s="131">
        <v>0</v>
      </c>
      <c r="I479" s="135" t="e">
        <f t="shared" si="25"/>
        <v>#DIV/0!</v>
      </c>
      <c r="J479" s="136">
        <v>0</v>
      </c>
      <c r="K479" s="135" t="e">
        <f t="shared" si="26"/>
        <v>#DIV/0!</v>
      </c>
      <c r="L479" s="131">
        <v>0</v>
      </c>
    </row>
    <row r="480" ht="22" customHeight="1" spans="1:12">
      <c r="A480" s="126">
        <v>2130707</v>
      </c>
      <c r="B480" s="125" t="s">
        <v>938</v>
      </c>
      <c r="C480" s="127"/>
      <c r="D480" s="128">
        <f t="shared" si="27"/>
        <v>0</v>
      </c>
      <c r="E480" s="127">
        <v>0</v>
      </c>
      <c r="F480" s="127"/>
      <c r="G480" s="130"/>
      <c r="H480" s="131">
        <v>0</v>
      </c>
      <c r="I480" s="135" t="e">
        <f t="shared" si="25"/>
        <v>#DIV/0!</v>
      </c>
      <c r="J480" s="136">
        <v>0</v>
      </c>
      <c r="K480" s="135" t="e">
        <f t="shared" si="26"/>
        <v>#DIV/0!</v>
      </c>
      <c r="L480" s="131">
        <v>0</v>
      </c>
    </row>
    <row r="481" ht="22" customHeight="1" spans="1:12">
      <c r="A481" s="126">
        <v>2130799</v>
      </c>
      <c r="B481" s="125" t="s">
        <v>939</v>
      </c>
      <c r="C481" s="127"/>
      <c r="D481" s="128">
        <f t="shared" si="27"/>
        <v>0</v>
      </c>
      <c r="E481" s="127">
        <v>0</v>
      </c>
      <c r="F481" s="127"/>
      <c r="G481" s="130"/>
      <c r="H481" s="131">
        <v>0</v>
      </c>
      <c r="I481" s="135" t="e">
        <f t="shared" si="25"/>
        <v>#DIV/0!</v>
      </c>
      <c r="J481" s="136">
        <v>44</v>
      </c>
      <c r="K481" s="135">
        <f t="shared" si="26"/>
        <v>-1</v>
      </c>
      <c r="L481" s="131">
        <v>80</v>
      </c>
    </row>
    <row r="482" ht="22" customHeight="1" spans="1:12">
      <c r="A482" s="126">
        <v>21308</v>
      </c>
      <c r="B482" s="125" t="s">
        <v>940</v>
      </c>
      <c r="C482" s="127">
        <v>25</v>
      </c>
      <c r="D482" s="128">
        <f t="shared" si="27"/>
        <v>699</v>
      </c>
      <c r="E482" s="127">
        <v>30</v>
      </c>
      <c r="F482" s="127"/>
      <c r="G482" s="130">
        <f>G483+G485</f>
        <v>669</v>
      </c>
      <c r="H482" s="131">
        <v>27.393651</v>
      </c>
      <c r="I482" s="135">
        <f t="shared" si="25"/>
        <v>0.0391897725321888</v>
      </c>
      <c r="J482" s="136">
        <v>23</v>
      </c>
      <c r="K482" s="135">
        <f t="shared" si="26"/>
        <v>0.191028304347826</v>
      </c>
      <c r="L482" s="131">
        <v>868</v>
      </c>
    </row>
    <row r="483" ht="22" customHeight="1" spans="1:12">
      <c r="A483" s="126">
        <v>2130801</v>
      </c>
      <c r="B483" s="125" t="s">
        <v>941</v>
      </c>
      <c r="C483" s="127"/>
      <c r="D483" s="128">
        <f t="shared" si="27"/>
        <v>543</v>
      </c>
      <c r="E483" s="127">
        <v>0</v>
      </c>
      <c r="F483" s="127"/>
      <c r="G483" s="130">
        <v>543</v>
      </c>
      <c r="H483" s="131">
        <v>0</v>
      </c>
      <c r="I483" s="135">
        <f t="shared" si="25"/>
        <v>0</v>
      </c>
      <c r="J483" s="129">
        <v>0</v>
      </c>
      <c r="K483" s="135" t="e">
        <f t="shared" si="26"/>
        <v>#DIV/0!</v>
      </c>
      <c r="L483" s="131">
        <v>27</v>
      </c>
    </row>
    <row r="484" ht="22" customHeight="1" spans="1:12">
      <c r="A484" s="126">
        <v>2130802</v>
      </c>
      <c r="B484" s="125" t="s">
        <v>942</v>
      </c>
      <c r="C484" s="127"/>
      <c r="D484" s="128">
        <f t="shared" si="27"/>
        <v>0</v>
      </c>
      <c r="E484" s="127">
        <v>0</v>
      </c>
      <c r="F484" s="127"/>
      <c r="G484" s="130"/>
      <c r="H484" s="131">
        <v>0</v>
      </c>
      <c r="I484" s="135" t="e">
        <f t="shared" si="25"/>
        <v>#DIV/0!</v>
      </c>
      <c r="J484" s="136">
        <v>0</v>
      </c>
      <c r="K484" s="135" t="e">
        <f t="shared" si="26"/>
        <v>#DIV/0!</v>
      </c>
      <c r="L484" s="131">
        <v>0</v>
      </c>
    </row>
    <row r="485" ht="22" customHeight="1" spans="1:12">
      <c r="A485" s="126">
        <v>2130803</v>
      </c>
      <c r="B485" s="125" t="s">
        <v>943</v>
      </c>
      <c r="C485" s="127">
        <v>19</v>
      </c>
      <c r="D485" s="128">
        <f t="shared" si="27"/>
        <v>145</v>
      </c>
      <c r="E485" s="127">
        <v>19</v>
      </c>
      <c r="F485" s="127"/>
      <c r="G485" s="130">
        <v>126</v>
      </c>
      <c r="H485" s="131">
        <v>18.010625</v>
      </c>
      <c r="I485" s="135">
        <f t="shared" si="25"/>
        <v>0.124211206896552</v>
      </c>
      <c r="J485" s="136">
        <v>18</v>
      </c>
      <c r="K485" s="135">
        <f t="shared" si="26"/>
        <v>0.000590277777777833</v>
      </c>
      <c r="L485" s="131">
        <v>832</v>
      </c>
    </row>
    <row r="486" ht="22" customHeight="1" spans="1:12">
      <c r="A486" s="126">
        <v>2130804</v>
      </c>
      <c r="B486" s="125" t="s">
        <v>944</v>
      </c>
      <c r="C486" s="139">
        <v>6</v>
      </c>
      <c r="D486" s="128">
        <f t="shared" si="27"/>
        <v>12</v>
      </c>
      <c r="E486" s="127">
        <v>12</v>
      </c>
      <c r="F486" s="127"/>
      <c r="G486" s="130"/>
      <c r="H486" s="131">
        <v>9.383026</v>
      </c>
      <c r="I486" s="135">
        <f t="shared" si="25"/>
        <v>0.781918833333333</v>
      </c>
      <c r="J486" s="136">
        <v>5</v>
      </c>
      <c r="K486" s="135">
        <f t="shared" si="26"/>
        <v>0.8766052</v>
      </c>
      <c r="L486" s="131">
        <v>0</v>
      </c>
    </row>
    <row r="487" ht="22" customHeight="1" spans="1:12">
      <c r="A487" s="126">
        <v>2130899</v>
      </c>
      <c r="B487" s="125" t="s">
        <v>945</v>
      </c>
      <c r="C487" s="127"/>
      <c r="D487" s="128">
        <f t="shared" si="27"/>
        <v>0</v>
      </c>
      <c r="E487" s="127">
        <v>0</v>
      </c>
      <c r="F487" s="127"/>
      <c r="G487" s="130"/>
      <c r="H487" s="131">
        <v>0</v>
      </c>
      <c r="I487" s="135" t="e">
        <f t="shared" si="25"/>
        <v>#DIV/0!</v>
      </c>
      <c r="J487" s="136">
        <v>0</v>
      </c>
      <c r="K487" s="135" t="e">
        <f t="shared" si="26"/>
        <v>#DIV/0!</v>
      </c>
      <c r="L487" s="131">
        <v>8.5</v>
      </c>
    </row>
    <row r="488" ht="22" customHeight="1" spans="1:12">
      <c r="A488" s="126">
        <v>21399</v>
      </c>
      <c r="B488" s="125" t="s">
        <v>946</v>
      </c>
      <c r="C488" s="127"/>
      <c r="D488" s="128">
        <f t="shared" si="27"/>
        <v>0</v>
      </c>
      <c r="E488" s="127">
        <v>0</v>
      </c>
      <c r="F488" s="127"/>
      <c r="G488" s="130"/>
      <c r="H488" s="131">
        <v>0</v>
      </c>
      <c r="I488" s="135" t="e">
        <f t="shared" si="25"/>
        <v>#DIV/0!</v>
      </c>
      <c r="J488" s="129">
        <v>0</v>
      </c>
      <c r="K488" s="135" t="e">
        <f t="shared" si="26"/>
        <v>#DIV/0!</v>
      </c>
      <c r="L488" s="131">
        <v>697</v>
      </c>
    </row>
    <row r="489" ht="22" customHeight="1" spans="1:12">
      <c r="A489" s="126">
        <v>2139999</v>
      </c>
      <c r="B489" s="125" t="s">
        <v>947</v>
      </c>
      <c r="C489" s="127"/>
      <c r="D489" s="128">
        <f t="shared" si="27"/>
        <v>0</v>
      </c>
      <c r="E489" s="127">
        <v>0</v>
      </c>
      <c r="F489" s="127"/>
      <c r="G489" s="130"/>
      <c r="H489" s="131">
        <v>0</v>
      </c>
      <c r="I489" s="135" t="e">
        <f t="shared" si="25"/>
        <v>#DIV/0!</v>
      </c>
      <c r="J489" s="136">
        <v>0</v>
      </c>
      <c r="K489" s="135" t="e">
        <f t="shared" si="26"/>
        <v>#DIV/0!</v>
      </c>
      <c r="L489" s="131">
        <v>697</v>
      </c>
    </row>
    <row r="490" ht="22" customHeight="1" spans="1:12">
      <c r="A490" s="126">
        <v>214</v>
      </c>
      <c r="B490" s="125" t="s">
        <v>948</v>
      </c>
      <c r="C490" s="127">
        <v>1406</v>
      </c>
      <c r="D490" s="128">
        <f t="shared" si="27"/>
        <v>2459.258684</v>
      </c>
      <c r="E490" s="127">
        <v>1680.258684</v>
      </c>
      <c r="F490" s="127"/>
      <c r="G490" s="130">
        <f>G498+G503</f>
        <v>779</v>
      </c>
      <c r="H490" s="131">
        <v>4996</v>
      </c>
      <c r="I490" s="135">
        <f t="shared" si="25"/>
        <v>2.03150649929757</v>
      </c>
      <c r="J490" s="136">
        <v>6140</v>
      </c>
      <c r="K490" s="135">
        <f t="shared" si="26"/>
        <v>-0.186319218241042</v>
      </c>
      <c r="L490" s="131">
        <v>402</v>
      </c>
    </row>
    <row r="491" ht="22" customHeight="1" spans="1:12">
      <c r="A491" s="126">
        <v>21401</v>
      </c>
      <c r="B491" s="125" t="s">
        <v>949</v>
      </c>
      <c r="C491" s="127">
        <v>1406</v>
      </c>
      <c r="D491" s="128">
        <f t="shared" si="27"/>
        <v>1680</v>
      </c>
      <c r="E491" s="139">
        <v>1680</v>
      </c>
      <c r="F491" s="139"/>
      <c r="G491" s="136"/>
      <c r="H491" s="139">
        <v>4217</v>
      </c>
      <c r="I491" s="135">
        <f t="shared" si="25"/>
        <v>2.51011904761905</v>
      </c>
      <c r="J491" s="136">
        <v>5523</v>
      </c>
      <c r="K491" s="135">
        <f t="shared" si="26"/>
        <v>-0.236465688937172</v>
      </c>
      <c r="L491" s="131">
        <v>366</v>
      </c>
    </row>
    <row r="492" ht="22" customHeight="1" spans="1:12">
      <c r="A492" s="126">
        <v>2140101</v>
      </c>
      <c r="B492" s="125" t="s">
        <v>527</v>
      </c>
      <c r="C492" s="127">
        <v>628</v>
      </c>
      <c r="D492" s="128">
        <f t="shared" si="27"/>
        <v>897</v>
      </c>
      <c r="E492" s="127">
        <v>897</v>
      </c>
      <c r="F492" s="127"/>
      <c r="G492" s="130"/>
      <c r="H492" s="131">
        <v>881.193534</v>
      </c>
      <c r="I492" s="135">
        <f t="shared" si="25"/>
        <v>0.98237852173913</v>
      </c>
      <c r="J492" s="129">
        <v>297</v>
      </c>
      <c r="K492" s="135">
        <f t="shared" si="26"/>
        <v>1.9669815959596</v>
      </c>
      <c r="L492" s="131">
        <v>0</v>
      </c>
    </row>
    <row r="493" ht="22" customHeight="1" spans="1:12">
      <c r="A493" s="126">
        <v>2140104</v>
      </c>
      <c r="B493" s="125" t="s">
        <v>950</v>
      </c>
      <c r="C493" s="127"/>
      <c r="D493" s="128">
        <f t="shared" si="27"/>
        <v>0</v>
      </c>
      <c r="E493" s="127">
        <v>0</v>
      </c>
      <c r="F493" s="127"/>
      <c r="G493" s="130"/>
      <c r="H493" s="131">
        <v>0</v>
      </c>
      <c r="I493" s="135" t="e">
        <f t="shared" si="25"/>
        <v>#DIV/0!</v>
      </c>
      <c r="J493" s="136">
        <v>3342</v>
      </c>
      <c r="K493" s="135">
        <f t="shared" si="26"/>
        <v>-1</v>
      </c>
      <c r="L493" s="131">
        <v>0</v>
      </c>
    </row>
    <row r="494" ht="22" customHeight="1" spans="1:12">
      <c r="A494" s="126">
        <v>2140106</v>
      </c>
      <c r="B494" s="125" t="s">
        <v>951</v>
      </c>
      <c r="C494" s="127">
        <v>200</v>
      </c>
      <c r="D494" s="128">
        <f t="shared" si="27"/>
        <v>200</v>
      </c>
      <c r="E494" s="127">
        <v>200</v>
      </c>
      <c r="F494" s="127"/>
      <c r="G494" s="130"/>
      <c r="H494" s="131">
        <v>2786</v>
      </c>
      <c r="I494" s="135">
        <f t="shared" si="25"/>
        <v>13.93</v>
      </c>
      <c r="J494" s="129">
        <v>1289</v>
      </c>
      <c r="K494" s="135">
        <f t="shared" si="26"/>
        <v>1.16136539953452</v>
      </c>
      <c r="L494" s="131">
        <v>366</v>
      </c>
    </row>
    <row r="495" ht="22" customHeight="1" spans="1:12">
      <c r="A495" s="126">
        <v>2140110</v>
      </c>
      <c r="B495" s="125" t="s">
        <v>952</v>
      </c>
      <c r="C495" s="127"/>
      <c r="D495" s="128">
        <f t="shared" si="27"/>
        <v>0</v>
      </c>
      <c r="E495" s="127">
        <v>0</v>
      </c>
      <c r="F495" s="127"/>
      <c r="G495" s="130"/>
      <c r="H495" s="131">
        <v>0</v>
      </c>
      <c r="I495" s="135" t="e">
        <f t="shared" si="25"/>
        <v>#DIV/0!</v>
      </c>
      <c r="J495" s="136">
        <v>0</v>
      </c>
      <c r="K495" s="135" t="e">
        <f t="shared" si="26"/>
        <v>#DIV/0!</v>
      </c>
      <c r="L495" s="131">
        <v>0</v>
      </c>
    </row>
    <row r="496" ht="22" customHeight="1" spans="1:12">
      <c r="A496" s="126">
        <v>2140112</v>
      </c>
      <c r="B496" s="125" t="s">
        <v>953</v>
      </c>
      <c r="C496" s="127">
        <v>433</v>
      </c>
      <c r="D496" s="128">
        <f t="shared" si="27"/>
        <v>429</v>
      </c>
      <c r="E496" s="127">
        <v>429</v>
      </c>
      <c r="F496" s="127"/>
      <c r="G496" s="130"/>
      <c r="H496" s="131">
        <v>392.694353</v>
      </c>
      <c r="I496" s="135">
        <f t="shared" si="25"/>
        <v>0.915371452214452</v>
      </c>
      <c r="J496" s="136">
        <v>435</v>
      </c>
      <c r="K496" s="135">
        <f t="shared" si="26"/>
        <v>-0.0972543609195403</v>
      </c>
      <c r="L496" s="131">
        <v>0</v>
      </c>
    </row>
    <row r="497" ht="22" customHeight="1" spans="1:12">
      <c r="A497" s="126">
        <v>2140199</v>
      </c>
      <c r="B497" s="126" t="s">
        <v>954</v>
      </c>
      <c r="C497" s="127">
        <v>145</v>
      </c>
      <c r="D497" s="128">
        <f t="shared" si="27"/>
        <v>154</v>
      </c>
      <c r="E497" s="127">
        <v>154</v>
      </c>
      <c r="F497" s="127"/>
      <c r="G497" s="130"/>
      <c r="H497" s="131">
        <v>157.24216</v>
      </c>
      <c r="I497" s="135">
        <f t="shared" si="25"/>
        <v>1.02105298701299</v>
      </c>
      <c r="J497" s="136">
        <v>160</v>
      </c>
      <c r="K497" s="135">
        <f t="shared" si="26"/>
        <v>-0.0172364999999999</v>
      </c>
      <c r="L497" s="131">
        <v>0</v>
      </c>
    </row>
    <row r="498" ht="22" customHeight="1" spans="1:12">
      <c r="A498" s="126">
        <v>21404</v>
      </c>
      <c r="B498" s="125" t="s">
        <v>955</v>
      </c>
      <c r="C498" s="127"/>
      <c r="D498" s="128">
        <f t="shared" si="27"/>
        <v>616</v>
      </c>
      <c r="E498" s="127">
        <v>0</v>
      </c>
      <c r="F498" s="127"/>
      <c r="G498" s="130">
        <f>G500+G501</f>
        <v>616</v>
      </c>
      <c r="H498" s="131">
        <v>615.42</v>
      </c>
      <c r="I498" s="135">
        <f t="shared" si="25"/>
        <v>0.999058441558441</v>
      </c>
      <c r="J498" s="136">
        <v>617</v>
      </c>
      <c r="K498" s="135">
        <f t="shared" si="26"/>
        <v>-0.00256077795786068</v>
      </c>
      <c r="L498" s="131">
        <v>36.14</v>
      </c>
    </row>
    <row r="499" ht="22" customHeight="1" spans="1:12">
      <c r="A499" s="126">
        <v>2140401</v>
      </c>
      <c r="B499" s="125" t="s">
        <v>956</v>
      </c>
      <c r="C499" s="127"/>
      <c r="D499" s="128">
        <f t="shared" si="27"/>
        <v>0</v>
      </c>
      <c r="E499" s="127">
        <v>0</v>
      </c>
      <c r="F499" s="127"/>
      <c r="G499" s="130"/>
      <c r="H499" s="131">
        <v>0</v>
      </c>
      <c r="I499" s="135" t="e">
        <f t="shared" si="25"/>
        <v>#DIV/0!</v>
      </c>
      <c r="J499" s="136">
        <v>0</v>
      </c>
      <c r="K499" s="135" t="e">
        <f t="shared" si="26"/>
        <v>#DIV/0!</v>
      </c>
      <c r="L499" s="131">
        <v>8.92</v>
      </c>
    </row>
    <row r="500" ht="22" customHeight="1" spans="1:12">
      <c r="A500" s="126">
        <v>2140402</v>
      </c>
      <c r="B500" s="125" t="s">
        <v>957</v>
      </c>
      <c r="C500" s="127"/>
      <c r="D500" s="128">
        <f t="shared" si="27"/>
        <v>406</v>
      </c>
      <c r="E500" s="127">
        <v>0</v>
      </c>
      <c r="F500" s="127"/>
      <c r="G500" s="130">
        <v>406</v>
      </c>
      <c r="H500" s="131">
        <v>405.61</v>
      </c>
      <c r="I500" s="135">
        <f t="shared" si="25"/>
        <v>0.999039408866995</v>
      </c>
      <c r="J500" s="136">
        <v>0</v>
      </c>
      <c r="K500" s="135" t="e">
        <f t="shared" si="26"/>
        <v>#DIV/0!</v>
      </c>
      <c r="L500" s="131">
        <v>27.22</v>
      </c>
    </row>
    <row r="501" ht="22" customHeight="1" spans="1:12">
      <c r="A501" s="126">
        <v>2140403</v>
      </c>
      <c r="B501" s="125" t="s">
        <v>958</v>
      </c>
      <c r="C501" s="127"/>
      <c r="D501" s="128">
        <f t="shared" si="27"/>
        <v>210</v>
      </c>
      <c r="E501" s="127">
        <v>0</v>
      </c>
      <c r="F501" s="127"/>
      <c r="G501" s="130">
        <v>210</v>
      </c>
      <c r="H501" s="131">
        <v>209.81</v>
      </c>
      <c r="I501" s="135">
        <f t="shared" si="25"/>
        <v>0.999095238095238</v>
      </c>
      <c r="J501" s="136">
        <v>617</v>
      </c>
      <c r="K501" s="135">
        <f t="shared" si="26"/>
        <v>-0.659951377633711</v>
      </c>
      <c r="L501" s="131">
        <v>0</v>
      </c>
    </row>
    <row r="502" ht="22" customHeight="1" spans="1:12">
      <c r="A502" s="126">
        <v>2140499</v>
      </c>
      <c r="B502" s="125" t="s">
        <v>959</v>
      </c>
      <c r="C502" s="127"/>
      <c r="D502" s="128">
        <f t="shared" si="27"/>
        <v>0</v>
      </c>
      <c r="E502" s="127">
        <v>0</v>
      </c>
      <c r="F502" s="127"/>
      <c r="G502" s="130"/>
      <c r="H502" s="131">
        <v>0</v>
      </c>
      <c r="I502" s="135" t="e">
        <f t="shared" si="25"/>
        <v>#DIV/0!</v>
      </c>
      <c r="J502" s="136">
        <v>0</v>
      </c>
      <c r="K502" s="135" t="e">
        <f t="shared" si="26"/>
        <v>#DIV/0!</v>
      </c>
      <c r="L502" s="131">
        <v>0</v>
      </c>
    </row>
    <row r="503" ht="22" customHeight="1" spans="1:12">
      <c r="A503" s="126">
        <v>21406</v>
      </c>
      <c r="B503" s="125" t="s">
        <v>960</v>
      </c>
      <c r="C503" s="139"/>
      <c r="D503" s="128">
        <f t="shared" si="27"/>
        <v>163</v>
      </c>
      <c r="E503" s="127">
        <v>0</v>
      </c>
      <c r="F503" s="127"/>
      <c r="G503" s="130">
        <f>G505</f>
        <v>163</v>
      </c>
      <c r="H503" s="131">
        <v>163.2</v>
      </c>
      <c r="I503" s="135">
        <f t="shared" si="25"/>
        <v>1.00122699386503</v>
      </c>
      <c r="J503" s="136">
        <v>0</v>
      </c>
      <c r="K503" s="135" t="e">
        <f t="shared" si="26"/>
        <v>#DIV/0!</v>
      </c>
      <c r="L503" s="131">
        <v>0</v>
      </c>
    </row>
    <row r="504" ht="22" customHeight="1" spans="1:12">
      <c r="A504" s="126">
        <v>2140601</v>
      </c>
      <c r="B504" s="125" t="s">
        <v>961</v>
      </c>
      <c r="C504" s="127"/>
      <c r="D504" s="128">
        <f t="shared" si="27"/>
        <v>0</v>
      </c>
      <c r="E504" s="127">
        <v>0</v>
      </c>
      <c r="F504" s="127"/>
      <c r="G504" s="130"/>
      <c r="H504" s="131">
        <v>0</v>
      </c>
      <c r="I504" s="135" t="e">
        <f t="shared" si="25"/>
        <v>#DIV/0!</v>
      </c>
      <c r="J504" s="136">
        <v>0</v>
      </c>
      <c r="K504" s="135" t="e">
        <f t="shared" si="26"/>
        <v>#DIV/0!</v>
      </c>
      <c r="L504" s="131">
        <v>0</v>
      </c>
    </row>
    <row r="505" ht="22" customHeight="1" spans="1:12">
      <c r="A505" s="126">
        <v>2140602</v>
      </c>
      <c r="B505" s="125" t="s">
        <v>962</v>
      </c>
      <c r="C505" s="127"/>
      <c r="D505" s="128">
        <f t="shared" si="27"/>
        <v>163</v>
      </c>
      <c r="E505" s="127">
        <v>0</v>
      </c>
      <c r="F505" s="127"/>
      <c r="G505" s="130">
        <v>163</v>
      </c>
      <c r="H505" s="131">
        <v>163.2</v>
      </c>
      <c r="I505" s="135">
        <f t="shared" si="25"/>
        <v>1.00122699386503</v>
      </c>
      <c r="J505" s="136">
        <v>0</v>
      </c>
      <c r="K505" s="135" t="e">
        <f t="shared" si="26"/>
        <v>#DIV/0!</v>
      </c>
      <c r="L505" s="131">
        <v>0</v>
      </c>
    </row>
    <row r="506" ht="22" customHeight="1" spans="1:12">
      <c r="A506" s="126">
        <v>215</v>
      </c>
      <c r="B506" s="125" t="s">
        <v>963</v>
      </c>
      <c r="C506" s="127">
        <v>1200</v>
      </c>
      <c r="D506" s="128">
        <f t="shared" si="27"/>
        <v>1304</v>
      </c>
      <c r="E506" s="127">
        <v>1054</v>
      </c>
      <c r="F506" s="127"/>
      <c r="G506" s="130">
        <f>G509</f>
        <v>250</v>
      </c>
      <c r="H506" s="131">
        <v>1221.155863</v>
      </c>
      <c r="I506" s="135">
        <f t="shared" ref="I506:I569" si="28">H506/D506</f>
        <v>0.936469220092024</v>
      </c>
      <c r="J506" s="136">
        <v>369</v>
      </c>
      <c r="K506" s="135">
        <f t="shared" ref="K506:K569" si="29">(H506-J506)/J506</f>
        <v>2.30936548238482</v>
      </c>
      <c r="L506" s="131">
        <v>11232.2</v>
      </c>
    </row>
    <row r="507" ht="22" customHeight="1" spans="1:12">
      <c r="A507" s="126">
        <v>21501</v>
      </c>
      <c r="B507" s="125" t="s">
        <v>964</v>
      </c>
      <c r="C507" s="127"/>
      <c r="D507" s="128">
        <f t="shared" si="27"/>
        <v>0</v>
      </c>
      <c r="E507" s="127">
        <v>0</v>
      </c>
      <c r="F507" s="127"/>
      <c r="G507" s="130"/>
      <c r="H507" s="131">
        <v>0</v>
      </c>
      <c r="I507" s="135" t="e">
        <f t="shared" si="28"/>
        <v>#DIV/0!</v>
      </c>
      <c r="J507" s="136">
        <v>0</v>
      </c>
      <c r="K507" s="135" t="e">
        <f t="shared" si="29"/>
        <v>#DIV/0!</v>
      </c>
      <c r="L507" s="131">
        <v>2446.5</v>
      </c>
    </row>
    <row r="508" ht="22" customHeight="1" spans="1:12">
      <c r="A508" s="126">
        <v>2150104</v>
      </c>
      <c r="B508" s="125" t="s">
        <v>965</v>
      </c>
      <c r="C508" s="127"/>
      <c r="D508" s="128">
        <f t="shared" si="27"/>
        <v>0</v>
      </c>
      <c r="E508" s="127">
        <v>0</v>
      </c>
      <c r="F508" s="127"/>
      <c r="G508" s="130"/>
      <c r="H508" s="131">
        <v>0</v>
      </c>
      <c r="I508" s="135" t="e">
        <f t="shared" si="28"/>
        <v>#DIV/0!</v>
      </c>
      <c r="J508" s="136">
        <v>0</v>
      </c>
      <c r="K508" s="135" t="e">
        <f t="shared" si="29"/>
        <v>#DIV/0!</v>
      </c>
      <c r="L508" s="131">
        <v>2446.5</v>
      </c>
    </row>
    <row r="509" ht="22" customHeight="1" spans="1:12">
      <c r="A509" s="126">
        <v>21502</v>
      </c>
      <c r="B509" s="125" t="s">
        <v>966</v>
      </c>
      <c r="C509" s="127"/>
      <c r="D509" s="128">
        <f t="shared" si="27"/>
        <v>250</v>
      </c>
      <c r="E509" s="139">
        <v>0</v>
      </c>
      <c r="F509" s="139"/>
      <c r="G509" s="130">
        <v>250</v>
      </c>
      <c r="H509" s="139">
        <v>250</v>
      </c>
      <c r="I509" s="135">
        <f t="shared" si="28"/>
        <v>1</v>
      </c>
      <c r="J509" s="136">
        <v>0</v>
      </c>
      <c r="K509" s="135" t="e">
        <f t="shared" si="29"/>
        <v>#DIV/0!</v>
      </c>
      <c r="L509" s="131">
        <v>0</v>
      </c>
    </row>
    <row r="510" ht="22" customHeight="1" spans="1:12">
      <c r="A510" s="126">
        <v>2150205</v>
      </c>
      <c r="B510" s="125" t="s">
        <v>967</v>
      </c>
      <c r="C510" s="127"/>
      <c r="D510" s="128">
        <f t="shared" si="27"/>
        <v>250</v>
      </c>
      <c r="E510" s="127">
        <v>0</v>
      </c>
      <c r="F510" s="127"/>
      <c r="G510" s="130">
        <v>250</v>
      </c>
      <c r="H510" s="131">
        <v>250</v>
      </c>
      <c r="I510" s="135">
        <f t="shared" si="28"/>
        <v>1</v>
      </c>
      <c r="J510" s="129">
        <v>0</v>
      </c>
      <c r="K510" s="135" t="e">
        <f t="shared" si="29"/>
        <v>#DIV/0!</v>
      </c>
      <c r="L510" s="131">
        <v>0</v>
      </c>
    </row>
    <row r="511" ht="22" customHeight="1" spans="1:12">
      <c r="A511" s="126">
        <v>21505</v>
      </c>
      <c r="B511" s="125" t="s">
        <v>968</v>
      </c>
      <c r="C511" s="127">
        <v>1158</v>
      </c>
      <c r="D511" s="128">
        <f t="shared" si="27"/>
        <v>1012</v>
      </c>
      <c r="E511" s="127">
        <v>1012</v>
      </c>
      <c r="F511" s="127"/>
      <c r="G511" s="130"/>
      <c r="H511" s="131">
        <v>929.105863</v>
      </c>
      <c r="I511" s="135">
        <f t="shared" si="28"/>
        <v>0.91808879743083</v>
      </c>
      <c r="J511" s="136">
        <v>369</v>
      </c>
      <c r="K511" s="135">
        <f t="shared" si="29"/>
        <v>1.51790206775068</v>
      </c>
      <c r="L511" s="131">
        <v>8761.7</v>
      </c>
    </row>
    <row r="512" ht="22" customHeight="1" spans="1:12">
      <c r="A512" s="126">
        <v>2150501</v>
      </c>
      <c r="B512" s="125" t="s">
        <v>527</v>
      </c>
      <c r="C512" s="127">
        <v>769</v>
      </c>
      <c r="D512" s="128">
        <f t="shared" si="27"/>
        <v>999</v>
      </c>
      <c r="E512" s="127">
        <v>999</v>
      </c>
      <c r="F512" s="127"/>
      <c r="G512" s="130"/>
      <c r="H512" s="131">
        <v>916.405863</v>
      </c>
      <c r="I512" s="135">
        <f t="shared" si="28"/>
        <v>0.917323186186186</v>
      </c>
      <c r="J512" s="136">
        <v>369</v>
      </c>
      <c r="K512" s="135">
        <f t="shared" si="29"/>
        <v>1.48348472357724</v>
      </c>
      <c r="L512" s="131">
        <v>0</v>
      </c>
    </row>
    <row r="513" ht="22" customHeight="1" spans="1:12">
      <c r="A513" s="126">
        <v>2150502</v>
      </c>
      <c r="B513" s="125" t="s">
        <v>538</v>
      </c>
      <c r="C513" s="127"/>
      <c r="D513" s="128">
        <f t="shared" si="27"/>
        <v>0</v>
      </c>
      <c r="E513" s="127">
        <v>0</v>
      </c>
      <c r="F513" s="127"/>
      <c r="G513" s="130"/>
      <c r="H513" s="131">
        <v>0</v>
      </c>
      <c r="I513" s="135" t="e">
        <f t="shared" si="28"/>
        <v>#DIV/0!</v>
      </c>
      <c r="J513" s="136">
        <v>0</v>
      </c>
      <c r="K513" s="135" t="e">
        <f t="shared" si="29"/>
        <v>#DIV/0!</v>
      </c>
      <c r="L513" s="131">
        <v>0</v>
      </c>
    </row>
    <row r="514" ht="22" customHeight="1" spans="1:12">
      <c r="A514" s="126" t="s">
        <v>969</v>
      </c>
      <c r="B514" s="125" t="s">
        <v>970</v>
      </c>
      <c r="C514" s="111">
        <v>389</v>
      </c>
      <c r="D514" s="128">
        <f t="shared" si="27"/>
        <v>13</v>
      </c>
      <c r="E514" s="127">
        <v>13</v>
      </c>
      <c r="F514" s="127"/>
      <c r="G514" s="130"/>
      <c r="H514" s="131">
        <v>12.7</v>
      </c>
      <c r="I514" s="135">
        <f t="shared" si="28"/>
        <v>0.976923076923077</v>
      </c>
      <c r="J514" s="136">
        <v>0</v>
      </c>
      <c r="K514" s="135" t="e">
        <f t="shared" si="29"/>
        <v>#DIV/0!</v>
      </c>
      <c r="L514" s="131">
        <v>0</v>
      </c>
    </row>
    <row r="515" ht="22" customHeight="1" spans="1:12">
      <c r="A515" s="126">
        <v>2150510</v>
      </c>
      <c r="B515" s="125" t="s">
        <v>971</v>
      </c>
      <c r="C515" s="141"/>
      <c r="D515" s="128">
        <f t="shared" si="27"/>
        <v>0</v>
      </c>
      <c r="E515" s="127">
        <v>0</v>
      </c>
      <c r="F515" s="127"/>
      <c r="G515" s="130"/>
      <c r="H515" s="131">
        <v>0</v>
      </c>
      <c r="I515" s="135" t="e">
        <f t="shared" si="28"/>
        <v>#DIV/0!</v>
      </c>
      <c r="J515" s="129">
        <v>0</v>
      </c>
      <c r="K515" s="135" t="e">
        <f t="shared" si="29"/>
        <v>#DIV/0!</v>
      </c>
      <c r="L515" s="131">
        <v>8761.7</v>
      </c>
    </row>
    <row r="516" ht="22" customHeight="1" spans="1:12">
      <c r="A516" s="126">
        <v>21506</v>
      </c>
      <c r="B516" s="125" t="s">
        <v>972</v>
      </c>
      <c r="C516" s="141"/>
      <c r="D516" s="128">
        <f t="shared" si="27"/>
        <v>0</v>
      </c>
      <c r="E516" s="127">
        <v>0</v>
      </c>
      <c r="F516" s="127"/>
      <c r="G516" s="130"/>
      <c r="H516" s="131">
        <v>0</v>
      </c>
      <c r="I516" s="135" t="e">
        <f t="shared" si="28"/>
        <v>#DIV/0!</v>
      </c>
      <c r="J516" s="136">
        <v>0</v>
      </c>
      <c r="K516" s="135" t="e">
        <f t="shared" si="29"/>
        <v>#DIV/0!</v>
      </c>
      <c r="L516" s="131">
        <v>0</v>
      </c>
    </row>
    <row r="517" ht="22" customHeight="1" spans="1:12">
      <c r="A517" s="126">
        <v>2150601</v>
      </c>
      <c r="B517" s="125" t="s">
        <v>527</v>
      </c>
      <c r="C517" s="141"/>
      <c r="D517" s="128">
        <f t="shared" si="27"/>
        <v>0</v>
      </c>
      <c r="E517" s="127">
        <v>0</v>
      </c>
      <c r="F517" s="127"/>
      <c r="G517" s="130"/>
      <c r="H517" s="131">
        <v>0</v>
      </c>
      <c r="I517" s="135" t="e">
        <f t="shared" si="28"/>
        <v>#DIV/0!</v>
      </c>
      <c r="J517" s="136">
        <v>0</v>
      </c>
      <c r="K517" s="135" t="e">
        <f t="shared" si="29"/>
        <v>#DIV/0!</v>
      </c>
      <c r="L517" s="131">
        <v>0</v>
      </c>
    </row>
    <row r="518" ht="22" customHeight="1" spans="1:12">
      <c r="A518" s="126">
        <v>2150602</v>
      </c>
      <c r="B518" s="125" t="s">
        <v>538</v>
      </c>
      <c r="C518" s="139"/>
      <c r="D518" s="128">
        <f t="shared" si="27"/>
        <v>0</v>
      </c>
      <c r="E518" s="127">
        <v>0</v>
      </c>
      <c r="F518" s="127"/>
      <c r="G518" s="130"/>
      <c r="H518" s="131">
        <v>0</v>
      </c>
      <c r="I518" s="135" t="e">
        <f t="shared" si="28"/>
        <v>#DIV/0!</v>
      </c>
      <c r="J518" s="136">
        <v>0</v>
      </c>
      <c r="K518" s="135" t="e">
        <f t="shared" si="29"/>
        <v>#DIV/0!</v>
      </c>
      <c r="L518" s="131">
        <v>0</v>
      </c>
    </row>
    <row r="519" ht="22" customHeight="1" spans="1:12">
      <c r="A519" s="126">
        <v>2150605</v>
      </c>
      <c r="B519" s="125" t="s">
        <v>973</v>
      </c>
      <c r="C519" s="139"/>
      <c r="D519" s="128">
        <f t="shared" ref="D519:D582" si="30">E519+G519+F519</f>
        <v>0</v>
      </c>
      <c r="E519" s="127">
        <v>0</v>
      </c>
      <c r="F519" s="127"/>
      <c r="G519" s="130"/>
      <c r="H519" s="131">
        <v>0</v>
      </c>
      <c r="I519" s="135" t="e">
        <f t="shared" si="28"/>
        <v>#DIV/0!</v>
      </c>
      <c r="J519" s="136">
        <v>0</v>
      </c>
      <c r="K519" s="135" t="e">
        <f t="shared" si="29"/>
        <v>#DIV/0!</v>
      </c>
      <c r="L519" s="131">
        <v>0</v>
      </c>
    </row>
    <row r="520" ht="22" customHeight="1" spans="1:12">
      <c r="A520" s="126">
        <v>2150606</v>
      </c>
      <c r="B520" s="125" t="s">
        <v>974</v>
      </c>
      <c r="C520" s="139"/>
      <c r="D520" s="128">
        <f t="shared" si="30"/>
        <v>0</v>
      </c>
      <c r="E520" s="127">
        <v>0</v>
      </c>
      <c r="F520" s="127"/>
      <c r="G520" s="130"/>
      <c r="H520" s="131">
        <v>0</v>
      </c>
      <c r="I520" s="135" t="e">
        <f t="shared" si="28"/>
        <v>#DIV/0!</v>
      </c>
      <c r="J520" s="136">
        <v>0</v>
      </c>
      <c r="K520" s="135" t="e">
        <f t="shared" si="29"/>
        <v>#DIV/0!</v>
      </c>
      <c r="L520" s="131">
        <v>0</v>
      </c>
    </row>
    <row r="521" ht="22" customHeight="1" spans="1:12">
      <c r="A521" s="126">
        <v>2150607</v>
      </c>
      <c r="B521" s="125" t="s">
        <v>975</v>
      </c>
      <c r="C521" s="139"/>
      <c r="D521" s="128">
        <f t="shared" si="30"/>
        <v>0</v>
      </c>
      <c r="E521" s="127">
        <v>0</v>
      </c>
      <c r="F521" s="127"/>
      <c r="G521" s="130"/>
      <c r="H521" s="131">
        <v>0</v>
      </c>
      <c r="I521" s="135" t="e">
        <f t="shared" si="28"/>
        <v>#DIV/0!</v>
      </c>
      <c r="J521" s="136">
        <v>0</v>
      </c>
      <c r="K521" s="135" t="e">
        <f t="shared" si="29"/>
        <v>#DIV/0!</v>
      </c>
      <c r="L521" s="131">
        <v>0</v>
      </c>
    </row>
    <row r="522" ht="22" customHeight="1" spans="1:12">
      <c r="A522" s="126">
        <v>2150699</v>
      </c>
      <c r="B522" s="125" t="s">
        <v>976</v>
      </c>
      <c r="C522" s="139"/>
      <c r="D522" s="128">
        <f t="shared" si="30"/>
        <v>0</v>
      </c>
      <c r="E522" s="127">
        <v>0</v>
      </c>
      <c r="F522" s="127"/>
      <c r="G522" s="130"/>
      <c r="H522" s="131">
        <v>0</v>
      </c>
      <c r="I522" s="135" t="e">
        <f t="shared" si="28"/>
        <v>#DIV/0!</v>
      </c>
      <c r="J522" s="136">
        <v>0</v>
      </c>
      <c r="K522" s="135" t="e">
        <f t="shared" si="29"/>
        <v>#DIV/0!</v>
      </c>
      <c r="L522" s="131">
        <v>0</v>
      </c>
    </row>
    <row r="523" ht="22" customHeight="1" spans="1:12">
      <c r="A523" s="126">
        <v>21508</v>
      </c>
      <c r="B523" s="125" t="s">
        <v>970</v>
      </c>
      <c r="C523" s="139">
        <v>42.05</v>
      </c>
      <c r="D523" s="128">
        <f t="shared" si="30"/>
        <v>42.05</v>
      </c>
      <c r="E523" s="139">
        <v>42.05</v>
      </c>
      <c r="F523" s="139"/>
      <c r="G523" s="136"/>
      <c r="H523" s="139">
        <v>42.05</v>
      </c>
      <c r="I523" s="135">
        <f t="shared" si="28"/>
        <v>1</v>
      </c>
      <c r="J523" s="136">
        <v>0</v>
      </c>
      <c r="K523" s="135" t="e">
        <f t="shared" si="29"/>
        <v>#DIV/0!</v>
      </c>
      <c r="L523" s="131">
        <v>24</v>
      </c>
    </row>
    <row r="524" ht="22" customHeight="1" spans="1:12">
      <c r="A524" s="126">
        <v>2150805</v>
      </c>
      <c r="B524" s="125" t="s">
        <v>977</v>
      </c>
      <c r="C524" s="139">
        <v>42.05</v>
      </c>
      <c r="D524" s="128">
        <f t="shared" si="30"/>
        <v>42</v>
      </c>
      <c r="E524" s="127">
        <v>42</v>
      </c>
      <c r="F524" s="127"/>
      <c r="G524" s="130"/>
      <c r="H524" s="131">
        <v>42.05</v>
      </c>
      <c r="I524" s="135">
        <f t="shared" si="28"/>
        <v>1.00119047619048</v>
      </c>
      <c r="J524" s="129">
        <v>0</v>
      </c>
      <c r="K524" s="135" t="e">
        <f t="shared" si="29"/>
        <v>#DIV/0!</v>
      </c>
      <c r="L524" s="131">
        <v>24</v>
      </c>
    </row>
    <row r="525" ht="22" customHeight="1" spans="1:12">
      <c r="A525" s="126">
        <v>2150899</v>
      </c>
      <c r="B525" s="125" t="s">
        <v>978</v>
      </c>
      <c r="C525" s="139"/>
      <c r="D525" s="128">
        <f t="shared" si="30"/>
        <v>0</v>
      </c>
      <c r="E525" s="127">
        <v>0</v>
      </c>
      <c r="F525" s="127"/>
      <c r="G525" s="130"/>
      <c r="H525" s="131">
        <v>0</v>
      </c>
      <c r="I525" s="135" t="e">
        <f t="shared" si="28"/>
        <v>#DIV/0!</v>
      </c>
      <c r="J525" s="136">
        <v>0</v>
      </c>
      <c r="K525" s="135" t="e">
        <f t="shared" si="29"/>
        <v>#DIV/0!</v>
      </c>
      <c r="L525" s="131">
        <v>0</v>
      </c>
    </row>
    <row r="526" ht="22" customHeight="1" spans="1:12">
      <c r="A526" s="126">
        <v>216</v>
      </c>
      <c r="B526" s="125" t="s">
        <v>979</v>
      </c>
      <c r="C526" s="139">
        <v>168.834647</v>
      </c>
      <c r="D526" s="128">
        <f t="shared" si="30"/>
        <v>330.197475</v>
      </c>
      <c r="E526" s="127">
        <v>212.197475</v>
      </c>
      <c r="F526" s="127"/>
      <c r="G526" s="130">
        <v>118</v>
      </c>
      <c r="H526" s="131">
        <v>324</v>
      </c>
      <c r="I526" s="135">
        <f t="shared" si="28"/>
        <v>0.981231004264948</v>
      </c>
      <c r="J526" s="136">
        <v>760</v>
      </c>
      <c r="K526" s="135">
        <f t="shared" si="29"/>
        <v>-0.573684210526316</v>
      </c>
      <c r="L526" s="131">
        <v>203</v>
      </c>
    </row>
    <row r="527" ht="22" customHeight="1" spans="1:12">
      <c r="A527" s="126">
        <v>21602</v>
      </c>
      <c r="B527" s="125" t="s">
        <v>980</v>
      </c>
      <c r="C527" s="139">
        <v>168.834647</v>
      </c>
      <c r="D527" s="128">
        <f t="shared" si="30"/>
        <v>330.197475</v>
      </c>
      <c r="E527" s="127">
        <v>212.197475</v>
      </c>
      <c r="F527" s="127"/>
      <c r="G527" s="130">
        <v>118</v>
      </c>
      <c r="H527" s="131">
        <v>324</v>
      </c>
      <c r="I527" s="135">
        <f t="shared" si="28"/>
        <v>0.981231004264948</v>
      </c>
      <c r="J527" s="136">
        <v>760</v>
      </c>
      <c r="K527" s="135">
        <f t="shared" si="29"/>
        <v>-0.573684210526316</v>
      </c>
      <c r="L527" s="131">
        <v>203</v>
      </c>
    </row>
    <row r="528" ht="22" customHeight="1" spans="1:12">
      <c r="A528" s="126">
        <v>2160201</v>
      </c>
      <c r="B528" s="125" t="s">
        <v>527</v>
      </c>
      <c r="C528" s="139">
        <v>168.834647</v>
      </c>
      <c r="D528" s="128">
        <f t="shared" si="30"/>
        <v>212</v>
      </c>
      <c r="E528" s="127">
        <v>212</v>
      </c>
      <c r="F528" s="127"/>
      <c r="G528" s="130"/>
      <c r="H528" s="131">
        <v>324</v>
      </c>
      <c r="I528" s="135">
        <f t="shared" si="28"/>
        <v>1.52830188679245</v>
      </c>
      <c r="J528" s="136">
        <v>149</v>
      </c>
      <c r="K528" s="135">
        <f t="shared" si="29"/>
        <v>1.1744966442953</v>
      </c>
      <c r="L528" s="131">
        <v>0</v>
      </c>
    </row>
    <row r="529" ht="22" customHeight="1" spans="1:12">
      <c r="A529" s="126">
        <v>2160202</v>
      </c>
      <c r="B529" s="125" t="s">
        <v>538</v>
      </c>
      <c r="C529" s="127"/>
      <c r="D529" s="128">
        <f t="shared" si="30"/>
        <v>0</v>
      </c>
      <c r="E529" s="127">
        <v>0</v>
      </c>
      <c r="F529" s="127"/>
      <c r="G529" s="130"/>
      <c r="H529" s="131">
        <v>0</v>
      </c>
      <c r="I529" s="135" t="e">
        <f t="shared" si="28"/>
        <v>#DIV/0!</v>
      </c>
      <c r="J529" s="136">
        <v>0</v>
      </c>
      <c r="K529" s="135" t="e">
        <f t="shared" si="29"/>
        <v>#DIV/0!</v>
      </c>
      <c r="L529" s="131">
        <v>90</v>
      </c>
    </row>
    <row r="530" ht="22" customHeight="1" spans="1:12">
      <c r="A530" s="126">
        <v>2160219</v>
      </c>
      <c r="B530" s="125" t="s">
        <v>981</v>
      </c>
      <c r="C530" s="127"/>
      <c r="D530" s="128">
        <f t="shared" si="30"/>
        <v>118</v>
      </c>
      <c r="E530" s="127">
        <v>0</v>
      </c>
      <c r="F530" s="127"/>
      <c r="G530" s="130">
        <v>118</v>
      </c>
      <c r="H530" s="131">
        <v>0</v>
      </c>
      <c r="I530" s="135">
        <f t="shared" si="28"/>
        <v>0</v>
      </c>
      <c r="J530" s="136">
        <v>611</v>
      </c>
      <c r="K530" s="135">
        <f t="shared" si="29"/>
        <v>-1</v>
      </c>
      <c r="L530" s="131">
        <v>113</v>
      </c>
    </row>
    <row r="531" ht="22" customHeight="1" spans="1:12">
      <c r="A531" s="126">
        <v>2160299</v>
      </c>
      <c r="B531" s="125" t="s">
        <v>982</v>
      </c>
      <c r="C531" s="127"/>
      <c r="D531" s="128">
        <f t="shared" si="30"/>
        <v>0</v>
      </c>
      <c r="E531" s="127">
        <v>0</v>
      </c>
      <c r="F531" s="127"/>
      <c r="G531" s="130"/>
      <c r="H531" s="131">
        <v>0</v>
      </c>
      <c r="I531" s="135" t="e">
        <f t="shared" si="28"/>
        <v>#DIV/0!</v>
      </c>
      <c r="J531" s="136">
        <v>0</v>
      </c>
      <c r="K531" s="135" t="e">
        <f t="shared" si="29"/>
        <v>#DIV/0!</v>
      </c>
      <c r="L531" s="131">
        <v>0</v>
      </c>
    </row>
    <row r="532" ht="22" customHeight="1" spans="1:12">
      <c r="A532" s="126">
        <v>21605</v>
      </c>
      <c r="B532" s="125" t="s">
        <v>983</v>
      </c>
      <c r="C532" s="127"/>
      <c r="D532" s="128">
        <f t="shared" si="30"/>
        <v>0</v>
      </c>
      <c r="E532" s="127">
        <v>0</v>
      </c>
      <c r="F532" s="127"/>
      <c r="G532" s="130"/>
      <c r="H532" s="131">
        <v>0</v>
      </c>
      <c r="I532" s="135" t="e">
        <f t="shared" si="28"/>
        <v>#DIV/0!</v>
      </c>
      <c r="J532" s="136">
        <v>0</v>
      </c>
      <c r="K532" s="135" t="e">
        <f t="shared" si="29"/>
        <v>#DIV/0!</v>
      </c>
      <c r="L532" s="131">
        <v>0</v>
      </c>
    </row>
    <row r="533" ht="22" customHeight="1" spans="1:12">
      <c r="A533" s="126">
        <v>2160501</v>
      </c>
      <c r="B533" s="125" t="s">
        <v>527</v>
      </c>
      <c r="C533" s="127"/>
      <c r="D533" s="128">
        <f t="shared" si="30"/>
        <v>0</v>
      </c>
      <c r="E533" s="127">
        <v>0</v>
      </c>
      <c r="F533" s="127"/>
      <c r="G533" s="130"/>
      <c r="H533" s="131">
        <v>0</v>
      </c>
      <c r="I533" s="135" t="e">
        <f t="shared" si="28"/>
        <v>#DIV/0!</v>
      </c>
      <c r="J533" s="136">
        <v>0</v>
      </c>
      <c r="K533" s="135" t="e">
        <f t="shared" si="29"/>
        <v>#DIV/0!</v>
      </c>
      <c r="L533" s="131">
        <v>0</v>
      </c>
    </row>
    <row r="534" ht="22" customHeight="1" spans="1:12">
      <c r="A534" s="126">
        <v>2160505</v>
      </c>
      <c r="B534" s="125" t="s">
        <v>984</v>
      </c>
      <c r="C534" s="127"/>
      <c r="D534" s="128">
        <f t="shared" si="30"/>
        <v>0</v>
      </c>
      <c r="E534" s="127">
        <v>0</v>
      </c>
      <c r="F534" s="127"/>
      <c r="G534" s="130"/>
      <c r="H534" s="131">
        <v>0</v>
      </c>
      <c r="I534" s="135" t="e">
        <f t="shared" si="28"/>
        <v>#DIV/0!</v>
      </c>
      <c r="J534" s="136">
        <v>0</v>
      </c>
      <c r="K534" s="135" t="e">
        <f t="shared" si="29"/>
        <v>#DIV/0!</v>
      </c>
      <c r="L534" s="131">
        <v>0</v>
      </c>
    </row>
    <row r="535" ht="22" customHeight="1" spans="1:12">
      <c r="A535" s="126">
        <v>2160599</v>
      </c>
      <c r="B535" s="126" t="s">
        <v>985</v>
      </c>
      <c r="C535" s="127"/>
      <c r="D535" s="128">
        <f t="shared" si="30"/>
        <v>0</v>
      </c>
      <c r="E535" s="127">
        <v>0</v>
      </c>
      <c r="F535" s="127"/>
      <c r="G535" s="130"/>
      <c r="H535" s="131">
        <v>0</v>
      </c>
      <c r="I535" s="135" t="e">
        <f t="shared" si="28"/>
        <v>#DIV/0!</v>
      </c>
      <c r="J535" s="136">
        <v>0</v>
      </c>
      <c r="K535" s="135" t="e">
        <f t="shared" si="29"/>
        <v>#DIV/0!</v>
      </c>
      <c r="L535" s="131">
        <v>0</v>
      </c>
    </row>
    <row r="536" ht="22" customHeight="1" spans="1:12">
      <c r="A536" s="126">
        <v>21606</v>
      </c>
      <c r="B536" s="125" t="s">
        <v>986</v>
      </c>
      <c r="C536" s="127"/>
      <c r="D536" s="128">
        <f t="shared" si="30"/>
        <v>0</v>
      </c>
      <c r="E536" s="127">
        <v>0</v>
      </c>
      <c r="F536" s="127"/>
      <c r="G536" s="130"/>
      <c r="H536" s="131">
        <v>0</v>
      </c>
      <c r="I536" s="135" t="e">
        <f t="shared" si="28"/>
        <v>#DIV/0!</v>
      </c>
      <c r="J536" s="129">
        <v>0</v>
      </c>
      <c r="K536" s="135" t="e">
        <f t="shared" si="29"/>
        <v>#DIV/0!</v>
      </c>
      <c r="L536" s="131">
        <v>0</v>
      </c>
    </row>
    <row r="537" ht="22" customHeight="1" spans="1:12">
      <c r="A537" s="126">
        <v>2160699</v>
      </c>
      <c r="B537" s="125" t="s">
        <v>987</v>
      </c>
      <c r="C537" s="127"/>
      <c r="D537" s="128">
        <f t="shared" si="30"/>
        <v>0</v>
      </c>
      <c r="E537" s="127">
        <v>0</v>
      </c>
      <c r="F537" s="127"/>
      <c r="G537" s="130"/>
      <c r="H537" s="131">
        <v>0</v>
      </c>
      <c r="I537" s="135" t="e">
        <f t="shared" si="28"/>
        <v>#DIV/0!</v>
      </c>
      <c r="J537" s="136">
        <v>0</v>
      </c>
      <c r="K537" s="135" t="e">
        <f t="shared" si="29"/>
        <v>#DIV/0!</v>
      </c>
      <c r="L537" s="131">
        <v>0</v>
      </c>
    </row>
    <row r="538" ht="22" customHeight="1" spans="1:12">
      <c r="A538" s="126">
        <v>21699</v>
      </c>
      <c r="B538" s="125" t="s">
        <v>988</v>
      </c>
      <c r="C538" s="127"/>
      <c r="D538" s="128">
        <f t="shared" si="30"/>
        <v>0</v>
      </c>
      <c r="E538" s="127">
        <v>0</v>
      </c>
      <c r="F538" s="127"/>
      <c r="G538" s="130"/>
      <c r="H538" s="131">
        <v>0</v>
      </c>
      <c r="I538" s="135" t="e">
        <f t="shared" si="28"/>
        <v>#DIV/0!</v>
      </c>
      <c r="J538" s="136">
        <v>0</v>
      </c>
      <c r="K538" s="135" t="e">
        <f t="shared" si="29"/>
        <v>#DIV/0!</v>
      </c>
      <c r="L538" s="131">
        <v>0</v>
      </c>
    </row>
    <row r="539" ht="22" customHeight="1" spans="1:12">
      <c r="A539" s="126">
        <v>2169999</v>
      </c>
      <c r="B539" s="125" t="s">
        <v>989</v>
      </c>
      <c r="C539" s="127"/>
      <c r="D539" s="128">
        <f t="shared" si="30"/>
        <v>0</v>
      </c>
      <c r="E539" s="127">
        <v>0</v>
      </c>
      <c r="F539" s="127"/>
      <c r="G539" s="130"/>
      <c r="H539" s="131">
        <v>0</v>
      </c>
      <c r="I539" s="135" t="e">
        <f t="shared" si="28"/>
        <v>#DIV/0!</v>
      </c>
      <c r="J539" s="136">
        <v>0</v>
      </c>
      <c r="K539" s="135" t="e">
        <f t="shared" si="29"/>
        <v>#DIV/0!</v>
      </c>
      <c r="L539" s="131">
        <v>0</v>
      </c>
    </row>
    <row r="540" ht="22" customHeight="1" spans="1:12">
      <c r="A540" s="126">
        <v>217</v>
      </c>
      <c r="B540" s="125" t="s">
        <v>990</v>
      </c>
      <c r="C540" s="127"/>
      <c r="D540" s="128">
        <f t="shared" si="30"/>
        <v>0</v>
      </c>
      <c r="E540" s="127">
        <v>0</v>
      </c>
      <c r="F540" s="127"/>
      <c r="G540" s="130"/>
      <c r="H540" s="131">
        <v>0</v>
      </c>
      <c r="I540" s="135" t="e">
        <f t="shared" si="28"/>
        <v>#DIV/0!</v>
      </c>
      <c r="J540" s="136">
        <v>0</v>
      </c>
      <c r="K540" s="135" t="e">
        <f t="shared" si="29"/>
        <v>#DIV/0!</v>
      </c>
      <c r="L540" s="131">
        <v>119.08</v>
      </c>
    </row>
    <row r="541" ht="22" customHeight="1" spans="1:12">
      <c r="A541" s="126">
        <v>21799</v>
      </c>
      <c r="B541" s="125" t="s">
        <v>991</v>
      </c>
      <c r="C541" s="127"/>
      <c r="D541" s="128">
        <f t="shared" si="30"/>
        <v>0</v>
      </c>
      <c r="E541" s="127">
        <v>0</v>
      </c>
      <c r="F541" s="127"/>
      <c r="G541" s="130"/>
      <c r="H541" s="131">
        <v>0</v>
      </c>
      <c r="I541" s="135" t="e">
        <f t="shared" si="28"/>
        <v>#DIV/0!</v>
      </c>
      <c r="J541" s="136">
        <v>0</v>
      </c>
      <c r="K541" s="135" t="e">
        <f t="shared" si="29"/>
        <v>#DIV/0!</v>
      </c>
      <c r="L541" s="131">
        <v>119.08</v>
      </c>
    </row>
    <row r="542" ht="22" customHeight="1" spans="1:12">
      <c r="A542" s="126">
        <v>2179901</v>
      </c>
      <c r="B542" s="125" t="s">
        <v>992</v>
      </c>
      <c r="C542" s="127"/>
      <c r="D542" s="128">
        <f t="shared" si="30"/>
        <v>0</v>
      </c>
      <c r="E542" s="127">
        <v>0</v>
      </c>
      <c r="F542" s="127"/>
      <c r="G542" s="130"/>
      <c r="H542" s="131">
        <v>0</v>
      </c>
      <c r="I542" s="135" t="e">
        <f t="shared" si="28"/>
        <v>#DIV/0!</v>
      </c>
      <c r="J542" s="136">
        <v>0</v>
      </c>
      <c r="K542" s="135" t="e">
        <f t="shared" si="29"/>
        <v>#DIV/0!</v>
      </c>
      <c r="L542" s="131">
        <v>10</v>
      </c>
    </row>
    <row r="543" ht="22" customHeight="1" spans="1:12">
      <c r="A543" s="126">
        <v>2179902</v>
      </c>
      <c r="B543" s="125"/>
      <c r="C543" s="139"/>
      <c r="D543" s="128">
        <f t="shared" si="30"/>
        <v>0</v>
      </c>
      <c r="E543" s="139">
        <v>0</v>
      </c>
      <c r="F543" s="139"/>
      <c r="G543" s="136"/>
      <c r="H543" s="139">
        <v>0</v>
      </c>
      <c r="I543" s="135" t="e">
        <f t="shared" si="28"/>
        <v>#DIV/0!</v>
      </c>
      <c r="J543" s="136">
        <v>0</v>
      </c>
      <c r="K543" s="135" t="e">
        <f t="shared" si="29"/>
        <v>#DIV/0!</v>
      </c>
      <c r="L543" s="131">
        <v>109.08</v>
      </c>
    </row>
    <row r="544" ht="22" customHeight="1" spans="1:12">
      <c r="A544" s="126">
        <v>220</v>
      </c>
      <c r="B544" s="125" t="s">
        <v>993</v>
      </c>
      <c r="C544" s="127">
        <v>2244.20427</v>
      </c>
      <c r="D544" s="128">
        <f t="shared" si="30"/>
        <v>2865</v>
      </c>
      <c r="E544" s="127">
        <v>2865</v>
      </c>
      <c r="F544" s="127"/>
      <c r="G544" s="130"/>
      <c r="H544" s="131">
        <v>2738.582892</v>
      </c>
      <c r="I544" s="135">
        <f t="shared" si="28"/>
        <v>0.955875354973822</v>
      </c>
      <c r="J544" s="129">
        <v>976</v>
      </c>
      <c r="K544" s="135">
        <f t="shared" si="29"/>
        <v>1.8059250942623</v>
      </c>
      <c r="L544" s="131">
        <v>72.45</v>
      </c>
    </row>
    <row r="545" ht="22" customHeight="1" spans="1:12">
      <c r="A545" s="126">
        <v>22001</v>
      </c>
      <c r="B545" s="125" t="s">
        <v>994</v>
      </c>
      <c r="C545" s="127">
        <v>1973.618414</v>
      </c>
      <c r="D545" s="128">
        <f t="shared" si="30"/>
        <v>2545</v>
      </c>
      <c r="E545" s="127">
        <v>2545</v>
      </c>
      <c r="F545" s="127"/>
      <c r="G545" s="130"/>
      <c r="H545" s="131">
        <v>2418.505652</v>
      </c>
      <c r="I545" s="135">
        <f t="shared" si="28"/>
        <v>0.950296916306483</v>
      </c>
      <c r="J545" s="136">
        <v>776</v>
      </c>
      <c r="K545" s="135">
        <f t="shared" si="29"/>
        <v>2.11663099484536</v>
      </c>
      <c r="L545" s="131">
        <v>72.45</v>
      </c>
    </row>
    <row r="546" ht="22" customHeight="1" spans="1:12">
      <c r="A546" s="126">
        <v>2200101</v>
      </c>
      <c r="B546" s="125" t="s">
        <v>527</v>
      </c>
      <c r="C546" s="127">
        <v>1677.368414</v>
      </c>
      <c r="D546" s="128">
        <f t="shared" si="30"/>
        <v>2141</v>
      </c>
      <c r="E546" s="127">
        <v>2141</v>
      </c>
      <c r="F546" s="127"/>
      <c r="G546" s="130"/>
      <c r="H546" s="131">
        <v>2160.205652</v>
      </c>
      <c r="I546" s="135">
        <f t="shared" si="28"/>
        <v>1.00897041195703</v>
      </c>
      <c r="J546" s="136">
        <v>635</v>
      </c>
      <c r="K546" s="135">
        <f t="shared" si="29"/>
        <v>2.40189866456693</v>
      </c>
      <c r="L546" s="131">
        <v>0</v>
      </c>
    </row>
    <row r="547" ht="22" customHeight="1" spans="1:12">
      <c r="A547" s="126">
        <v>2200104</v>
      </c>
      <c r="B547" s="125" t="s">
        <v>995</v>
      </c>
      <c r="C547" s="127">
        <v>51.25</v>
      </c>
      <c r="D547" s="128">
        <f t="shared" si="30"/>
        <v>33</v>
      </c>
      <c r="E547" s="127">
        <v>33</v>
      </c>
      <c r="F547" s="127"/>
      <c r="G547" s="130"/>
      <c r="H547" s="131">
        <v>33.25</v>
      </c>
      <c r="I547" s="135">
        <f t="shared" si="28"/>
        <v>1.00757575757576</v>
      </c>
      <c r="J547" s="136">
        <v>13</v>
      </c>
      <c r="K547" s="135">
        <f t="shared" si="29"/>
        <v>1.55769230769231</v>
      </c>
      <c r="L547" s="131">
        <v>0</v>
      </c>
    </row>
    <row r="548" ht="22" customHeight="1" spans="1:12">
      <c r="A548" s="126">
        <v>2200105</v>
      </c>
      <c r="B548" s="125" t="s">
        <v>996</v>
      </c>
      <c r="C548" s="127"/>
      <c r="D548" s="128">
        <f t="shared" si="30"/>
        <v>0</v>
      </c>
      <c r="E548" s="127">
        <v>0</v>
      </c>
      <c r="F548" s="127"/>
      <c r="G548" s="130"/>
      <c r="H548" s="131">
        <v>0</v>
      </c>
      <c r="I548" s="135" t="e">
        <f t="shared" si="28"/>
        <v>#DIV/0!</v>
      </c>
      <c r="J548" s="136">
        <v>25</v>
      </c>
      <c r="K548" s="135">
        <f t="shared" si="29"/>
        <v>-1</v>
      </c>
      <c r="L548" s="131">
        <v>0</v>
      </c>
    </row>
    <row r="549" ht="22" customHeight="1" spans="1:12">
      <c r="A549" s="126">
        <v>2200106</v>
      </c>
      <c r="B549" s="125" t="s">
        <v>997</v>
      </c>
      <c r="C549" s="127">
        <v>230</v>
      </c>
      <c r="D549" s="128">
        <f t="shared" si="30"/>
        <v>180</v>
      </c>
      <c r="E549" s="127">
        <v>180</v>
      </c>
      <c r="F549" s="127"/>
      <c r="G549" s="130"/>
      <c r="H549" s="131">
        <v>39.25</v>
      </c>
      <c r="I549" s="135">
        <f t="shared" si="28"/>
        <v>0.218055555555556</v>
      </c>
      <c r="J549" s="136">
        <v>30</v>
      </c>
      <c r="K549" s="135">
        <f t="shared" si="29"/>
        <v>0.308333333333333</v>
      </c>
      <c r="L549" s="131">
        <v>0</v>
      </c>
    </row>
    <row r="550" ht="22" customHeight="1" spans="1:12">
      <c r="A550" s="126">
        <v>2200108</v>
      </c>
      <c r="B550" s="125" t="s">
        <v>998</v>
      </c>
      <c r="C550" s="127">
        <v>0</v>
      </c>
      <c r="D550" s="128">
        <f t="shared" si="30"/>
        <v>0</v>
      </c>
      <c r="E550" s="127">
        <v>0</v>
      </c>
      <c r="F550" s="127"/>
      <c r="G550" s="130"/>
      <c r="H550" s="131">
        <v>0</v>
      </c>
      <c r="I550" s="135" t="e">
        <f t="shared" si="28"/>
        <v>#DIV/0!</v>
      </c>
      <c r="J550" s="136">
        <v>9</v>
      </c>
      <c r="K550" s="135">
        <f t="shared" si="29"/>
        <v>-1</v>
      </c>
      <c r="L550" s="131">
        <v>0</v>
      </c>
    </row>
    <row r="551" ht="22" customHeight="1" spans="1:12">
      <c r="A551" s="126">
        <v>2200109</v>
      </c>
      <c r="B551" s="125" t="s">
        <v>999</v>
      </c>
      <c r="C551" s="127">
        <v>15</v>
      </c>
      <c r="D551" s="128">
        <f t="shared" si="30"/>
        <v>35</v>
      </c>
      <c r="E551" s="127">
        <v>35</v>
      </c>
      <c r="F551" s="127"/>
      <c r="G551" s="130"/>
      <c r="H551" s="131">
        <v>29.8</v>
      </c>
      <c r="I551" s="135">
        <f t="shared" si="28"/>
        <v>0.851428571428571</v>
      </c>
      <c r="J551" s="136">
        <v>25</v>
      </c>
      <c r="K551" s="135">
        <f t="shared" si="29"/>
        <v>0.192</v>
      </c>
      <c r="L551" s="131">
        <v>72.45</v>
      </c>
    </row>
    <row r="552" ht="22" customHeight="1" spans="1:12">
      <c r="A552" s="126">
        <v>2200110</v>
      </c>
      <c r="B552" s="125" t="s">
        <v>1000</v>
      </c>
      <c r="C552" s="127">
        <v>0</v>
      </c>
      <c r="D552" s="128">
        <f t="shared" si="30"/>
        <v>0</v>
      </c>
      <c r="E552" s="127">
        <v>0</v>
      </c>
      <c r="F552" s="127"/>
      <c r="G552" s="130"/>
      <c r="H552" s="131">
        <v>0</v>
      </c>
      <c r="I552" s="135" t="e">
        <f t="shared" si="28"/>
        <v>#DIV/0!</v>
      </c>
      <c r="J552" s="136">
        <v>0</v>
      </c>
      <c r="K552" s="135" t="e">
        <f t="shared" si="29"/>
        <v>#DIV/0!</v>
      </c>
      <c r="L552" s="131">
        <v>0</v>
      </c>
    </row>
    <row r="553" ht="22" customHeight="1" spans="1:12">
      <c r="A553" s="126">
        <v>2200111</v>
      </c>
      <c r="B553" s="125" t="s">
        <v>1001</v>
      </c>
      <c r="C553" s="139">
        <v>0</v>
      </c>
      <c r="D553" s="128">
        <f t="shared" si="30"/>
        <v>0</v>
      </c>
      <c r="E553" s="139">
        <v>0</v>
      </c>
      <c r="F553" s="139"/>
      <c r="G553" s="136"/>
      <c r="H553" s="139">
        <v>0</v>
      </c>
      <c r="I553" s="135" t="e">
        <f t="shared" si="28"/>
        <v>#DIV/0!</v>
      </c>
      <c r="J553" s="136">
        <v>0</v>
      </c>
      <c r="K553" s="135" t="e">
        <f t="shared" si="29"/>
        <v>#DIV/0!</v>
      </c>
      <c r="L553" s="131">
        <v>0</v>
      </c>
    </row>
    <row r="554" ht="22" customHeight="1" spans="1:12">
      <c r="A554" s="126">
        <v>2200113</v>
      </c>
      <c r="B554" s="125" t="s">
        <v>1002</v>
      </c>
      <c r="C554" s="127">
        <v>0</v>
      </c>
      <c r="D554" s="128">
        <f t="shared" si="30"/>
        <v>0</v>
      </c>
      <c r="E554" s="127">
        <v>0</v>
      </c>
      <c r="F554" s="127"/>
      <c r="G554" s="130"/>
      <c r="H554" s="131">
        <v>0</v>
      </c>
      <c r="I554" s="135" t="e">
        <f t="shared" si="28"/>
        <v>#DIV/0!</v>
      </c>
      <c r="J554" s="129">
        <v>39</v>
      </c>
      <c r="K554" s="135">
        <f t="shared" si="29"/>
        <v>-1</v>
      </c>
      <c r="L554" s="131">
        <v>0</v>
      </c>
    </row>
    <row r="555" ht="22" customHeight="1" spans="1:12">
      <c r="A555" s="126">
        <v>2200114</v>
      </c>
      <c r="B555" s="126" t="s">
        <v>1003</v>
      </c>
      <c r="C555" s="127">
        <v>0</v>
      </c>
      <c r="D555" s="128">
        <f t="shared" si="30"/>
        <v>0</v>
      </c>
      <c r="E555" s="127">
        <v>0</v>
      </c>
      <c r="F555" s="127"/>
      <c r="G555" s="130"/>
      <c r="H555" s="131">
        <v>0</v>
      </c>
      <c r="I555" s="135" t="e">
        <f t="shared" si="28"/>
        <v>#DIV/0!</v>
      </c>
      <c r="J555" s="129">
        <v>0</v>
      </c>
      <c r="K555" s="135" t="e">
        <f t="shared" si="29"/>
        <v>#DIV/0!</v>
      </c>
      <c r="L555" s="131">
        <v>0</v>
      </c>
    </row>
    <row r="556" ht="22" customHeight="1" spans="1:12">
      <c r="A556" s="126" t="s">
        <v>1004</v>
      </c>
      <c r="B556" s="125" t="s">
        <v>1005</v>
      </c>
      <c r="C556" s="127"/>
      <c r="D556" s="128">
        <f t="shared" si="30"/>
        <v>156</v>
      </c>
      <c r="E556" s="127">
        <v>156</v>
      </c>
      <c r="F556" s="127"/>
      <c r="G556" s="130"/>
      <c r="H556" s="131">
        <v>0</v>
      </c>
      <c r="I556" s="135">
        <f t="shared" si="28"/>
        <v>0</v>
      </c>
      <c r="J556" s="136">
        <v>0</v>
      </c>
      <c r="K556" s="135" t="e">
        <f t="shared" si="29"/>
        <v>#DIV/0!</v>
      </c>
      <c r="L556" s="131">
        <v>0</v>
      </c>
    </row>
    <row r="557" ht="22" customHeight="1" spans="1:12">
      <c r="A557" s="126">
        <v>22005</v>
      </c>
      <c r="B557" s="125" t="s">
        <v>1005</v>
      </c>
      <c r="C557" s="127">
        <v>271</v>
      </c>
      <c r="D557" s="128">
        <f t="shared" si="30"/>
        <v>320</v>
      </c>
      <c r="E557" s="127">
        <v>320</v>
      </c>
      <c r="F557" s="127"/>
      <c r="G557" s="130"/>
      <c r="H557" s="131">
        <v>320.07724</v>
      </c>
      <c r="I557" s="135">
        <f t="shared" si="28"/>
        <v>1.000241375</v>
      </c>
      <c r="J557" s="136">
        <v>200</v>
      </c>
      <c r="K557" s="135">
        <f t="shared" si="29"/>
        <v>0.6003862</v>
      </c>
      <c r="L557" s="131">
        <v>0</v>
      </c>
    </row>
    <row r="558" ht="22" customHeight="1" spans="1:12">
      <c r="A558" s="126">
        <v>2200501</v>
      </c>
      <c r="B558" s="125" t="s">
        <v>527</v>
      </c>
      <c r="C558" s="127">
        <v>0</v>
      </c>
      <c r="D558" s="128">
        <f t="shared" si="30"/>
        <v>0</v>
      </c>
      <c r="E558" s="127">
        <v>0</v>
      </c>
      <c r="F558" s="127"/>
      <c r="G558" s="130"/>
      <c r="H558" s="131">
        <v>0</v>
      </c>
      <c r="I558" s="135" t="e">
        <f t="shared" si="28"/>
        <v>#DIV/0!</v>
      </c>
      <c r="J558" s="136">
        <v>7</v>
      </c>
      <c r="K558" s="135">
        <f t="shared" si="29"/>
        <v>-1</v>
      </c>
      <c r="L558" s="131">
        <v>0</v>
      </c>
    </row>
    <row r="559" ht="22" customHeight="1" spans="1:12">
      <c r="A559" s="126">
        <v>2200504</v>
      </c>
      <c r="B559" s="125" t="s">
        <v>1006</v>
      </c>
      <c r="C559" s="127">
        <v>82</v>
      </c>
      <c r="D559" s="128">
        <f t="shared" si="30"/>
        <v>132</v>
      </c>
      <c r="E559" s="127">
        <v>132</v>
      </c>
      <c r="F559" s="127"/>
      <c r="G559" s="130"/>
      <c r="H559" s="131">
        <v>131.162456</v>
      </c>
      <c r="I559" s="135">
        <f t="shared" si="28"/>
        <v>0.99365496969697</v>
      </c>
      <c r="J559" s="136">
        <v>26</v>
      </c>
      <c r="K559" s="135">
        <f t="shared" si="29"/>
        <v>4.04470984615385</v>
      </c>
      <c r="L559" s="131">
        <v>0</v>
      </c>
    </row>
    <row r="560" ht="22" customHeight="1" spans="1:12">
      <c r="A560" s="126">
        <v>2200105</v>
      </c>
      <c r="B560" s="125" t="s">
        <v>996</v>
      </c>
      <c r="C560" s="127">
        <v>0</v>
      </c>
      <c r="D560" s="128">
        <f t="shared" si="30"/>
        <v>0</v>
      </c>
      <c r="E560" s="127">
        <v>0</v>
      </c>
      <c r="F560" s="127"/>
      <c r="G560" s="130"/>
      <c r="H560" s="131">
        <v>0</v>
      </c>
      <c r="I560" s="135" t="e">
        <f t="shared" si="28"/>
        <v>#DIV/0!</v>
      </c>
      <c r="J560" s="136">
        <v>0</v>
      </c>
      <c r="K560" s="135" t="e">
        <f t="shared" si="29"/>
        <v>#DIV/0!</v>
      </c>
      <c r="L560" s="131">
        <v>0</v>
      </c>
    </row>
    <row r="561" ht="22" customHeight="1" spans="1:12">
      <c r="A561" s="126">
        <v>2200106</v>
      </c>
      <c r="B561" s="125" t="s">
        <v>997</v>
      </c>
      <c r="C561" s="127">
        <v>0</v>
      </c>
      <c r="D561" s="128">
        <f t="shared" si="30"/>
        <v>0</v>
      </c>
      <c r="E561" s="127">
        <v>0</v>
      </c>
      <c r="F561" s="127"/>
      <c r="G561" s="130"/>
      <c r="H561" s="131">
        <v>0</v>
      </c>
      <c r="I561" s="135" t="e">
        <f t="shared" si="28"/>
        <v>#DIV/0!</v>
      </c>
      <c r="J561" s="136">
        <v>0</v>
      </c>
      <c r="K561" s="135" t="e">
        <f t="shared" si="29"/>
        <v>#DIV/0!</v>
      </c>
      <c r="L561" s="131">
        <v>0</v>
      </c>
    </row>
    <row r="562" ht="22" customHeight="1" spans="1:12">
      <c r="A562" s="126">
        <v>2200508</v>
      </c>
      <c r="B562" s="125" t="s">
        <v>1007</v>
      </c>
      <c r="C562" s="127">
        <v>0</v>
      </c>
      <c r="D562" s="128">
        <f t="shared" si="30"/>
        <v>0</v>
      </c>
      <c r="E562" s="127">
        <v>0</v>
      </c>
      <c r="F562" s="127"/>
      <c r="G562" s="130"/>
      <c r="H562" s="131">
        <v>0</v>
      </c>
      <c r="I562" s="135" t="e">
        <f t="shared" si="28"/>
        <v>#DIV/0!</v>
      </c>
      <c r="J562" s="136">
        <v>0</v>
      </c>
      <c r="K562" s="135" t="e">
        <f t="shared" si="29"/>
        <v>#DIV/0!</v>
      </c>
      <c r="L562" s="131">
        <v>0</v>
      </c>
    </row>
    <row r="563" ht="22" customHeight="1" spans="1:12">
      <c r="A563" s="126">
        <v>2200509</v>
      </c>
      <c r="B563" s="125" t="s">
        <v>1008</v>
      </c>
      <c r="C563" s="127">
        <v>189</v>
      </c>
      <c r="D563" s="128">
        <f t="shared" si="30"/>
        <v>189</v>
      </c>
      <c r="E563" s="127">
        <v>189</v>
      </c>
      <c r="F563" s="127"/>
      <c r="G563" s="130"/>
      <c r="H563" s="131">
        <v>188.914784</v>
      </c>
      <c r="I563" s="135">
        <f t="shared" si="28"/>
        <v>0.999549121693122</v>
      </c>
      <c r="J563" s="136">
        <v>167</v>
      </c>
      <c r="K563" s="135">
        <f t="shared" si="29"/>
        <v>0.131226251497006</v>
      </c>
      <c r="L563" s="131">
        <v>0</v>
      </c>
    </row>
    <row r="564" ht="22" customHeight="1" spans="1:12">
      <c r="A564" s="126">
        <v>221</v>
      </c>
      <c r="B564" s="126" t="s">
        <v>1009</v>
      </c>
      <c r="C564" s="127">
        <v>41</v>
      </c>
      <c r="D564" s="128">
        <f t="shared" si="30"/>
        <v>912</v>
      </c>
      <c r="E564" s="127">
        <v>35</v>
      </c>
      <c r="F564" s="127"/>
      <c r="G564" s="130">
        <f>G565</f>
        <v>877</v>
      </c>
      <c r="H564" s="131">
        <v>912</v>
      </c>
      <c r="I564" s="135">
        <f t="shared" si="28"/>
        <v>1</v>
      </c>
      <c r="J564" s="136">
        <v>2086</v>
      </c>
      <c r="K564" s="135">
        <f t="shared" si="29"/>
        <v>-0.562799616490892</v>
      </c>
      <c r="L564" s="131">
        <v>209</v>
      </c>
    </row>
    <row r="565" ht="22" customHeight="1" spans="1:12">
      <c r="A565" s="126">
        <v>22101</v>
      </c>
      <c r="B565" s="125" t="s">
        <v>1010</v>
      </c>
      <c r="C565" s="127">
        <v>41</v>
      </c>
      <c r="D565" s="128">
        <f t="shared" si="30"/>
        <v>912</v>
      </c>
      <c r="E565" s="127">
        <v>35</v>
      </c>
      <c r="F565" s="127"/>
      <c r="G565" s="130">
        <f>G566+G569+G570</f>
        <v>877</v>
      </c>
      <c r="H565" s="131">
        <v>912</v>
      </c>
      <c r="I565" s="135">
        <f t="shared" si="28"/>
        <v>1</v>
      </c>
      <c r="J565" s="136">
        <v>2068</v>
      </c>
      <c r="K565" s="135">
        <f t="shared" si="29"/>
        <v>-0.55899419729207</v>
      </c>
      <c r="L565" s="131">
        <v>209</v>
      </c>
    </row>
    <row r="566" ht="22" customHeight="1" spans="1:12">
      <c r="A566" s="126">
        <v>2210103</v>
      </c>
      <c r="B566" s="125" t="s">
        <v>1011</v>
      </c>
      <c r="C566" s="127">
        <v>0</v>
      </c>
      <c r="D566" s="128">
        <f t="shared" si="30"/>
        <v>472</v>
      </c>
      <c r="E566" s="127">
        <v>0</v>
      </c>
      <c r="F566" s="127"/>
      <c r="G566" s="130">
        <v>472</v>
      </c>
      <c r="H566" s="131">
        <v>472</v>
      </c>
      <c r="I566" s="135">
        <f t="shared" si="28"/>
        <v>1</v>
      </c>
      <c r="J566" s="136">
        <v>0</v>
      </c>
      <c r="K566" s="135" t="e">
        <f t="shared" si="29"/>
        <v>#DIV/0!</v>
      </c>
      <c r="L566" s="131">
        <v>0</v>
      </c>
    </row>
    <row r="567" ht="22" customHeight="1" spans="1:12">
      <c r="A567" s="126">
        <v>2210105</v>
      </c>
      <c r="B567" s="125" t="s">
        <v>1012</v>
      </c>
      <c r="C567" s="127">
        <v>0</v>
      </c>
      <c r="D567" s="128">
        <f t="shared" si="30"/>
        <v>0</v>
      </c>
      <c r="E567" s="127">
        <v>0</v>
      </c>
      <c r="F567" s="127"/>
      <c r="G567" s="130"/>
      <c r="H567" s="131">
        <v>0</v>
      </c>
      <c r="I567" s="135" t="e">
        <f t="shared" si="28"/>
        <v>#DIV/0!</v>
      </c>
      <c r="J567" s="136">
        <v>110</v>
      </c>
      <c r="K567" s="135">
        <f t="shared" si="29"/>
        <v>-1</v>
      </c>
      <c r="L567" s="131">
        <v>0</v>
      </c>
    </row>
    <row r="568" ht="22" customHeight="1" spans="1:12">
      <c r="A568" s="126">
        <v>2210106</v>
      </c>
      <c r="B568" s="125" t="s">
        <v>1013</v>
      </c>
      <c r="C568" s="139">
        <v>41</v>
      </c>
      <c r="D568" s="128">
        <f t="shared" si="30"/>
        <v>35</v>
      </c>
      <c r="E568" s="139">
        <v>35</v>
      </c>
      <c r="F568" s="139"/>
      <c r="G568" s="136"/>
      <c r="H568" s="139">
        <v>35.362828</v>
      </c>
      <c r="I568" s="135">
        <f t="shared" si="28"/>
        <v>1.01036651428571</v>
      </c>
      <c r="J568" s="136">
        <v>1748</v>
      </c>
      <c r="K568" s="135">
        <f t="shared" si="29"/>
        <v>-0.979769549199085</v>
      </c>
      <c r="L568" s="131">
        <v>0</v>
      </c>
    </row>
    <row r="569" ht="22" customHeight="1" spans="1:12">
      <c r="A569" s="126">
        <v>2210107</v>
      </c>
      <c r="B569" s="125" t="s">
        <v>1014</v>
      </c>
      <c r="C569" s="127">
        <v>0</v>
      </c>
      <c r="D569" s="128">
        <f t="shared" si="30"/>
        <v>329</v>
      </c>
      <c r="E569" s="127">
        <v>0</v>
      </c>
      <c r="F569" s="127"/>
      <c r="G569" s="130">
        <v>329</v>
      </c>
      <c r="H569" s="131">
        <v>329.27</v>
      </c>
      <c r="I569" s="135">
        <f t="shared" si="28"/>
        <v>1.00082066869301</v>
      </c>
      <c r="J569" s="136">
        <v>210</v>
      </c>
      <c r="K569" s="135">
        <f t="shared" si="29"/>
        <v>0.567952380952381</v>
      </c>
      <c r="L569" s="131">
        <v>0</v>
      </c>
    </row>
    <row r="570" ht="22" customHeight="1" spans="1:12">
      <c r="A570" s="126">
        <v>2210108</v>
      </c>
      <c r="B570" s="125" t="s">
        <v>1015</v>
      </c>
      <c r="C570" s="127">
        <v>0</v>
      </c>
      <c r="D570" s="128">
        <f t="shared" si="30"/>
        <v>76</v>
      </c>
      <c r="E570" s="127">
        <v>0</v>
      </c>
      <c r="F570" s="127"/>
      <c r="G570" s="130">
        <f>74+2</f>
        <v>76</v>
      </c>
      <c r="H570" s="131">
        <v>76</v>
      </c>
      <c r="I570" s="135">
        <f t="shared" ref="I570:I621" si="31">H570/D570</f>
        <v>1</v>
      </c>
      <c r="J570" s="136">
        <v>0</v>
      </c>
      <c r="K570" s="135" t="e">
        <f t="shared" ref="K570:K621" si="32">(H570-J570)/J570</f>
        <v>#DIV/0!</v>
      </c>
      <c r="L570" s="131">
        <v>209</v>
      </c>
    </row>
    <row r="571" ht="22" customHeight="1" spans="1:12">
      <c r="A571" s="126">
        <v>2210199</v>
      </c>
      <c r="B571" s="125" t="s">
        <v>1016</v>
      </c>
      <c r="C571" s="127">
        <v>0</v>
      </c>
      <c r="D571" s="128">
        <f t="shared" si="30"/>
        <v>0</v>
      </c>
      <c r="E571" s="127">
        <v>0</v>
      </c>
      <c r="F571" s="127"/>
      <c r="G571" s="130"/>
      <c r="H571" s="131">
        <v>0</v>
      </c>
      <c r="I571" s="135" t="e">
        <f t="shared" si="31"/>
        <v>#DIV/0!</v>
      </c>
      <c r="J571" s="136">
        <v>0</v>
      </c>
      <c r="K571" s="135" t="e">
        <f t="shared" si="32"/>
        <v>#DIV/0!</v>
      </c>
      <c r="L571" s="131">
        <v>0</v>
      </c>
    </row>
    <row r="572" ht="22" customHeight="1" spans="1:12">
      <c r="A572" s="126">
        <v>22102</v>
      </c>
      <c r="B572" s="125" t="s">
        <v>1017</v>
      </c>
      <c r="C572" s="127">
        <v>0</v>
      </c>
      <c r="D572" s="128">
        <f t="shared" si="30"/>
        <v>0</v>
      </c>
      <c r="E572" s="127">
        <v>0</v>
      </c>
      <c r="F572" s="127"/>
      <c r="G572" s="130"/>
      <c r="H572" s="131">
        <v>0</v>
      </c>
      <c r="I572" s="135" t="e">
        <f t="shared" si="31"/>
        <v>#DIV/0!</v>
      </c>
      <c r="J572" s="136">
        <v>18</v>
      </c>
      <c r="K572" s="135">
        <f t="shared" si="32"/>
        <v>-1</v>
      </c>
      <c r="L572" s="131">
        <v>0</v>
      </c>
    </row>
    <row r="573" ht="22" customHeight="1" spans="1:12">
      <c r="A573" s="126">
        <v>2210201</v>
      </c>
      <c r="B573" s="125" t="s">
        <v>1018</v>
      </c>
      <c r="C573" s="127">
        <v>0</v>
      </c>
      <c r="D573" s="128">
        <f t="shared" si="30"/>
        <v>0</v>
      </c>
      <c r="E573" s="127">
        <v>0</v>
      </c>
      <c r="F573" s="127"/>
      <c r="G573" s="130"/>
      <c r="H573" s="131">
        <v>0</v>
      </c>
      <c r="I573" s="135" t="e">
        <f t="shared" si="31"/>
        <v>#DIV/0!</v>
      </c>
      <c r="J573" s="136">
        <v>8</v>
      </c>
      <c r="K573" s="135">
        <f t="shared" si="32"/>
        <v>-1</v>
      </c>
      <c r="L573" s="131">
        <v>0</v>
      </c>
    </row>
    <row r="574" ht="22" customHeight="1" spans="1:12">
      <c r="A574" s="126">
        <v>2210203</v>
      </c>
      <c r="B574" s="125" t="s">
        <v>1019</v>
      </c>
      <c r="C574" s="127">
        <v>0</v>
      </c>
      <c r="D574" s="128">
        <f t="shared" si="30"/>
        <v>0</v>
      </c>
      <c r="E574" s="127">
        <v>0</v>
      </c>
      <c r="F574" s="127"/>
      <c r="G574" s="130"/>
      <c r="H574" s="131">
        <v>0</v>
      </c>
      <c r="I574" s="135" t="e">
        <f t="shared" si="31"/>
        <v>#DIV/0!</v>
      </c>
      <c r="J574" s="136">
        <v>10</v>
      </c>
      <c r="K574" s="135">
        <f t="shared" si="32"/>
        <v>-1</v>
      </c>
      <c r="L574" s="131">
        <v>0</v>
      </c>
    </row>
    <row r="575" ht="22" customHeight="1" spans="1:12">
      <c r="A575" s="126">
        <v>222</v>
      </c>
      <c r="B575" s="125" t="s">
        <v>1020</v>
      </c>
      <c r="C575" s="127">
        <v>353</v>
      </c>
      <c r="D575" s="128">
        <f t="shared" si="30"/>
        <v>1027</v>
      </c>
      <c r="E575" s="127">
        <v>353</v>
      </c>
      <c r="F575" s="127"/>
      <c r="G575" s="130">
        <f>G588</f>
        <v>674</v>
      </c>
      <c r="H575" s="131">
        <v>972.65</v>
      </c>
      <c r="I575" s="135">
        <f t="shared" si="31"/>
        <v>0.947078870496592</v>
      </c>
      <c r="J575" s="136">
        <v>430</v>
      </c>
      <c r="K575" s="135">
        <f t="shared" si="32"/>
        <v>1.26197674418605</v>
      </c>
      <c r="L575" s="131">
        <v>30.961916</v>
      </c>
    </row>
    <row r="576" ht="22" customHeight="1" spans="1:12">
      <c r="A576" s="126">
        <v>22201</v>
      </c>
      <c r="B576" s="125" t="s">
        <v>1021</v>
      </c>
      <c r="C576" s="127">
        <v>64</v>
      </c>
      <c r="D576" s="128">
        <f t="shared" si="30"/>
        <v>64</v>
      </c>
      <c r="E576" s="127">
        <v>64</v>
      </c>
      <c r="F576" s="127"/>
      <c r="G576" s="130"/>
      <c r="H576" s="131">
        <v>64.05</v>
      </c>
      <c r="I576" s="135">
        <f t="shared" si="31"/>
        <v>1.00078125</v>
      </c>
      <c r="J576" s="136">
        <v>380</v>
      </c>
      <c r="K576" s="135">
        <f t="shared" si="32"/>
        <v>-0.831447368421053</v>
      </c>
      <c r="L576" s="131">
        <v>0</v>
      </c>
    </row>
    <row r="577" ht="22" customHeight="1" spans="1:12">
      <c r="A577" s="126" t="s">
        <v>1022</v>
      </c>
      <c r="B577" s="125" t="s">
        <v>1023</v>
      </c>
      <c r="C577" s="127">
        <v>10</v>
      </c>
      <c r="D577" s="128">
        <f t="shared" si="30"/>
        <v>10</v>
      </c>
      <c r="E577" s="127">
        <v>10</v>
      </c>
      <c r="F577" s="127"/>
      <c r="G577" s="130"/>
      <c r="H577" s="131">
        <v>10</v>
      </c>
      <c r="I577" s="135">
        <f t="shared" si="31"/>
        <v>1</v>
      </c>
      <c r="J577" s="136">
        <v>0</v>
      </c>
      <c r="K577" s="135" t="e">
        <f t="shared" si="32"/>
        <v>#DIV/0!</v>
      </c>
      <c r="L577" s="131">
        <v>0</v>
      </c>
    </row>
    <row r="578" ht="22" customHeight="1" spans="1:12">
      <c r="A578" s="126">
        <v>2220107</v>
      </c>
      <c r="B578" s="125" t="s">
        <v>1024</v>
      </c>
      <c r="C578" s="127">
        <v>0</v>
      </c>
      <c r="D578" s="128">
        <f t="shared" si="30"/>
        <v>0</v>
      </c>
      <c r="E578" s="127">
        <v>0</v>
      </c>
      <c r="F578" s="127"/>
      <c r="G578" s="130"/>
      <c r="H578" s="131">
        <v>0</v>
      </c>
      <c r="I578" s="135" t="e">
        <f t="shared" si="31"/>
        <v>#DIV/0!</v>
      </c>
      <c r="J578" s="136">
        <v>278</v>
      </c>
      <c r="K578" s="135">
        <f t="shared" si="32"/>
        <v>-1</v>
      </c>
      <c r="L578" s="131">
        <v>0</v>
      </c>
    </row>
    <row r="579" ht="22" customHeight="1" spans="1:12">
      <c r="A579" s="126">
        <v>2220112</v>
      </c>
      <c r="B579" s="125" t="s">
        <v>1023</v>
      </c>
      <c r="C579" s="127">
        <v>54</v>
      </c>
      <c r="D579" s="128">
        <f t="shared" si="30"/>
        <v>54</v>
      </c>
      <c r="E579" s="127">
        <v>54</v>
      </c>
      <c r="F579" s="127"/>
      <c r="G579" s="130"/>
      <c r="H579" s="131">
        <v>54.05</v>
      </c>
      <c r="I579" s="135">
        <f t="shared" si="31"/>
        <v>1.00092592592593</v>
      </c>
      <c r="J579" s="136">
        <v>51</v>
      </c>
      <c r="K579" s="135">
        <f t="shared" si="32"/>
        <v>0.0598039215686274</v>
      </c>
      <c r="L579" s="131">
        <v>0</v>
      </c>
    </row>
    <row r="580" ht="22" customHeight="1" spans="1:12">
      <c r="A580" s="126">
        <v>2220115</v>
      </c>
      <c r="B580" s="126" t="s">
        <v>1025</v>
      </c>
      <c r="C580" s="127">
        <v>0</v>
      </c>
      <c r="D580" s="128">
        <f t="shared" si="30"/>
        <v>0</v>
      </c>
      <c r="E580" s="127">
        <v>0</v>
      </c>
      <c r="F580" s="127"/>
      <c r="G580" s="130"/>
      <c r="H580" s="131">
        <v>0</v>
      </c>
      <c r="I580" s="135" t="e">
        <f t="shared" si="31"/>
        <v>#DIV/0!</v>
      </c>
      <c r="J580" s="136">
        <v>0</v>
      </c>
      <c r="K580" s="135" t="e">
        <f t="shared" si="32"/>
        <v>#DIV/0!</v>
      </c>
      <c r="L580" s="131">
        <v>0</v>
      </c>
    </row>
    <row r="581" ht="22" customHeight="1" spans="1:12">
      <c r="A581" s="126">
        <v>2220199</v>
      </c>
      <c r="B581" s="126" t="s">
        <v>1026</v>
      </c>
      <c r="C581" s="127">
        <v>0</v>
      </c>
      <c r="D581" s="128">
        <f t="shared" si="30"/>
        <v>0</v>
      </c>
      <c r="E581" s="127">
        <v>0</v>
      </c>
      <c r="F581" s="127"/>
      <c r="G581" s="130"/>
      <c r="H581" s="131">
        <v>0</v>
      </c>
      <c r="I581" s="135" t="e">
        <f t="shared" si="31"/>
        <v>#DIV/0!</v>
      </c>
      <c r="J581" s="136">
        <v>51</v>
      </c>
      <c r="K581" s="135">
        <f t="shared" si="32"/>
        <v>-1</v>
      </c>
      <c r="L581" s="131">
        <v>0</v>
      </c>
    </row>
    <row r="582" ht="22" customHeight="1" spans="1:12">
      <c r="A582" s="126">
        <v>22202</v>
      </c>
      <c r="B582" s="125" t="s">
        <v>1027</v>
      </c>
      <c r="C582" s="127">
        <v>50</v>
      </c>
      <c r="D582" s="128">
        <f t="shared" si="30"/>
        <v>50</v>
      </c>
      <c r="E582" s="127">
        <v>50</v>
      </c>
      <c r="F582" s="127"/>
      <c r="G582" s="130"/>
      <c r="H582" s="131">
        <v>50</v>
      </c>
      <c r="I582" s="135">
        <f t="shared" si="31"/>
        <v>1</v>
      </c>
      <c r="J582" s="136">
        <v>50</v>
      </c>
      <c r="K582" s="135">
        <f t="shared" si="32"/>
        <v>0</v>
      </c>
      <c r="L582" s="131">
        <v>0</v>
      </c>
    </row>
    <row r="583" ht="22" customHeight="1" spans="1:12">
      <c r="A583" s="126">
        <v>2220207</v>
      </c>
      <c r="B583" s="125" t="s">
        <v>1028</v>
      </c>
      <c r="C583" s="127">
        <v>50</v>
      </c>
      <c r="D583" s="128">
        <f t="shared" ref="D583:D621" si="33">E583+G583+F583</f>
        <v>50</v>
      </c>
      <c r="E583" s="127">
        <v>50</v>
      </c>
      <c r="F583" s="127"/>
      <c r="G583" s="130"/>
      <c r="H583" s="131">
        <v>50</v>
      </c>
      <c r="I583" s="135">
        <f t="shared" si="31"/>
        <v>1</v>
      </c>
      <c r="J583" s="136">
        <v>50</v>
      </c>
      <c r="K583" s="135">
        <f t="shared" si="32"/>
        <v>0</v>
      </c>
      <c r="L583" s="131">
        <v>0</v>
      </c>
    </row>
    <row r="584" ht="22" customHeight="1" spans="1:12">
      <c r="A584" s="126">
        <v>22204</v>
      </c>
      <c r="B584" s="125" t="s">
        <v>1029</v>
      </c>
      <c r="C584" s="127">
        <v>239</v>
      </c>
      <c r="D584" s="128">
        <f t="shared" si="33"/>
        <v>239</v>
      </c>
      <c r="E584" s="127">
        <v>239</v>
      </c>
      <c r="F584" s="127"/>
      <c r="G584" s="130"/>
      <c r="H584" s="131">
        <v>184.6</v>
      </c>
      <c r="I584" s="135">
        <f t="shared" si="31"/>
        <v>0.772384937238494</v>
      </c>
      <c r="J584" s="136">
        <v>0</v>
      </c>
      <c r="K584" s="135" t="e">
        <f t="shared" si="32"/>
        <v>#DIV/0!</v>
      </c>
      <c r="L584" s="131">
        <v>0</v>
      </c>
    </row>
    <row r="585" ht="22" customHeight="1" spans="1:12">
      <c r="A585" s="126">
        <v>2220401</v>
      </c>
      <c r="B585" s="125" t="s">
        <v>1030</v>
      </c>
      <c r="C585" s="127">
        <v>0</v>
      </c>
      <c r="D585" s="128">
        <f t="shared" si="33"/>
        <v>0</v>
      </c>
      <c r="E585" s="127">
        <v>0</v>
      </c>
      <c r="F585" s="127"/>
      <c r="G585" s="130"/>
      <c r="H585" s="131">
        <v>0</v>
      </c>
      <c r="I585" s="135" t="e">
        <f t="shared" si="31"/>
        <v>#DIV/0!</v>
      </c>
      <c r="J585" s="136">
        <v>0</v>
      </c>
      <c r="K585" s="135" t="e">
        <f t="shared" si="32"/>
        <v>#DIV/0!</v>
      </c>
      <c r="L585" s="131">
        <v>0</v>
      </c>
    </row>
    <row r="586" ht="22" customHeight="1" spans="1:12">
      <c r="A586" s="126" t="s">
        <v>1031</v>
      </c>
      <c r="B586" s="125" t="s">
        <v>1032</v>
      </c>
      <c r="C586" s="127">
        <v>187</v>
      </c>
      <c r="D586" s="128">
        <f t="shared" si="33"/>
        <v>187</v>
      </c>
      <c r="E586" s="127">
        <v>187</v>
      </c>
      <c r="F586" s="127"/>
      <c r="G586" s="130"/>
      <c r="H586" s="131">
        <v>133.1</v>
      </c>
      <c r="I586" s="135">
        <f t="shared" si="31"/>
        <v>0.711764705882353</v>
      </c>
      <c r="J586" s="136">
        <v>0</v>
      </c>
      <c r="K586" s="135" t="e">
        <f t="shared" si="32"/>
        <v>#DIV/0!</v>
      </c>
      <c r="L586" s="131">
        <v>0</v>
      </c>
    </row>
    <row r="587" ht="22" customHeight="1" spans="1:12">
      <c r="A587" s="126">
        <v>2220499</v>
      </c>
      <c r="B587" s="125" t="s">
        <v>1032</v>
      </c>
      <c r="C587" s="127">
        <v>52</v>
      </c>
      <c r="D587" s="128">
        <f t="shared" si="33"/>
        <v>52</v>
      </c>
      <c r="E587" s="127">
        <v>52</v>
      </c>
      <c r="F587" s="127"/>
      <c r="G587" s="130"/>
      <c r="H587" s="131">
        <v>51.5</v>
      </c>
      <c r="I587" s="135">
        <f t="shared" si="31"/>
        <v>0.990384615384615</v>
      </c>
      <c r="J587" s="136">
        <v>0</v>
      </c>
      <c r="K587" s="135" t="e">
        <f t="shared" si="32"/>
        <v>#DIV/0!</v>
      </c>
      <c r="L587" s="131">
        <v>0</v>
      </c>
    </row>
    <row r="588" ht="22" customHeight="1" spans="1:12">
      <c r="A588" s="126">
        <v>22205</v>
      </c>
      <c r="B588" s="125" t="s">
        <v>1033</v>
      </c>
      <c r="C588" s="139">
        <v>0</v>
      </c>
      <c r="D588" s="128">
        <f t="shared" si="33"/>
        <v>674</v>
      </c>
      <c r="E588" s="139">
        <v>0</v>
      </c>
      <c r="F588" s="139"/>
      <c r="G588" s="130">
        <v>674</v>
      </c>
      <c r="H588" s="139">
        <v>674</v>
      </c>
      <c r="I588" s="135">
        <f t="shared" si="31"/>
        <v>1</v>
      </c>
      <c r="J588" s="136">
        <v>0</v>
      </c>
      <c r="K588" s="135" t="e">
        <f t="shared" si="32"/>
        <v>#DIV/0!</v>
      </c>
      <c r="L588" s="131">
        <v>30.961916</v>
      </c>
    </row>
    <row r="589" ht="22" customHeight="1" spans="1:12">
      <c r="A589" s="126">
        <v>2220504</v>
      </c>
      <c r="B589" s="125" t="s">
        <v>1034</v>
      </c>
      <c r="C589" s="139">
        <v>0</v>
      </c>
      <c r="D589" s="128">
        <f t="shared" si="33"/>
        <v>0</v>
      </c>
      <c r="E589" s="139">
        <v>0</v>
      </c>
      <c r="F589" s="139"/>
      <c r="G589" s="136"/>
      <c r="H589" s="139">
        <v>0</v>
      </c>
      <c r="I589" s="135" t="e">
        <f t="shared" si="31"/>
        <v>#DIV/0!</v>
      </c>
      <c r="J589" s="136">
        <v>0</v>
      </c>
      <c r="K589" s="135" t="e">
        <f t="shared" si="32"/>
        <v>#DIV/0!</v>
      </c>
      <c r="L589" s="131">
        <v>30.961916</v>
      </c>
    </row>
    <row r="590" ht="22" customHeight="1" spans="1:12">
      <c r="A590" s="126">
        <v>2220508</v>
      </c>
      <c r="B590" s="125" t="s">
        <v>1035</v>
      </c>
      <c r="C590" s="127">
        <v>0</v>
      </c>
      <c r="D590" s="128">
        <f t="shared" si="33"/>
        <v>674</v>
      </c>
      <c r="E590" s="127">
        <v>0</v>
      </c>
      <c r="F590" s="127"/>
      <c r="G590" s="130">
        <v>674</v>
      </c>
      <c r="H590" s="131">
        <v>674</v>
      </c>
      <c r="I590" s="135">
        <f t="shared" si="31"/>
        <v>1</v>
      </c>
      <c r="J590" s="136">
        <v>0</v>
      </c>
      <c r="K590" s="135" t="e">
        <f t="shared" si="32"/>
        <v>#DIV/0!</v>
      </c>
      <c r="L590" s="131">
        <v>0</v>
      </c>
    </row>
    <row r="591" ht="22" customHeight="1" spans="1:12">
      <c r="A591" s="126">
        <v>224</v>
      </c>
      <c r="B591" s="125" t="s">
        <v>1036</v>
      </c>
      <c r="C591" s="127">
        <v>1439</v>
      </c>
      <c r="D591" s="128">
        <f t="shared" si="33"/>
        <v>1959</v>
      </c>
      <c r="E591" s="127">
        <v>1541</v>
      </c>
      <c r="F591" s="127"/>
      <c r="G591" s="130">
        <f>G607</f>
        <v>418</v>
      </c>
      <c r="H591" s="131">
        <v>1849.890272</v>
      </c>
      <c r="I591" s="135">
        <f t="shared" si="31"/>
        <v>0.944303354772843</v>
      </c>
      <c r="J591" s="136">
        <v>1660</v>
      </c>
      <c r="K591" s="135">
        <f t="shared" si="32"/>
        <v>0.114391730120482</v>
      </c>
      <c r="L591" s="131">
        <v>426.65</v>
      </c>
    </row>
    <row r="592" ht="22" customHeight="1" spans="1:12">
      <c r="A592" s="126">
        <v>22401</v>
      </c>
      <c r="B592" s="125" t="s">
        <v>1037</v>
      </c>
      <c r="C592" s="111">
        <v>699</v>
      </c>
      <c r="D592" s="128">
        <f t="shared" si="33"/>
        <v>803</v>
      </c>
      <c r="E592" s="111">
        <v>803</v>
      </c>
      <c r="F592" s="111"/>
      <c r="G592" s="129"/>
      <c r="H592" s="111">
        <v>791.565272</v>
      </c>
      <c r="I592" s="135">
        <f t="shared" si="31"/>
        <v>0.98575999003736</v>
      </c>
      <c r="J592" s="129">
        <v>529</v>
      </c>
      <c r="K592" s="135">
        <f t="shared" si="32"/>
        <v>0.496342669187146</v>
      </c>
      <c r="L592" s="143">
        <v>70</v>
      </c>
    </row>
    <row r="593" ht="22" customHeight="1" spans="1:12">
      <c r="A593" s="126">
        <v>2240101</v>
      </c>
      <c r="B593" s="125" t="s">
        <v>527</v>
      </c>
      <c r="C593" s="141">
        <v>589</v>
      </c>
      <c r="D593" s="128">
        <f t="shared" si="33"/>
        <v>759</v>
      </c>
      <c r="E593" s="141">
        <v>759</v>
      </c>
      <c r="F593" s="141"/>
      <c r="G593" s="142"/>
      <c r="H593" s="143">
        <v>754.961872</v>
      </c>
      <c r="I593" s="135">
        <f t="shared" si="31"/>
        <v>0.994679673254282</v>
      </c>
      <c r="J593" s="129">
        <v>181</v>
      </c>
      <c r="K593" s="135">
        <f t="shared" si="32"/>
        <v>3.17106006629834</v>
      </c>
      <c r="L593" s="143">
        <v>0</v>
      </c>
    </row>
    <row r="594" ht="22" customHeight="1" spans="1:12">
      <c r="A594" s="126">
        <v>2240106</v>
      </c>
      <c r="B594" s="125" t="s">
        <v>1038</v>
      </c>
      <c r="C594" s="141">
        <v>20</v>
      </c>
      <c r="D594" s="128">
        <f t="shared" si="33"/>
        <v>6</v>
      </c>
      <c r="E594" s="141">
        <v>6</v>
      </c>
      <c r="F594" s="141"/>
      <c r="G594" s="142"/>
      <c r="H594" s="143">
        <v>2.3122</v>
      </c>
      <c r="I594" s="135">
        <f t="shared" si="31"/>
        <v>0.385366666666667</v>
      </c>
      <c r="J594" s="136">
        <v>4</v>
      </c>
      <c r="K594" s="135">
        <f t="shared" si="32"/>
        <v>-0.42195</v>
      </c>
      <c r="L594" s="143">
        <v>0</v>
      </c>
    </row>
    <row r="595" ht="22" customHeight="1" spans="1:12">
      <c r="A595" s="126">
        <v>2240107</v>
      </c>
      <c r="B595" s="125" t="s">
        <v>1039</v>
      </c>
      <c r="C595" s="111">
        <v>0</v>
      </c>
      <c r="D595" s="128">
        <f t="shared" si="33"/>
        <v>0</v>
      </c>
      <c r="E595" s="111">
        <v>0</v>
      </c>
      <c r="F595" s="111"/>
      <c r="G595" s="129"/>
      <c r="H595" s="111">
        <v>0</v>
      </c>
      <c r="I595" s="135" t="e">
        <f t="shared" si="31"/>
        <v>#DIV/0!</v>
      </c>
      <c r="J595" s="129">
        <v>6</v>
      </c>
      <c r="K595" s="135">
        <f t="shared" si="32"/>
        <v>-1</v>
      </c>
      <c r="L595" s="143">
        <v>70</v>
      </c>
    </row>
    <row r="596" ht="22" customHeight="1" spans="1:12">
      <c r="A596" s="126">
        <v>2240108</v>
      </c>
      <c r="B596" s="125" t="s">
        <v>1040</v>
      </c>
      <c r="C596" s="141">
        <v>40</v>
      </c>
      <c r="D596" s="128">
        <f t="shared" si="33"/>
        <v>12</v>
      </c>
      <c r="E596" s="141">
        <v>12</v>
      </c>
      <c r="F596" s="141"/>
      <c r="G596" s="142"/>
      <c r="H596" s="143">
        <v>11.1461</v>
      </c>
      <c r="I596" s="135">
        <f t="shared" si="31"/>
        <v>0.928841666666667</v>
      </c>
      <c r="J596" s="136">
        <v>6</v>
      </c>
      <c r="K596" s="135">
        <f t="shared" si="32"/>
        <v>0.857683333333333</v>
      </c>
      <c r="L596" s="143">
        <v>0</v>
      </c>
    </row>
    <row r="597" ht="22" customHeight="1" spans="1:12">
      <c r="A597" s="126">
        <v>2240150</v>
      </c>
      <c r="B597" s="142" t="s">
        <v>535</v>
      </c>
      <c r="C597" s="143">
        <v>0</v>
      </c>
      <c r="D597" s="128">
        <f t="shared" si="33"/>
        <v>0</v>
      </c>
      <c r="E597" s="143">
        <v>0</v>
      </c>
      <c r="F597" s="143"/>
      <c r="G597" s="142"/>
      <c r="H597" s="143">
        <v>0</v>
      </c>
      <c r="I597" s="135" t="e">
        <f t="shared" si="31"/>
        <v>#DIV/0!</v>
      </c>
      <c r="J597" s="142">
        <v>317</v>
      </c>
      <c r="K597" s="135">
        <f t="shared" si="32"/>
        <v>-1</v>
      </c>
      <c r="L597" s="143">
        <v>0</v>
      </c>
    </row>
    <row r="598" ht="22" customHeight="1" spans="1:12">
      <c r="A598" s="126">
        <v>2240199</v>
      </c>
      <c r="B598" s="142" t="s">
        <v>1041</v>
      </c>
      <c r="C598" s="143">
        <v>50</v>
      </c>
      <c r="D598" s="128">
        <f t="shared" si="33"/>
        <v>26</v>
      </c>
      <c r="E598" s="143">
        <v>26</v>
      </c>
      <c r="F598" s="143"/>
      <c r="G598" s="142"/>
      <c r="H598" s="143">
        <v>23.1451</v>
      </c>
      <c r="I598" s="135">
        <f t="shared" si="31"/>
        <v>0.890196153846154</v>
      </c>
      <c r="J598" s="142">
        <v>15</v>
      </c>
      <c r="K598" s="135">
        <f t="shared" si="32"/>
        <v>0.543006666666667</v>
      </c>
      <c r="L598" s="143">
        <v>0</v>
      </c>
    </row>
    <row r="599" ht="22" customHeight="1" spans="1:12">
      <c r="A599" s="126">
        <v>22402</v>
      </c>
      <c r="B599" s="142" t="s">
        <v>1042</v>
      </c>
      <c r="C599" s="143">
        <v>630</v>
      </c>
      <c r="D599" s="128">
        <f t="shared" si="33"/>
        <v>630</v>
      </c>
      <c r="E599" s="143">
        <v>630</v>
      </c>
      <c r="F599" s="143"/>
      <c r="G599" s="142"/>
      <c r="H599" s="143">
        <v>630</v>
      </c>
      <c r="I599" s="135">
        <f t="shared" si="31"/>
        <v>1</v>
      </c>
      <c r="J599" s="142">
        <v>840</v>
      </c>
      <c r="K599" s="135">
        <f t="shared" si="32"/>
        <v>-0.25</v>
      </c>
      <c r="L599" s="143">
        <v>0</v>
      </c>
    </row>
    <row r="600" ht="22" customHeight="1" spans="1:12">
      <c r="A600" s="126">
        <v>2240201</v>
      </c>
      <c r="B600" s="142" t="s">
        <v>527</v>
      </c>
      <c r="C600" s="143">
        <v>0</v>
      </c>
      <c r="D600" s="128">
        <f t="shared" si="33"/>
        <v>0</v>
      </c>
      <c r="E600" s="143">
        <v>0</v>
      </c>
      <c r="F600" s="143"/>
      <c r="G600" s="142"/>
      <c r="H600" s="143">
        <v>0</v>
      </c>
      <c r="I600" s="135" t="e">
        <f t="shared" si="31"/>
        <v>#DIV/0!</v>
      </c>
      <c r="J600" s="142">
        <v>0</v>
      </c>
      <c r="K600" s="135" t="e">
        <f t="shared" si="32"/>
        <v>#DIV/0!</v>
      </c>
      <c r="L600" s="143">
        <v>0</v>
      </c>
    </row>
    <row r="601" ht="22" customHeight="1" spans="1:12">
      <c r="A601" s="126">
        <v>2240202</v>
      </c>
      <c r="B601" s="142" t="s">
        <v>538</v>
      </c>
      <c r="C601" s="143">
        <v>0</v>
      </c>
      <c r="D601" s="128">
        <f t="shared" si="33"/>
        <v>0</v>
      </c>
      <c r="E601" s="143">
        <v>0</v>
      </c>
      <c r="F601" s="143"/>
      <c r="G601" s="142"/>
      <c r="H601" s="143">
        <v>0</v>
      </c>
      <c r="I601" s="135" t="e">
        <f t="shared" si="31"/>
        <v>#DIV/0!</v>
      </c>
      <c r="J601" s="142">
        <v>80</v>
      </c>
      <c r="K601" s="135">
        <f t="shared" si="32"/>
        <v>-1</v>
      </c>
      <c r="L601" s="143">
        <v>0</v>
      </c>
    </row>
    <row r="602" ht="22" customHeight="1" spans="1:12">
      <c r="A602" s="126">
        <v>2240204</v>
      </c>
      <c r="B602" s="142" t="s">
        <v>1043</v>
      </c>
      <c r="C602" s="143">
        <v>630</v>
      </c>
      <c r="D602" s="128">
        <f t="shared" si="33"/>
        <v>630</v>
      </c>
      <c r="E602" s="143">
        <v>630</v>
      </c>
      <c r="F602" s="143"/>
      <c r="G602" s="142"/>
      <c r="H602" s="143">
        <v>630</v>
      </c>
      <c r="I602" s="135">
        <f t="shared" si="31"/>
        <v>1</v>
      </c>
      <c r="J602" s="142">
        <v>760</v>
      </c>
      <c r="K602" s="135">
        <f t="shared" si="32"/>
        <v>-0.171052631578947</v>
      </c>
      <c r="L602" s="143">
        <v>0</v>
      </c>
    </row>
    <row r="603" ht="22" customHeight="1" spans="1:12">
      <c r="A603" s="126" t="s">
        <v>1044</v>
      </c>
      <c r="B603" s="142" t="s">
        <v>1045</v>
      </c>
      <c r="C603" s="143">
        <v>10</v>
      </c>
      <c r="D603" s="128">
        <f t="shared" si="33"/>
        <v>7.895</v>
      </c>
      <c r="E603" s="143">
        <v>7.895</v>
      </c>
      <c r="F603" s="143"/>
      <c r="G603" s="142"/>
      <c r="H603" s="143">
        <v>7.895</v>
      </c>
      <c r="I603" s="135">
        <f t="shared" si="31"/>
        <v>1</v>
      </c>
      <c r="J603" s="142">
        <v>0</v>
      </c>
      <c r="K603" s="135" t="e">
        <f t="shared" si="32"/>
        <v>#DIV/0!</v>
      </c>
      <c r="L603" s="143">
        <v>0</v>
      </c>
    </row>
    <row r="604" ht="22" customHeight="1" spans="1:12">
      <c r="A604" s="126" t="s">
        <v>1046</v>
      </c>
      <c r="B604" s="142" t="s">
        <v>1047</v>
      </c>
      <c r="C604" s="143">
        <v>10</v>
      </c>
      <c r="D604" s="128">
        <f t="shared" si="33"/>
        <v>8</v>
      </c>
      <c r="E604" s="143">
        <v>8</v>
      </c>
      <c r="F604" s="143"/>
      <c r="G604" s="142"/>
      <c r="H604" s="143">
        <v>7.895</v>
      </c>
      <c r="I604" s="135">
        <f t="shared" si="31"/>
        <v>0.986875</v>
      </c>
      <c r="J604" s="142">
        <v>0</v>
      </c>
      <c r="K604" s="135" t="e">
        <f t="shared" si="32"/>
        <v>#DIV/0!</v>
      </c>
      <c r="L604" s="143">
        <v>0</v>
      </c>
    </row>
    <row r="605" ht="22" customHeight="1" spans="1:12">
      <c r="A605" s="126">
        <v>22406</v>
      </c>
      <c r="B605" s="142" t="s">
        <v>1048</v>
      </c>
      <c r="C605" s="143">
        <v>0</v>
      </c>
      <c r="D605" s="128">
        <f t="shared" si="33"/>
        <v>0</v>
      </c>
      <c r="E605" s="143">
        <v>0</v>
      </c>
      <c r="F605" s="143"/>
      <c r="G605" s="142"/>
      <c r="H605" s="143">
        <v>0</v>
      </c>
      <c r="I605" s="135" t="e">
        <f t="shared" si="31"/>
        <v>#DIV/0!</v>
      </c>
      <c r="J605" s="142">
        <v>0</v>
      </c>
      <c r="K605" s="135" t="e">
        <f t="shared" si="32"/>
        <v>#DIV/0!</v>
      </c>
      <c r="L605" s="143">
        <v>23.36</v>
      </c>
    </row>
    <row r="606" ht="22" customHeight="1" spans="1:12">
      <c r="A606" s="126">
        <v>2240601</v>
      </c>
      <c r="B606" s="142" t="s">
        <v>1001</v>
      </c>
      <c r="C606" s="143">
        <v>0</v>
      </c>
      <c r="D606" s="128">
        <f t="shared" si="33"/>
        <v>0</v>
      </c>
      <c r="E606" s="143">
        <v>0</v>
      </c>
      <c r="F606" s="143"/>
      <c r="G606" s="142"/>
      <c r="H606" s="143">
        <v>0</v>
      </c>
      <c r="I606" s="135" t="e">
        <f t="shared" si="31"/>
        <v>#DIV/0!</v>
      </c>
      <c r="J606" s="142">
        <v>0</v>
      </c>
      <c r="K606" s="135" t="e">
        <f t="shared" si="32"/>
        <v>#DIV/0!</v>
      </c>
      <c r="L606" s="143">
        <v>23.36</v>
      </c>
    </row>
    <row r="607" ht="22" customHeight="1" spans="1:12">
      <c r="A607" s="126">
        <v>22407</v>
      </c>
      <c r="B607" s="142" t="s">
        <v>1047</v>
      </c>
      <c r="C607" s="143">
        <v>100</v>
      </c>
      <c r="D607" s="128">
        <f t="shared" si="33"/>
        <v>518</v>
      </c>
      <c r="E607" s="143">
        <v>100</v>
      </c>
      <c r="F607" s="143"/>
      <c r="G607" s="142">
        <v>418</v>
      </c>
      <c r="H607" s="143">
        <v>420.43</v>
      </c>
      <c r="I607" s="135">
        <f t="shared" si="31"/>
        <v>0.811640926640927</v>
      </c>
      <c r="J607" s="142">
        <v>291</v>
      </c>
      <c r="K607" s="135">
        <f t="shared" si="32"/>
        <v>0.444776632302405</v>
      </c>
      <c r="L607" s="143">
        <v>333.29</v>
      </c>
    </row>
    <row r="608" ht="22" customHeight="1" spans="1:12">
      <c r="A608" s="126">
        <v>2240701</v>
      </c>
      <c r="B608" s="142" t="s">
        <v>1049</v>
      </c>
      <c r="C608" s="143">
        <v>0</v>
      </c>
      <c r="D608" s="128">
        <f t="shared" si="33"/>
        <v>418</v>
      </c>
      <c r="E608" s="143">
        <v>0</v>
      </c>
      <c r="F608" s="143"/>
      <c r="G608" s="142">
        <v>418</v>
      </c>
      <c r="H608" s="143">
        <v>418</v>
      </c>
      <c r="I608" s="135">
        <f t="shared" si="31"/>
        <v>1</v>
      </c>
      <c r="J608" s="142">
        <v>282</v>
      </c>
      <c r="K608" s="135">
        <f t="shared" si="32"/>
        <v>0.482269503546099</v>
      </c>
      <c r="L608" s="143">
        <v>0</v>
      </c>
    </row>
    <row r="609" ht="22" customHeight="1" spans="1:12">
      <c r="A609" s="126">
        <v>2240702</v>
      </c>
      <c r="B609" s="142" t="s">
        <v>1050</v>
      </c>
      <c r="C609" s="143">
        <v>100</v>
      </c>
      <c r="D609" s="128">
        <f t="shared" si="33"/>
        <v>100</v>
      </c>
      <c r="E609" s="143">
        <v>100</v>
      </c>
      <c r="F609" s="143"/>
      <c r="G609" s="142"/>
      <c r="H609" s="143">
        <v>2.43</v>
      </c>
      <c r="I609" s="135">
        <f t="shared" si="31"/>
        <v>0.0243</v>
      </c>
      <c r="J609" s="142">
        <v>0</v>
      </c>
      <c r="K609" s="135" t="e">
        <f t="shared" si="32"/>
        <v>#DIV/0!</v>
      </c>
      <c r="L609" s="143">
        <v>53</v>
      </c>
    </row>
    <row r="610" ht="22" customHeight="1" spans="1:12">
      <c r="A610" s="126">
        <v>2240704</v>
      </c>
      <c r="B610" s="142" t="s">
        <v>1051</v>
      </c>
      <c r="C610" s="143">
        <v>0</v>
      </c>
      <c r="D610" s="128">
        <f t="shared" si="33"/>
        <v>0</v>
      </c>
      <c r="E610" s="143">
        <v>0</v>
      </c>
      <c r="F610" s="143"/>
      <c r="G610" s="142"/>
      <c r="H610" s="143">
        <v>0</v>
      </c>
      <c r="I610" s="135" t="e">
        <f t="shared" si="31"/>
        <v>#DIV/0!</v>
      </c>
      <c r="J610" s="142">
        <v>0</v>
      </c>
      <c r="K610" s="135" t="e">
        <f t="shared" si="32"/>
        <v>#DIV/0!</v>
      </c>
      <c r="L610" s="143">
        <v>273</v>
      </c>
    </row>
    <row r="611" ht="22" customHeight="1" spans="1:12">
      <c r="A611" s="126">
        <v>2240799</v>
      </c>
      <c r="B611" s="142" t="s">
        <v>1052</v>
      </c>
      <c r="C611" s="143">
        <v>0</v>
      </c>
      <c r="D611" s="128">
        <f t="shared" si="33"/>
        <v>0</v>
      </c>
      <c r="E611" s="143">
        <v>0</v>
      </c>
      <c r="F611" s="143"/>
      <c r="G611" s="142"/>
      <c r="H611" s="143">
        <v>0</v>
      </c>
      <c r="I611" s="135" t="e">
        <f t="shared" si="31"/>
        <v>#DIV/0!</v>
      </c>
      <c r="J611" s="142">
        <v>9</v>
      </c>
      <c r="K611" s="135">
        <f t="shared" si="32"/>
        <v>-1</v>
      </c>
      <c r="L611" s="143">
        <v>7.29</v>
      </c>
    </row>
    <row r="612" ht="22" customHeight="1" spans="1:12">
      <c r="A612" s="126">
        <v>227</v>
      </c>
      <c r="B612" s="142" t="s">
        <v>214</v>
      </c>
      <c r="C612" s="143">
        <v>5000</v>
      </c>
      <c r="D612" s="128">
        <f t="shared" si="33"/>
        <v>1001</v>
      </c>
      <c r="E612" s="143">
        <v>1001</v>
      </c>
      <c r="F612" s="143"/>
      <c r="G612" s="142"/>
      <c r="H612" s="143">
        <v>0</v>
      </c>
      <c r="I612" s="135">
        <f t="shared" si="31"/>
        <v>0</v>
      </c>
      <c r="J612" s="142">
        <v>0</v>
      </c>
      <c r="K612" s="135" t="e">
        <f t="shared" si="32"/>
        <v>#DIV/0!</v>
      </c>
      <c r="L612" s="143">
        <v>0</v>
      </c>
    </row>
    <row r="613" ht="22" customHeight="1" spans="1:12">
      <c r="A613" s="126">
        <v>229</v>
      </c>
      <c r="B613" s="142" t="s">
        <v>1053</v>
      </c>
      <c r="C613" s="143">
        <v>0</v>
      </c>
      <c r="D613" s="128">
        <f t="shared" si="33"/>
        <v>0</v>
      </c>
      <c r="E613" s="143">
        <v>0</v>
      </c>
      <c r="F613" s="143"/>
      <c r="G613" s="142"/>
      <c r="H613" s="143">
        <v>220.635918</v>
      </c>
      <c r="I613" s="135" t="e">
        <f t="shared" si="31"/>
        <v>#DIV/0!</v>
      </c>
      <c r="J613" s="142">
        <v>0</v>
      </c>
      <c r="K613" s="135" t="e">
        <f t="shared" si="32"/>
        <v>#DIV/0!</v>
      </c>
      <c r="L613" s="143">
        <v>2.37585</v>
      </c>
    </row>
    <row r="614" ht="22" customHeight="1" spans="1:12">
      <c r="A614" s="126">
        <v>22999</v>
      </c>
      <c r="B614" s="142" t="s">
        <v>1054</v>
      </c>
      <c r="C614" s="143">
        <v>0</v>
      </c>
      <c r="D614" s="128">
        <f t="shared" si="33"/>
        <v>0</v>
      </c>
      <c r="E614" s="143">
        <v>0</v>
      </c>
      <c r="F614" s="143"/>
      <c r="G614" s="142"/>
      <c r="H614" s="143">
        <v>220.635918</v>
      </c>
      <c r="I614" s="135" t="e">
        <f t="shared" si="31"/>
        <v>#DIV/0!</v>
      </c>
      <c r="J614" s="142">
        <v>0</v>
      </c>
      <c r="K614" s="135" t="e">
        <f t="shared" si="32"/>
        <v>#DIV/0!</v>
      </c>
      <c r="L614" s="143">
        <v>2.37585</v>
      </c>
    </row>
    <row r="615" ht="22" customHeight="1" spans="1:12">
      <c r="A615" s="126">
        <v>2299901</v>
      </c>
      <c r="B615" s="142" t="s">
        <v>1055</v>
      </c>
      <c r="C615" s="143">
        <v>0</v>
      </c>
      <c r="D615" s="128">
        <f t="shared" si="33"/>
        <v>0</v>
      </c>
      <c r="E615" s="143">
        <v>0</v>
      </c>
      <c r="F615" s="143"/>
      <c r="G615" s="142"/>
      <c r="H615" s="143">
        <v>220.635918</v>
      </c>
      <c r="I615" s="135" t="e">
        <f t="shared" si="31"/>
        <v>#DIV/0!</v>
      </c>
      <c r="J615" s="142">
        <v>0</v>
      </c>
      <c r="K615" s="135" t="e">
        <f t="shared" si="32"/>
        <v>#DIV/0!</v>
      </c>
      <c r="L615" s="143">
        <v>2.37585</v>
      </c>
    </row>
    <row r="616" ht="22" customHeight="1" spans="1:12">
      <c r="A616" s="126">
        <v>232</v>
      </c>
      <c r="B616" s="142" t="s">
        <v>1056</v>
      </c>
      <c r="C616" s="143">
        <v>3000</v>
      </c>
      <c r="D616" s="128">
        <f t="shared" si="33"/>
        <v>3000</v>
      </c>
      <c r="E616" s="143">
        <v>3000</v>
      </c>
      <c r="F616" s="143"/>
      <c r="G616" s="142"/>
      <c r="H616" s="143">
        <v>2599.34325</v>
      </c>
      <c r="I616" s="135">
        <f t="shared" si="31"/>
        <v>0.86644775</v>
      </c>
      <c r="J616" s="142">
        <v>2517</v>
      </c>
      <c r="K616" s="135">
        <f t="shared" si="32"/>
        <v>0.0327148390941597</v>
      </c>
      <c r="L616" s="143">
        <v>0</v>
      </c>
    </row>
    <row r="617" ht="22" customHeight="1" spans="1:12">
      <c r="A617" s="126">
        <v>23203</v>
      </c>
      <c r="B617" s="142" t="s">
        <v>1057</v>
      </c>
      <c r="C617" s="143">
        <v>3000</v>
      </c>
      <c r="D617" s="128">
        <f t="shared" si="33"/>
        <v>3000</v>
      </c>
      <c r="E617" s="143">
        <v>3000</v>
      </c>
      <c r="F617" s="143"/>
      <c r="G617" s="142"/>
      <c r="H617" s="143">
        <v>2599.34325</v>
      </c>
      <c r="I617" s="135">
        <f t="shared" si="31"/>
        <v>0.86644775</v>
      </c>
      <c r="J617" s="142">
        <v>2517</v>
      </c>
      <c r="K617" s="135">
        <f t="shared" si="32"/>
        <v>0.0327148390941597</v>
      </c>
      <c r="L617" s="143">
        <v>0</v>
      </c>
    </row>
    <row r="618" ht="22" customHeight="1" spans="1:12">
      <c r="A618" s="126">
        <v>2320301</v>
      </c>
      <c r="B618" s="142" t="s">
        <v>1058</v>
      </c>
      <c r="C618" s="143">
        <v>3000</v>
      </c>
      <c r="D618" s="128">
        <f t="shared" si="33"/>
        <v>3000</v>
      </c>
      <c r="E618" s="143">
        <v>3000</v>
      </c>
      <c r="F618" s="143"/>
      <c r="G618" s="142"/>
      <c r="H618" s="143">
        <v>2599.34325</v>
      </c>
      <c r="I618" s="135">
        <f t="shared" si="31"/>
        <v>0.86644775</v>
      </c>
      <c r="J618" s="142">
        <v>2517</v>
      </c>
      <c r="K618" s="135">
        <f t="shared" si="32"/>
        <v>0.0327148390941597</v>
      </c>
      <c r="L618" s="143">
        <v>0</v>
      </c>
    </row>
    <row r="619" ht="22" customHeight="1" spans="1:12">
      <c r="A619" s="126">
        <v>233</v>
      </c>
      <c r="B619" s="142" t="s">
        <v>1059</v>
      </c>
      <c r="C619" s="143">
        <v>32</v>
      </c>
      <c r="D619" s="128">
        <f t="shared" si="33"/>
        <v>32</v>
      </c>
      <c r="E619" s="143">
        <v>32</v>
      </c>
      <c r="F619" s="143"/>
      <c r="G619" s="142"/>
      <c r="H619" s="143">
        <v>16.98875</v>
      </c>
      <c r="I619" s="135">
        <f t="shared" si="31"/>
        <v>0.5308984375</v>
      </c>
      <c r="J619" s="142">
        <v>6</v>
      </c>
      <c r="K619" s="135">
        <f t="shared" si="32"/>
        <v>1.83145833333333</v>
      </c>
      <c r="L619" s="143">
        <v>0</v>
      </c>
    </row>
    <row r="620" ht="22" customHeight="1" spans="1:12">
      <c r="A620" s="126">
        <v>23301</v>
      </c>
      <c r="B620" s="142" t="s">
        <v>1060</v>
      </c>
      <c r="C620" s="143">
        <v>0</v>
      </c>
      <c r="D620" s="128">
        <f t="shared" si="33"/>
        <v>0</v>
      </c>
      <c r="E620" s="143">
        <v>0</v>
      </c>
      <c r="F620" s="143"/>
      <c r="G620" s="142"/>
      <c r="H620" s="143">
        <v>16.98875</v>
      </c>
      <c r="I620" s="135" t="e">
        <f t="shared" si="31"/>
        <v>#DIV/0!</v>
      </c>
      <c r="J620" s="142">
        <v>0</v>
      </c>
      <c r="K620" s="135" t="e">
        <f t="shared" si="32"/>
        <v>#DIV/0!</v>
      </c>
      <c r="L620" s="143">
        <v>0</v>
      </c>
    </row>
    <row r="621" ht="22" customHeight="1" spans="1:12">
      <c r="A621" s="126">
        <v>23303</v>
      </c>
      <c r="B621" s="142" t="s">
        <v>1061</v>
      </c>
      <c r="C621" s="143">
        <v>32</v>
      </c>
      <c r="D621" s="128">
        <f t="shared" si="33"/>
        <v>0</v>
      </c>
      <c r="E621" s="143">
        <v>0</v>
      </c>
      <c r="F621" s="143"/>
      <c r="G621" s="142"/>
      <c r="H621" s="143">
        <v>0</v>
      </c>
      <c r="I621" s="135" t="e">
        <f t="shared" si="31"/>
        <v>#DIV/0!</v>
      </c>
      <c r="J621" s="142">
        <v>6</v>
      </c>
      <c r="K621" s="135">
        <f t="shared" si="32"/>
        <v>-1</v>
      </c>
      <c r="L621" s="143">
        <v>0</v>
      </c>
    </row>
  </sheetData>
  <mergeCells count="11">
    <mergeCell ref="A2:L2"/>
    <mergeCell ref="K3:L3"/>
    <mergeCell ref="D4:G4"/>
    <mergeCell ref="A4:A5"/>
    <mergeCell ref="B4:B5"/>
    <mergeCell ref="C4:C5"/>
    <mergeCell ref="H4:H5"/>
    <mergeCell ref="I4:I5"/>
    <mergeCell ref="J4:J5"/>
    <mergeCell ref="K4:K5"/>
    <mergeCell ref="L4:L5"/>
  </mergeCells>
  <pageMargins left="0.708661417322835" right="0.31496062992126" top="0.748031496062992" bottom="0.748031496062992" header="0.31496062992126" footer="0.31496062992126"/>
  <pageSetup paperSize="9" scale="6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公共预算收入完成情况表</vt:lpstr>
      <vt:lpstr>公共预算支出执行情况</vt:lpstr>
      <vt:lpstr>公共预算支出执行情况（政府经济科目）</vt:lpstr>
      <vt:lpstr>基金收入</vt:lpstr>
      <vt:lpstr>基金支出</vt:lpstr>
      <vt:lpstr>预备费使用情况</vt:lpstr>
      <vt:lpstr>县本级公共预算收入完成情况表</vt:lpstr>
      <vt:lpstr>县本级公共预算支出完成情况表</vt:lpstr>
      <vt:lpstr>县本级公共预算支出执行情况（政府经济科目）</vt:lpstr>
      <vt:lpstr>县本级公共预算基本支出执行情况</vt:lpstr>
      <vt:lpstr>一般公共预算税收返还和转移支付决算表</vt:lpstr>
      <vt:lpstr>政府一般债务限额和余额情况决算表</vt:lpstr>
      <vt:lpstr>政府性基金转移支付决算表</vt:lpstr>
      <vt:lpstr>国有资本经营预算收入决算表</vt:lpstr>
      <vt:lpstr>国有资本经营预算支出决算表</vt:lpstr>
      <vt:lpstr>社会保险基金收入决算表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2018-05-30T10:25:00Z</dcterms:created>
  <cp:lastPrinted>2020-06-22T05:54:00Z</cp:lastPrinted>
  <dcterms:modified xsi:type="dcterms:W3CDTF">2021-06-21T09:48:48Z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