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activeTab="1"/>
  </bookViews>
  <sheets>
    <sheet name="附表1" sheetId="1" r:id="rId1"/>
    <sheet name="附表2" sheetId="2" r:id="rId2"/>
    <sheet name="附表3" sheetId="10" r:id="rId3"/>
    <sheet name="附表4" sheetId="11" r:id="rId4"/>
  </sheets>
  <externalReferences>
    <externalReference r:id="rId5"/>
  </externalReferences>
  <definedNames>
    <definedName name="Print_Area_MI">#REF!</definedName>
    <definedName name="半熟练工">[1]材料!$D$5</definedName>
    <definedName name="高级工">[1]材料!$D$3</definedName>
    <definedName name="普工">[1]材料!$D$6</definedName>
    <definedName name="熟练工">[1]材料!$D$4</definedName>
    <definedName name="水">[1]材料!$D$336</definedName>
    <definedName name="投标时间">[1]材料!$C$2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<sst xmlns="http://schemas.openxmlformats.org/spreadsheetml/2006/main" count="167" uniqueCount="125">
  <si>
    <r>
      <rPr>
        <sz val="10"/>
        <color theme="1"/>
        <rFont val="宋体"/>
        <charset val="134"/>
      </rPr>
      <t>附表</t>
    </r>
    <r>
      <rPr>
        <sz val="10"/>
        <color theme="1"/>
        <rFont val="Times New Roman"/>
        <charset val="134"/>
      </rPr>
      <t>1</t>
    </r>
  </si>
  <si>
    <r>
      <rPr>
        <b/>
        <sz val="18"/>
        <color theme="1"/>
        <rFont val="黑体"/>
        <charset val="134"/>
      </rPr>
      <t>云岩区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黑体"/>
        <charset val="134"/>
      </rPr>
      <t>年</t>
    </r>
    <r>
      <rPr>
        <b/>
        <sz val="18"/>
        <color theme="1"/>
        <rFont val="Times New Roman"/>
        <charset val="134"/>
      </rPr>
      <t>1-6</t>
    </r>
    <r>
      <rPr>
        <b/>
        <sz val="18"/>
        <color theme="1"/>
        <rFont val="黑体"/>
        <charset val="134"/>
      </rPr>
      <t>月一般公共预算收支完成情况</t>
    </r>
  </si>
  <si>
    <t>单位：万元</t>
  </si>
  <si>
    <r>
      <rPr>
        <b/>
        <sz val="11"/>
        <color theme="1"/>
        <rFont val="宋体"/>
        <charset val="134"/>
      </rPr>
      <t>收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入</t>
    </r>
  </si>
  <si>
    <r>
      <rPr>
        <b/>
        <sz val="11"/>
        <color theme="1"/>
        <rFont val="宋体"/>
        <charset val="134"/>
      </rPr>
      <t>支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出</t>
    </r>
  </si>
  <si>
    <t>预算项目</t>
  </si>
  <si>
    <t>年初预算</t>
  </si>
  <si>
    <t>上半年完成数</t>
  </si>
  <si>
    <r>
      <rPr>
        <b/>
        <sz val="11"/>
        <color theme="1"/>
        <rFont val="宋体"/>
        <charset val="134"/>
      </rPr>
      <t>为年初预算</t>
    </r>
    <r>
      <rPr>
        <b/>
        <sz val="11"/>
        <color theme="1"/>
        <rFont val="Times New Roman"/>
        <charset val="134"/>
      </rPr>
      <t>%</t>
    </r>
  </si>
  <si>
    <r>
      <rPr>
        <b/>
        <sz val="11"/>
        <color theme="1"/>
        <rFont val="宋体"/>
        <charset val="134"/>
      </rPr>
      <t>比上年同期增长</t>
    </r>
    <r>
      <rPr>
        <b/>
        <sz val="11"/>
        <color theme="1"/>
        <rFont val="Times New Roman"/>
        <charset val="134"/>
      </rPr>
      <t>%</t>
    </r>
  </si>
  <si>
    <t>预算科目</t>
  </si>
  <si>
    <t>市下专款及转移支付</t>
  </si>
  <si>
    <r>
      <rPr>
        <b/>
        <sz val="11"/>
        <color theme="1"/>
        <rFont val="宋体"/>
        <charset val="134"/>
      </rPr>
      <t>为年初预算和市下专款及转移支付的</t>
    </r>
    <r>
      <rPr>
        <b/>
        <sz val="11"/>
        <color theme="1"/>
        <rFont val="Times New Roman"/>
        <charset val="134"/>
      </rPr>
      <t>%</t>
    </r>
  </si>
  <si>
    <t>一、税收收入</t>
  </si>
  <si>
    <t>一般公共服务支出</t>
  </si>
  <si>
    <t>增值税</t>
  </si>
  <si>
    <t>国防支出</t>
  </si>
  <si>
    <t>企业所得税</t>
  </si>
  <si>
    <t>公共安全支出</t>
  </si>
  <si>
    <t>个人所得税</t>
  </si>
  <si>
    <t>教育支出</t>
  </si>
  <si>
    <t>城市维护建设税</t>
  </si>
  <si>
    <t>科学技术支出</t>
  </si>
  <si>
    <t>房产税</t>
  </si>
  <si>
    <t>文化体育与传媒支出</t>
  </si>
  <si>
    <t>印花税</t>
  </si>
  <si>
    <t>社会保障和就业支出</t>
  </si>
  <si>
    <t>城镇土地使用税</t>
  </si>
  <si>
    <t>卫生健康支出</t>
  </si>
  <si>
    <t>土地增值税</t>
  </si>
  <si>
    <t>节能环保支出</t>
  </si>
  <si>
    <t>耕地占用税</t>
  </si>
  <si>
    <t>城乡社区支出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</si>
  <si>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契税</t>
    </r>
  </si>
  <si>
    <t>农林水支出</t>
  </si>
  <si>
    <t>环境保护税</t>
  </si>
  <si>
    <t>交通运输支出</t>
  </si>
  <si>
    <t/>
  </si>
  <si>
    <t>其他税收收入</t>
  </si>
  <si>
    <t>资源勘探工业信息等支出</t>
  </si>
  <si>
    <t>二、非税收入</t>
  </si>
  <si>
    <t>商务服务业等支出</t>
  </si>
  <si>
    <t>专项收入</t>
  </si>
  <si>
    <t>金融支出</t>
  </si>
  <si>
    <t>行政性收费收入</t>
  </si>
  <si>
    <t>自然资源海洋气象等支出</t>
  </si>
  <si>
    <t>罚没收入</t>
  </si>
  <si>
    <t>住房保障支出</t>
  </si>
  <si>
    <r>
      <rPr>
        <sz val="11"/>
        <color theme="1"/>
        <rFont val="宋体"/>
        <charset val="134"/>
      </rPr>
      <t>国有资源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资产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有偿使用收入</t>
    </r>
  </si>
  <si>
    <t>粮油物资储备支出</t>
  </si>
  <si>
    <t>其他收入</t>
  </si>
  <si>
    <t>灾害防治及应急管理支出</t>
  </si>
  <si>
    <t>其他支出</t>
  </si>
  <si>
    <t>债务付息支出</t>
  </si>
  <si>
    <t>债务发行费用支出</t>
  </si>
  <si>
    <t>预备费</t>
  </si>
  <si>
    <t>收入合计</t>
  </si>
  <si>
    <t>支出合计</t>
  </si>
  <si>
    <r>
      <rPr>
        <sz val="10"/>
        <rFont val="宋体"/>
        <charset val="134"/>
      </rPr>
      <t>附表</t>
    </r>
    <r>
      <rPr>
        <sz val="10"/>
        <rFont val="Times New Roman"/>
        <charset val="134"/>
      </rPr>
      <t>2</t>
    </r>
  </si>
  <si>
    <r>
      <rPr>
        <b/>
        <sz val="18"/>
        <rFont val="黑体"/>
        <charset val="134"/>
      </rPr>
      <t>云岩区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1-6</t>
    </r>
    <r>
      <rPr>
        <b/>
        <sz val="18"/>
        <rFont val="黑体"/>
        <charset val="134"/>
      </rPr>
      <t>月政府性基金预算收支完成情况</t>
    </r>
  </si>
  <si>
    <r>
      <rPr>
        <sz val="10"/>
        <rFont val="宋体"/>
        <charset val="134"/>
      </rPr>
      <t>单位：万元</t>
    </r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</si>
  <si>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</si>
  <si>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支出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</si>
  <si>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</t>
    </r>
    <r>
      <rPr>
        <b/>
        <sz val="11"/>
        <rFont val="宋体"/>
        <charset val="134"/>
      </rPr>
      <t>目</t>
    </r>
  </si>
  <si>
    <t>市下专款</t>
  </si>
  <si>
    <r>
      <rPr>
        <sz val="11"/>
        <rFont val="宋体"/>
        <charset val="134"/>
      </rPr>
      <t>一、农网还贷资金收入</t>
    </r>
  </si>
  <si>
    <t>科技技术支出</t>
  </si>
  <si>
    <r>
      <rPr>
        <sz val="11"/>
        <rFont val="宋体"/>
        <charset val="134"/>
      </rPr>
      <t>二、旅游发展基金收入</t>
    </r>
  </si>
  <si>
    <r>
      <rPr>
        <sz val="11"/>
        <rFont val="宋体"/>
        <charset val="134"/>
      </rPr>
      <t>三、国家电影事业发展专项资金收入</t>
    </r>
  </si>
  <si>
    <r>
      <rPr>
        <sz val="11"/>
        <rFont val="宋体"/>
        <charset val="134"/>
      </rPr>
      <t>四、国有土地收益基金收入</t>
    </r>
  </si>
  <si>
    <r>
      <rPr>
        <sz val="11"/>
        <rFont val="宋体"/>
        <charset val="134"/>
      </rPr>
      <t>五、农业土地开发资金收入</t>
    </r>
  </si>
  <si>
    <r>
      <rPr>
        <sz val="11"/>
        <rFont val="宋体"/>
        <charset val="134"/>
      </rPr>
      <t>六、国有土地使用权出让收入</t>
    </r>
  </si>
  <si>
    <t>国有土地使用权出让收入及对应专项债务收入安排的支出</t>
  </si>
  <si>
    <r>
      <rPr>
        <sz val="11"/>
        <rFont val="宋体"/>
        <charset val="134"/>
      </rPr>
      <t>七、大中型水库移民后期扶持基金收入</t>
    </r>
  </si>
  <si>
    <t>国有土地收益基金安排的支出</t>
  </si>
  <si>
    <r>
      <rPr>
        <sz val="11"/>
        <rFont val="宋体"/>
        <charset val="134"/>
      </rPr>
      <t>八、大中型水库库区基金收入</t>
    </r>
  </si>
  <si>
    <t>农业土地开发资金安排的支出</t>
  </si>
  <si>
    <r>
      <rPr>
        <sz val="11"/>
        <rFont val="宋体"/>
        <charset val="134"/>
      </rPr>
      <t>九、彩票公益金收入</t>
    </r>
  </si>
  <si>
    <t>污水处理费安排的支出</t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</si>
  <si>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</si>
  <si>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</si>
  <si>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</si>
  <si>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t>其他政府性基金及对应专项债务收入安排的支出</t>
  </si>
  <si>
    <r>
      <rPr>
        <sz val="11"/>
        <rFont val="宋体"/>
        <charset val="134"/>
      </rPr>
      <t>十三、车辆通行费</t>
    </r>
  </si>
  <si>
    <t>彩票公益金安排的支出</t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</si>
  <si>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</si>
  <si>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</si>
  <si>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宋体"/>
        <charset val="134"/>
      </rPr>
      <t>十六、其他政府性基金收入</t>
    </r>
  </si>
  <si>
    <t>抗疫特别国债安排的支出</t>
  </si>
  <si>
    <r>
      <rPr>
        <b/>
        <sz val="11"/>
        <rFont val="宋体"/>
        <charset val="134"/>
      </rPr>
      <t>收入合计</t>
    </r>
  </si>
  <si>
    <r>
      <rPr>
        <b/>
        <sz val="11"/>
        <color theme="1"/>
        <rFont val="宋体"/>
        <charset val="134"/>
      </rPr>
      <t>支出合计</t>
    </r>
  </si>
  <si>
    <r>
      <rPr>
        <sz val="10"/>
        <rFont val="宋体"/>
        <charset val="134"/>
      </rPr>
      <t>附表</t>
    </r>
    <r>
      <rPr>
        <sz val="10"/>
        <rFont val="Times New Roman"/>
        <charset val="134"/>
      </rPr>
      <t>3</t>
    </r>
  </si>
  <si>
    <r>
      <rPr>
        <b/>
        <sz val="18"/>
        <rFont val="黑体"/>
        <charset val="134"/>
      </rPr>
      <t>云岩区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1-6</t>
    </r>
    <r>
      <rPr>
        <b/>
        <sz val="18"/>
        <rFont val="黑体"/>
        <charset val="134"/>
      </rPr>
      <t>月国有资本经营预算收支完成情况</t>
    </r>
  </si>
  <si>
    <r>
      <rPr>
        <sz val="12"/>
        <rFont val="宋体"/>
        <charset val="134"/>
      </rPr>
      <t>单位：万元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</si>
  <si>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</si>
  <si>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</si>
  <si>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年初预算数</t>
    </r>
  </si>
  <si>
    <r>
      <rPr>
        <b/>
        <sz val="11"/>
        <rFont val="宋体"/>
        <charset val="134"/>
      </rPr>
      <t>上半年完成数</t>
    </r>
  </si>
  <si>
    <r>
      <rPr>
        <b/>
        <sz val="11"/>
        <rFont val="宋体"/>
        <charset val="134"/>
      </rPr>
      <t>市下专款</t>
    </r>
  </si>
  <si>
    <r>
      <rPr>
        <sz val="11"/>
        <rFont val="宋体"/>
        <charset val="134"/>
      </rPr>
      <t>一、利润收入</t>
    </r>
  </si>
  <si>
    <r>
      <rPr>
        <sz val="12"/>
        <rFont val="宋体"/>
        <charset val="134"/>
      </rPr>
      <t>一、国有企业退休人员社会化管理补助支出</t>
    </r>
  </si>
  <si>
    <r>
      <rPr>
        <sz val="11"/>
        <rFont val="宋体"/>
        <charset val="134"/>
      </rPr>
      <t>二、股利、股息收入</t>
    </r>
  </si>
  <si>
    <r>
      <rPr>
        <sz val="12"/>
        <rFont val="宋体"/>
        <charset val="134"/>
      </rPr>
      <t>二、解决历史遗留问题及改革成本支出</t>
    </r>
  </si>
  <si>
    <r>
      <rPr>
        <sz val="11"/>
        <rFont val="宋体"/>
        <charset val="134"/>
      </rPr>
      <t>三、产权转让收入</t>
    </r>
  </si>
  <si>
    <r>
      <rPr>
        <sz val="12"/>
        <rFont val="宋体"/>
        <charset val="134"/>
      </rPr>
      <t>三、其他国有企业资本金注入</t>
    </r>
  </si>
  <si>
    <r>
      <rPr>
        <sz val="11"/>
        <rFont val="宋体"/>
        <charset val="134"/>
      </rPr>
      <t>四、清算收入</t>
    </r>
  </si>
  <si>
    <r>
      <rPr>
        <sz val="12"/>
        <rFont val="宋体"/>
        <charset val="134"/>
      </rPr>
      <t>四、其他国有资本经营预算支出</t>
    </r>
  </si>
  <si>
    <r>
      <rPr>
        <sz val="11"/>
        <rFont val="宋体"/>
        <charset val="134"/>
      </rPr>
      <t>五、其他国有资本经营预算收入</t>
    </r>
  </si>
  <si>
    <r>
      <rPr>
        <sz val="12"/>
        <rFont val="宋体"/>
        <charset val="134"/>
      </rPr>
      <t>五、金融国有资本经营预算支出</t>
    </r>
  </si>
  <si>
    <r>
      <rPr>
        <sz val="10"/>
        <rFont val="宋体"/>
        <charset val="134"/>
      </rPr>
      <t>附表</t>
    </r>
    <r>
      <rPr>
        <sz val="10"/>
        <rFont val="Times New Roman"/>
        <charset val="134"/>
      </rPr>
      <t>4</t>
    </r>
  </si>
  <si>
    <r>
      <rPr>
        <b/>
        <sz val="18"/>
        <rFont val="黑体"/>
        <charset val="134"/>
      </rPr>
      <t>云岩区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1-6</t>
    </r>
    <r>
      <rPr>
        <b/>
        <sz val="18"/>
        <rFont val="黑体"/>
        <charset val="134"/>
      </rPr>
      <t>月社会保险基金收支执行情况</t>
    </r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</si>
  <si>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目</t>
    </r>
  </si>
  <si>
    <r>
      <rPr>
        <b/>
        <sz val="12"/>
        <color indexed="8"/>
        <rFont val="宋体"/>
        <charset val="134"/>
      </rPr>
      <t>一、城乡居民基本养老保险基金收入</t>
    </r>
  </si>
  <si>
    <r>
      <rPr>
        <b/>
        <sz val="12"/>
        <color indexed="8"/>
        <rFont val="宋体"/>
        <charset val="134"/>
      </rPr>
      <t>一、城乡居民基本养老保险基金支出</t>
    </r>
  </si>
  <si>
    <r>
      <rPr>
        <sz val="11"/>
        <color indexed="8"/>
        <rFont val="宋体"/>
        <charset val="134"/>
      </rPr>
      <t>其中：社会保险费收入</t>
    </r>
  </si>
  <si>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0"/>
      </rPr>
      <t>其中：社会保险待遇支出</t>
    </r>
  </si>
  <si>
    <r>
      <rPr>
        <sz val="11"/>
        <color rgb="FF000000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利息收入</t>
    </r>
  </si>
  <si>
    <r>
      <rPr>
        <sz val="12"/>
        <color indexed="8"/>
        <rFont val="Times New Roman"/>
        <charset val="0"/>
      </rPr>
      <t xml:space="preserve">        </t>
    </r>
    <r>
      <rPr>
        <sz val="12"/>
        <color indexed="8"/>
        <rFont val="宋体"/>
        <charset val="0"/>
      </rPr>
      <t>其他支出</t>
    </r>
  </si>
  <si>
    <r>
      <rPr>
        <sz val="11"/>
        <color rgb="FF000000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财政补贴收入</t>
    </r>
  </si>
  <si>
    <r>
      <rPr>
        <sz val="12"/>
        <color indexed="8"/>
        <rFont val="Times New Roman"/>
        <charset val="0"/>
      </rPr>
      <t xml:space="preserve">        </t>
    </r>
    <r>
      <rPr>
        <sz val="12"/>
        <color indexed="8"/>
        <rFont val="宋体"/>
        <charset val="0"/>
      </rPr>
      <t>转移支出</t>
    </r>
  </si>
  <si>
    <r>
      <rPr>
        <sz val="11"/>
        <color rgb="FF000000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其他收入</t>
    </r>
  </si>
  <si>
    <r>
      <rPr>
        <b/>
        <sz val="12"/>
        <color indexed="8"/>
        <rFont val="宋体"/>
        <charset val="134"/>
      </rPr>
      <t>二、机关事业单位基本养老保险基金支出</t>
    </r>
  </si>
  <si>
    <r>
      <rPr>
        <sz val="11"/>
        <color rgb="FF000000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转移收入</t>
    </r>
  </si>
  <si>
    <r>
      <rPr>
        <b/>
        <sz val="12"/>
        <color indexed="8"/>
        <rFont val="宋体"/>
        <charset val="134"/>
      </rPr>
      <t>二、机关事业单位基本养老保险基金收入</t>
    </r>
  </si>
  <si>
    <r>
      <rPr>
        <sz val="11"/>
        <color rgb="FF000000"/>
        <rFont val="Times New Roman"/>
        <charset val="0"/>
      </rPr>
      <t xml:space="preserve">                   </t>
    </r>
    <r>
      <rPr>
        <sz val="11"/>
        <color indexed="8"/>
        <rFont val="宋体"/>
        <charset val="134"/>
      </rPr>
      <t>转移收入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</si>
</sst>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);[Red]\(#,##0\)"/>
    <numFmt numFmtId="178" formatCode="#,##0_ "/>
    <numFmt numFmtId="179" formatCode="#,##0_ ;[Red]\-#,##0\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11"/>
      <name val="Times New Roman"/>
      <charset val="0"/>
    </font>
    <font>
      <b/>
      <sz val="12"/>
      <name val="Times New Roman"/>
      <charset val="0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1"/>
      <color rgb="FF000000"/>
      <name val="Times New Roman"/>
      <charset val="0"/>
    </font>
    <font>
      <sz val="11"/>
      <name val="Times New Roman"/>
      <charset val="134"/>
    </font>
    <font>
      <b/>
      <sz val="11"/>
      <name val="宋体"/>
      <charset val="134"/>
    </font>
    <font>
      <sz val="16"/>
      <color theme="1"/>
      <name val="Times New Roman"/>
      <charset val="134"/>
    </font>
    <font>
      <b/>
      <sz val="18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b/>
      <sz val="18"/>
      <color theme="1"/>
      <name val="黑体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0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9" fillId="0" borderId="0"/>
    <xf numFmtId="0" fontId="1" fillId="0" borderId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55" applyFont="1" applyFill="1" applyAlignment="1">
      <alignment vertical="center"/>
    </xf>
    <xf numFmtId="0" fontId="2" fillId="0" borderId="0" xfId="55" applyFont="1" applyFill="1" applyAlignment="1">
      <alignment vertical="center"/>
    </xf>
    <xf numFmtId="0" fontId="1" fillId="0" borderId="0" xfId="55" applyFont="1"/>
    <xf numFmtId="0" fontId="1" fillId="0" borderId="0" xfId="55"/>
    <xf numFmtId="0" fontId="3" fillId="0" borderId="0" xfId="55" applyFont="1" applyFill="1" applyAlignment="1">
      <alignment vertical="center"/>
    </xf>
    <xf numFmtId="0" fontId="4" fillId="0" borderId="0" xfId="55" applyFont="1" applyFill="1" applyAlignment="1">
      <alignment vertical="center"/>
    </xf>
    <xf numFmtId="0" fontId="4" fillId="2" borderId="0" xfId="55" applyFont="1" applyFill="1" applyAlignment="1">
      <alignment vertical="center"/>
    </xf>
    <xf numFmtId="0" fontId="5" fillId="0" borderId="0" xfId="55" applyFont="1" applyFill="1" applyAlignment="1">
      <alignment horizontal="center" vertical="center"/>
    </xf>
    <xf numFmtId="0" fontId="4" fillId="2" borderId="0" xfId="55" applyFont="1" applyFill="1" applyBorder="1" applyAlignment="1">
      <alignment horizontal="right" vertical="center"/>
    </xf>
    <xf numFmtId="0" fontId="6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 applyProtection="1">
      <alignment horizontal="center" vertic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 indent="2"/>
    </xf>
    <xf numFmtId="176" fontId="12" fillId="0" borderId="1" xfId="1" applyNumberFormat="1" applyFont="1" applyFill="1" applyBorder="1" applyAlignment="1">
      <alignment horizontal="right" vertical="center"/>
    </xf>
    <xf numFmtId="43" fontId="13" fillId="0" borderId="1" xfId="1" applyFont="1" applyFill="1" applyBorder="1" applyAlignment="1" applyProtection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 indent="2"/>
    </xf>
    <xf numFmtId="176" fontId="16" fillId="0" borderId="1" xfId="1" applyNumberFormat="1" applyFont="1" applyFill="1" applyBorder="1" applyAlignment="1" applyProtection="1">
      <alignment horizontal="center" vertical="center"/>
    </xf>
    <xf numFmtId="43" fontId="13" fillId="0" borderId="1" xfId="1" applyFont="1" applyFill="1" applyBorder="1" applyAlignment="1" applyProtection="1">
      <alignment horizontal="center" vertical="center" shrinkToFit="1"/>
    </xf>
    <xf numFmtId="176" fontId="14" fillId="0" borderId="2" xfId="1" applyNumberFormat="1" applyFont="1" applyFill="1" applyBorder="1" applyAlignment="1">
      <alignment horizontal="right" vertical="center"/>
    </xf>
    <xf numFmtId="176" fontId="16" fillId="0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 applyProtection="1">
      <alignment horizontal="center" vertical="center" wrapText="1"/>
    </xf>
    <xf numFmtId="43" fontId="16" fillId="0" borderId="1" xfId="1" applyFont="1" applyFill="1" applyBorder="1" applyAlignment="1" applyProtection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vertical="center" wrapText="1"/>
    </xf>
    <xf numFmtId="43" fontId="17" fillId="0" borderId="1" xfId="1" applyFont="1" applyFill="1" applyBorder="1" applyAlignment="1" applyProtection="1">
      <alignment horizontal="center"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justify" vertical="center"/>
    </xf>
    <xf numFmtId="0" fontId="16" fillId="0" borderId="0" xfId="55" applyFont="1" applyFill="1" applyAlignment="1">
      <alignment vertical="center"/>
    </xf>
    <xf numFmtId="0" fontId="4" fillId="0" borderId="0" xfId="55" applyFont="1"/>
    <xf numFmtId="0" fontId="19" fillId="0" borderId="0" xfId="55" applyFont="1" applyFill="1" applyAlignment="1">
      <alignment horizontal="center" vertical="center"/>
    </xf>
    <xf numFmtId="0" fontId="6" fillId="0" borderId="3" xfId="55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 vertical="center"/>
    </xf>
    <xf numFmtId="0" fontId="6" fillId="0" borderId="5" xfId="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55" applyFont="1" applyBorder="1" applyAlignment="1" applyProtection="1">
      <alignment horizontal="left" vertical="center"/>
    </xf>
    <xf numFmtId="176" fontId="16" fillId="0" borderId="1" xfId="1" applyNumberFormat="1" applyFont="1" applyFill="1" applyBorder="1" applyAlignment="1" applyProtection="1">
      <alignment vertical="center"/>
    </xf>
    <xf numFmtId="43" fontId="16" fillId="0" borderId="1" xfId="1" applyFont="1" applyFill="1" applyBorder="1" applyAlignment="1" applyProtection="1">
      <alignment vertical="center"/>
    </xf>
    <xf numFmtId="176" fontId="16" fillId="0" borderId="1" xfId="1" applyNumberFormat="1" applyFont="1" applyBorder="1" applyAlignment="1">
      <alignment vertical="center"/>
    </xf>
    <xf numFmtId="0" fontId="16" fillId="0" borderId="1" xfId="55" applyFont="1" applyBorder="1" applyAlignment="1" applyProtection="1">
      <alignment horizontal="left" vertical="center" shrinkToFit="1"/>
    </xf>
    <xf numFmtId="0" fontId="17" fillId="0" borderId="1" xfId="55" applyFont="1" applyBorder="1" applyAlignment="1" applyProtection="1">
      <alignment horizontal="center" vertical="center"/>
    </xf>
    <xf numFmtId="176" fontId="6" fillId="0" borderId="1" xfId="1" applyNumberFormat="1" applyFont="1" applyFill="1" applyBorder="1" applyAlignment="1" applyProtection="1">
      <alignment vertical="center"/>
    </xf>
    <xf numFmtId="43" fontId="6" fillId="0" borderId="1" xfId="1" applyFont="1" applyFill="1" applyBorder="1" applyAlignment="1" applyProtection="1">
      <alignment vertical="center"/>
    </xf>
    <xf numFmtId="43" fontId="17" fillId="0" borderId="1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54" applyFont="1" applyBorder="1" applyAlignment="1">
      <alignment horizontal="right" vertical="center"/>
    </xf>
    <xf numFmtId="0" fontId="3" fillId="0" borderId="6" xfId="54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54" applyFont="1" applyBorder="1" applyAlignment="1" applyProtection="1">
      <alignment horizontal="center" vertical="center" wrapText="1"/>
      <protection locked="0"/>
    </xf>
    <xf numFmtId="0" fontId="17" fillId="0" borderId="1" xfId="54" applyFont="1" applyFill="1" applyBorder="1" applyAlignment="1" applyProtection="1">
      <alignment horizontal="center" vertical="center" wrapText="1"/>
      <protection locked="0"/>
    </xf>
    <xf numFmtId="3" fontId="16" fillId="0" borderId="1" xfId="0" applyNumberFormat="1" applyFont="1" applyFill="1" applyBorder="1" applyAlignment="1" applyProtection="1">
      <alignment vertical="center"/>
    </xf>
    <xf numFmtId="0" fontId="6" fillId="0" borderId="7" xfId="54" applyFont="1" applyBorder="1" applyAlignment="1" applyProtection="1">
      <alignment vertical="center" wrapText="1"/>
      <protection locked="0"/>
    </xf>
    <xf numFmtId="177" fontId="16" fillId="0" borderId="1" xfId="54" applyNumberFormat="1" applyFont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vertical="center"/>
    </xf>
    <xf numFmtId="0" fontId="6" fillId="0" borderId="7" xfId="54" applyFont="1" applyFill="1" applyBorder="1" applyAlignment="1" applyProtection="1">
      <alignment vertical="center" wrapText="1"/>
      <protection locked="0"/>
    </xf>
    <xf numFmtId="177" fontId="6" fillId="0" borderId="1" xfId="54" applyNumberFormat="1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vertical="center"/>
    </xf>
    <xf numFmtId="177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4" applyNumberFormat="1" applyFont="1" applyBorder="1" applyAlignment="1" applyProtection="1">
      <alignment vertical="center"/>
    </xf>
    <xf numFmtId="177" fontId="16" fillId="0" borderId="1" xfId="54" applyNumberFormat="1" applyFont="1" applyFill="1" applyBorder="1" applyAlignment="1" applyProtection="1">
      <alignment vertical="center"/>
    </xf>
    <xf numFmtId="178" fontId="16" fillId="0" borderId="1" xfId="54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3" fontId="2" fillId="0" borderId="5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179" fontId="16" fillId="0" borderId="1" xfId="54" applyNumberFormat="1" applyFont="1" applyFill="1" applyBorder="1" applyAlignment="1" applyProtection="1">
      <alignment vertical="center"/>
    </xf>
    <xf numFmtId="3" fontId="16" fillId="0" borderId="1" xfId="0" applyNumberFormat="1" applyFont="1" applyFill="1" applyBorder="1" applyAlignment="1" applyProtection="1">
      <alignment vertical="center" wrapText="1"/>
    </xf>
    <xf numFmtId="176" fontId="6" fillId="0" borderId="1" xfId="1" applyNumberFormat="1" applyFont="1" applyFill="1" applyBorder="1" applyAlignment="1">
      <alignment vertical="center"/>
    </xf>
    <xf numFmtId="176" fontId="23" fillId="0" borderId="1" xfId="1" applyNumberFormat="1" applyFont="1" applyFill="1" applyBorder="1" applyAlignment="1">
      <alignment horizontal="center" vertical="center"/>
    </xf>
    <xf numFmtId="176" fontId="23" fillId="0" borderId="1" xfId="1" applyNumberFormat="1" applyFont="1" applyFill="1" applyBorder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1" fillId="0" borderId="0" xfId="54">
      <alignment vertical="center"/>
    </xf>
    <xf numFmtId="0" fontId="1" fillId="0" borderId="0" xfId="54" applyFill="1">
      <alignment vertical="center"/>
    </xf>
    <xf numFmtId="0" fontId="24" fillId="0" borderId="0" xfId="54" applyFont="1">
      <alignment vertical="center"/>
    </xf>
    <xf numFmtId="0" fontId="25" fillId="0" borderId="0" xfId="54" applyFont="1">
      <alignment vertical="center"/>
    </xf>
    <xf numFmtId="0" fontId="25" fillId="0" borderId="0" xfId="54" applyFont="1" applyFill="1">
      <alignment vertical="center"/>
    </xf>
    <xf numFmtId="0" fontId="26" fillId="0" borderId="0" xfId="54" applyFont="1" applyBorder="1" applyAlignment="1" applyProtection="1">
      <alignment horizontal="center"/>
      <protection locked="0"/>
    </xf>
    <xf numFmtId="0" fontId="27" fillId="0" borderId="0" xfId="54" applyFont="1" applyBorder="1" applyAlignment="1" applyProtection="1">
      <alignment horizontal="center"/>
      <protection locked="0"/>
    </xf>
    <xf numFmtId="0" fontId="27" fillId="0" borderId="0" xfId="54" applyFont="1" applyFill="1" applyBorder="1" applyAlignment="1" applyProtection="1">
      <alignment horizontal="center"/>
      <protection locked="0"/>
    </xf>
    <xf numFmtId="0" fontId="27" fillId="0" borderId="0" xfId="54" applyFont="1" applyAlignment="1" applyProtection="1">
      <alignment horizontal="center"/>
      <protection locked="0"/>
    </xf>
    <xf numFmtId="0" fontId="28" fillId="0" borderId="1" xfId="54" applyFont="1" applyBorder="1" applyAlignment="1" applyProtection="1">
      <alignment horizontal="center" vertical="center"/>
      <protection locked="0"/>
    </xf>
    <xf numFmtId="0" fontId="23" fillId="0" borderId="1" xfId="54" applyFont="1" applyBorder="1" applyAlignment="1" applyProtection="1">
      <alignment horizontal="center" vertical="center"/>
      <protection locked="0"/>
    </xf>
    <xf numFmtId="0" fontId="28" fillId="0" borderId="1" xfId="53" applyFont="1" applyBorder="1" applyAlignment="1" applyProtection="1">
      <alignment horizontal="center" vertical="center"/>
    </xf>
    <xf numFmtId="0" fontId="23" fillId="0" borderId="1" xfId="53" applyFont="1" applyBorder="1" applyAlignment="1" applyProtection="1">
      <alignment horizontal="center" vertical="center"/>
    </xf>
    <xf numFmtId="0" fontId="23" fillId="0" borderId="1" xfId="53" applyFont="1" applyFill="1" applyBorder="1" applyAlignment="1" applyProtection="1">
      <alignment horizontal="center" vertical="center"/>
    </xf>
    <xf numFmtId="38" fontId="28" fillId="0" borderId="1" xfId="54" applyNumberFormat="1" applyFont="1" applyBorder="1" applyAlignment="1" applyProtection="1">
      <alignment horizontal="center" vertical="center"/>
      <protection locked="0"/>
    </xf>
    <xf numFmtId="0" fontId="28" fillId="0" borderId="1" xfId="54" applyFont="1" applyBorder="1" applyAlignment="1" applyProtection="1">
      <alignment horizontal="center" vertical="center" wrapText="1"/>
      <protection locked="0"/>
    </xf>
    <xf numFmtId="0" fontId="28" fillId="0" borderId="1" xfId="53" applyNumberFormat="1" applyFont="1" applyBorder="1" applyAlignment="1" applyProtection="1">
      <alignment horizontal="center" vertical="center"/>
    </xf>
    <xf numFmtId="0" fontId="28" fillId="0" borderId="1" xfId="53" applyNumberFormat="1" applyFont="1" applyFill="1" applyBorder="1" applyAlignment="1" applyProtection="1">
      <alignment horizontal="center" vertical="center" wrapText="1"/>
    </xf>
    <xf numFmtId="38" fontId="23" fillId="0" borderId="1" xfId="54" applyNumberFormat="1" applyFont="1" applyBorder="1" applyAlignment="1" applyProtection="1">
      <alignment horizontal="center" vertical="center"/>
      <protection locked="0"/>
    </xf>
    <xf numFmtId="0" fontId="23" fillId="0" borderId="1" xfId="54" applyFont="1" applyBorder="1" applyAlignment="1" applyProtection="1">
      <alignment horizontal="center" vertical="center" wrapText="1"/>
      <protection locked="0"/>
    </xf>
    <xf numFmtId="0" fontId="23" fillId="0" borderId="1" xfId="53" applyNumberFormat="1" applyFont="1" applyBorder="1" applyAlignment="1" applyProtection="1">
      <alignment horizontal="center" vertical="center"/>
    </xf>
    <xf numFmtId="0" fontId="23" fillId="0" borderId="1" xfId="53" applyNumberFormat="1" applyFont="1" applyFill="1" applyBorder="1" applyAlignment="1" applyProtection="1">
      <alignment horizontal="center" vertical="center" wrapText="1"/>
    </xf>
    <xf numFmtId="177" fontId="29" fillId="0" borderId="1" xfId="54" applyNumberFormat="1" applyFont="1" applyFill="1" applyBorder="1" applyAlignment="1" applyProtection="1">
      <alignment horizontal="left" vertical="center" wrapText="1"/>
      <protection locked="0"/>
    </xf>
    <xf numFmtId="177" fontId="23" fillId="0" borderId="1" xfId="54" applyNumberFormat="1" applyFont="1" applyBorder="1" applyAlignment="1" applyProtection="1">
      <alignment vertical="center"/>
    </xf>
    <xf numFmtId="10" fontId="23" fillId="0" borderId="1" xfId="54" applyNumberFormat="1" applyFont="1" applyBorder="1" applyAlignment="1" applyProtection="1">
      <alignment vertical="center"/>
    </xf>
    <xf numFmtId="0" fontId="22" fillId="0" borderId="1" xfId="0" applyFont="1" applyBorder="1" applyAlignment="1" applyProtection="1">
      <alignment horizontal="left" vertical="center" wrapText="1"/>
    </xf>
    <xf numFmtId="178" fontId="21" fillId="0" borderId="1" xfId="53" applyNumberFormat="1" applyFont="1" applyBorder="1" applyAlignment="1" applyProtection="1">
      <alignment vertical="center"/>
    </xf>
    <xf numFmtId="178" fontId="21" fillId="0" borderId="1" xfId="53" applyNumberFormat="1" applyFont="1" applyFill="1" applyBorder="1" applyAlignment="1" applyProtection="1">
      <alignment horizontal="right" vertical="center"/>
    </xf>
    <xf numFmtId="177" fontId="22" fillId="0" borderId="1" xfId="0" applyNumberFormat="1" applyFont="1" applyFill="1" applyBorder="1" applyAlignment="1" applyProtection="1">
      <alignment vertical="center"/>
      <protection locked="0"/>
    </xf>
    <xf numFmtId="177" fontId="21" fillId="0" borderId="1" xfId="54" applyNumberFormat="1" applyFont="1" applyBorder="1" applyAlignment="1" applyProtection="1">
      <alignment vertical="center"/>
    </xf>
    <xf numFmtId="179" fontId="21" fillId="0" borderId="1" xfId="54" applyNumberFormat="1" applyFont="1" applyBorder="1" applyAlignment="1" applyProtection="1">
      <alignment vertical="center"/>
    </xf>
    <xf numFmtId="10" fontId="21" fillId="0" borderId="1" xfId="54" applyNumberFormat="1" applyFont="1" applyBorder="1" applyAlignment="1" applyProtection="1">
      <alignment horizontal="right" vertical="center"/>
    </xf>
    <xf numFmtId="10" fontId="21" fillId="0" borderId="1" xfId="54" applyNumberFormat="1" applyFont="1" applyBorder="1">
      <alignment vertical="center"/>
    </xf>
    <xf numFmtId="177" fontId="21" fillId="0" borderId="1" xfId="0" applyNumberFormat="1" applyFont="1" applyFill="1" applyBorder="1" applyAlignment="1" applyProtection="1">
      <alignment vertical="center"/>
      <protection locked="0"/>
    </xf>
    <xf numFmtId="10" fontId="23" fillId="0" borderId="1" xfId="54" applyNumberFormat="1" applyFont="1" applyBorder="1" applyAlignment="1" applyProtection="1">
      <alignment horizontal="right" vertical="center"/>
    </xf>
    <xf numFmtId="177" fontId="21" fillId="2" borderId="1" xfId="0" applyNumberFormat="1" applyFont="1" applyFill="1" applyBorder="1" applyAlignment="1" applyProtection="1">
      <alignment vertical="center"/>
    </xf>
    <xf numFmtId="10" fontId="21" fillId="0" borderId="1" xfId="54" applyNumberFormat="1" applyFont="1" applyBorder="1" applyAlignment="1" applyProtection="1">
      <alignment vertical="center"/>
    </xf>
    <xf numFmtId="178" fontId="25" fillId="0" borderId="1" xfId="56" applyNumberFormat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54" applyFont="1" applyBorder="1">
      <alignment vertical="center"/>
    </xf>
    <xf numFmtId="0" fontId="25" fillId="0" borderId="1" xfId="54" applyFont="1" applyBorder="1">
      <alignment vertical="center"/>
    </xf>
    <xf numFmtId="0" fontId="21" fillId="0" borderId="1" xfId="54" applyFont="1" applyBorder="1">
      <alignment vertical="center"/>
    </xf>
    <xf numFmtId="176" fontId="23" fillId="0" borderId="1" xfId="1" applyNumberFormat="1" applyFont="1" applyFill="1" applyBorder="1" applyAlignment="1" applyProtection="1">
      <alignment vertical="center"/>
    </xf>
    <xf numFmtId="176" fontId="23" fillId="0" borderId="1" xfId="1" applyNumberFormat="1" applyFont="1" applyFill="1" applyBorder="1" applyAlignment="1" applyProtection="1">
      <alignment vertical="center" wrapText="1"/>
    </xf>
    <xf numFmtId="0" fontId="24" fillId="0" borderId="0" xfId="54" applyFont="1" applyAlignment="1">
      <alignment horizontal="right" vertical="center"/>
    </xf>
    <xf numFmtId="0" fontId="28" fillId="0" borderId="1" xfId="53" applyFont="1" applyBorder="1" applyAlignment="1" applyProtection="1">
      <alignment horizontal="center" vertical="center" wrapText="1"/>
    </xf>
    <xf numFmtId="0" fontId="23" fillId="0" borderId="1" xfId="53" applyFont="1" applyBorder="1" applyAlignment="1" applyProtection="1">
      <alignment horizontal="center" vertical="center" wrapText="1"/>
    </xf>
    <xf numFmtId="10" fontId="21" fillId="0" borderId="1" xfId="53" applyNumberFormat="1" applyFont="1" applyBorder="1" applyAlignment="1" applyProtection="1">
      <alignment vertical="center"/>
    </xf>
    <xf numFmtId="10" fontId="25" fillId="0" borderId="1" xfId="54" applyNumberFormat="1" applyFont="1" applyBorder="1">
      <alignment vertical="center"/>
    </xf>
    <xf numFmtId="10" fontId="23" fillId="0" borderId="1" xfId="53" applyNumberFormat="1" applyFont="1" applyBorder="1" applyAlignment="1" applyProtection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 2" xfId="50"/>
    <cellStyle name="常规 2 2" xfId="51"/>
    <cellStyle name="常规 10" xfId="52"/>
    <cellStyle name="常规 2" xfId="53"/>
    <cellStyle name="常规 3" xfId="54"/>
    <cellStyle name="常规 4" xfId="55"/>
    <cellStyle name="常规_2007.12（送人大） 2 3" xfId="5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31243;&#31639;&#31295;\wsl\bf\&#26500;&#30382;&#28393;&#24341;&#27700;&#21457;&#30005;&#31995;&#32479;\&#26500;&#30382;&#28393;&#24341;&#27700;&#21457;&#30005;&#31995;&#32479;&#65288;&#21407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台时"/>
      <sheetName val="材料"/>
      <sheetName val="工程量清单1"/>
      <sheetName val="工程量清单2"/>
      <sheetName val="钢管加工厂"/>
      <sheetName val="压力钢管制作单价"/>
      <sheetName val="安装单价2"/>
      <sheetName val="安装单价"/>
      <sheetName val="单价L"/>
      <sheetName val="单价2"/>
      <sheetName val="Sheet2"/>
      <sheetName val="Sheet4"/>
      <sheetName val="单价n2"/>
      <sheetName val="单价n3"/>
      <sheetName val="单价n1"/>
      <sheetName val="单价X"/>
      <sheetName val="单价1"/>
      <sheetName val="报价汇总表"/>
      <sheetName val="总价单价"/>
      <sheetName val="报价基础"/>
      <sheetName val="主材价计算"/>
      <sheetName val="台时汇总"/>
      <sheetName val="单价汇总"/>
      <sheetName val="运杂费汇总"/>
      <sheetName val="进退场费"/>
      <sheetName val="资金流"/>
      <sheetName val="材料用量"/>
      <sheetName val="取费"/>
      <sheetName val="素砼单价"/>
      <sheetName val="工时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0"/>
  <sheetViews>
    <sheetView topLeftCell="A10" workbookViewId="0">
      <selection activeCell="C30" sqref="C30"/>
    </sheetView>
  </sheetViews>
  <sheetFormatPr defaultColWidth="9" defaultRowHeight="14.25"/>
  <cols>
    <col min="1" max="1" width="22.8833333333333" style="86" customWidth="1"/>
    <col min="2" max="2" width="12.3833333333333" style="86" customWidth="1"/>
    <col min="3" max="3" width="13.5583333333333" style="86" customWidth="1"/>
    <col min="4" max="4" width="11.1083333333333" style="86" customWidth="1"/>
    <col min="5" max="5" width="12.3833333333333" style="86" customWidth="1"/>
    <col min="6" max="6" width="25.1333333333333" style="86" customWidth="1"/>
    <col min="7" max="7" width="12.8833333333333" style="86" customWidth="1"/>
    <col min="8" max="8" width="12.8833333333333" style="87" customWidth="1"/>
    <col min="9" max="9" width="13.5583333333333" style="86" customWidth="1"/>
    <col min="10" max="10" width="14.1083333333333" style="86" customWidth="1"/>
    <col min="11" max="11" width="12.8833333333333" style="86" customWidth="1"/>
    <col min="12" max="220" width="9" style="86"/>
    <col min="221" max="221" width="35.8833333333333" style="86" customWidth="1"/>
    <col min="222" max="222" width="10.3833333333333" style="86" customWidth="1"/>
    <col min="223" max="223" width="10.6333333333333" style="86" customWidth="1"/>
    <col min="224" max="224" width="9" style="86"/>
    <col min="225" max="225" width="11.6333333333333" style="86" customWidth="1"/>
    <col min="226" max="226" width="10.1333333333333" style="86" customWidth="1"/>
    <col min="227" max="227" width="10.75" style="86" customWidth="1"/>
    <col min="228" max="228" width="9.5" style="86" customWidth="1"/>
    <col min="229" max="229" width="11.6333333333333" style="86" customWidth="1"/>
    <col min="230" max="230" width="10.6333333333333" style="86" customWidth="1"/>
    <col min="231" max="233" width="9.5" style="86" customWidth="1"/>
    <col min="234" max="476" width="9" style="86"/>
    <col min="477" max="477" width="35.8833333333333" style="86" customWidth="1"/>
    <col min="478" max="478" width="10.3833333333333" style="86" customWidth="1"/>
    <col min="479" max="479" width="10.6333333333333" style="86" customWidth="1"/>
    <col min="480" max="480" width="9" style="86"/>
    <col min="481" max="481" width="11.6333333333333" style="86" customWidth="1"/>
    <col min="482" max="482" width="10.1333333333333" style="86" customWidth="1"/>
    <col min="483" max="483" width="10.75" style="86" customWidth="1"/>
    <col min="484" max="484" width="9.5" style="86" customWidth="1"/>
    <col min="485" max="485" width="11.6333333333333" style="86" customWidth="1"/>
    <col min="486" max="486" width="10.6333333333333" style="86" customWidth="1"/>
    <col min="487" max="489" width="9.5" style="86" customWidth="1"/>
    <col min="490" max="732" width="9" style="86"/>
    <col min="733" max="733" width="35.8833333333333" style="86" customWidth="1"/>
    <col min="734" max="734" width="10.3833333333333" style="86" customWidth="1"/>
    <col min="735" max="735" width="10.6333333333333" style="86" customWidth="1"/>
    <col min="736" max="736" width="9" style="86"/>
    <col min="737" max="737" width="11.6333333333333" style="86" customWidth="1"/>
    <col min="738" max="738" width="10.1333333333333" style="86" customWidth="1"/>
    <col min="739" max="739" width="10.75" style="86" customWidth="1"/>
    <col min="740" max="740" width="9.5" style="86" customWidth="1"/>
    <col min="741" max="741" width="11.6333333333333" style="86" customWidth="1"/>
    <col min="742" max="742" width="10.6333333333333" style="86" customWidth="1"/>
    <col min="743" max="745" width="9.5" style="86" customWidth="1"/>
    <col min="746" max="988" width="9" style="86"/>
    <col min="989" max="989" width="35.8833333333333" style="86" customWidth="1"/>
    <col min="990" max="990" width="10.3833333333333" style="86" customWidth="1"/>
    <col min="991" max="991" width="10.6333333333333" style="86" customWidth="1"/>
    <col min="992" max="992" width="9" style="86"/>
    <col min="993" max="993" width="11.6333333333333" style="86" customWidth="1"/>
    <col min="994" max="994" width="10.1333333333333" style="86" customWidth="1"/>
    <col min="995" max="995" width="10.75" style="86" customWidth="1"/>
    <col min="996" max="996" width="9.5" style="86" customWidth="1"/>
    <col min="997" max="997" width="11.6333333333333" style="86" customWidth="1"/>
    <col min="998" max="998" width="10.6333333333333" style="86" customWidth="1"/>
    <col min="999" max="1001" width="9.5" style="86" customWidth="1"/>
    <col min="1002" max="1244" width="9" style="86"/>
    <col min="1245" max="1245" width="35.8833333333333" style="86" customWidth="1"/>
    <col min="1246" max="1246" width="10.3833333333333" style="86" customWidth="1"/>
    <col min="1247" max="1247" width="10.6333333333333" style="86" customWidth="1"/>
    <col min="1248" max="1248" width="9" style="86"/>
    <col min="1249" max="1249" width="11.6333333333333" style="86" customWidth="1"/>
    <col min="1250" max="1250" width="10.1333333333333" style="86" customWidth="1"/>
    <col min="1251" max="1251" width="10.75" style="86" customWidth="1"/>
    <col min="1252" max="1252" width="9.5" style="86" customWidth="1"/>
    <col min="1253" max="1253" width="11.6333333333333" style="86" customWidth="1"/>
    <col min="1254" max="1254" width="10.6333333333333" style="86" customWidth="1"/>
    <col min="1255" max="1257" width="9.5" style="86" customWidth="1"/>
    <col min="1258" max="1500" width="9" style="86"/>
    <col min="1501" max="1501" width="35.8833333333333" style="86" customWidth="1"/>
    <col min="1502" max="1502" width="10.3833333333333" style="86" customWidth="1"/>
    <col min="1503" max="1503" width="10.6333333333333" style="86" customWidth="1"/>
    <col min="1504" max="1504" width="9" style="86"/>
    <col min="1505" max="1505" width="11.6333333333333" style="86" customWidth="1"/>
    <col min="1506" max="1506" width="10.1333333333333" style="86" customWidth="1"/>
    <col min="1507" max="1507" width="10.75" style="86" customWidth="1"/>
    <col min="1508" max="1508" width="9.5" style="86" customWidth="1"/>
    <col min="1509" max="1509" width="11.6333333333333" style="86" customWidth="1"/>
    <col min="1510" max="1510" width="10.6333333333333" style="86" customWidth="1"/>
    <col min="1511" max="1513" width="9.5" style="86" customWidth="1"/>
    <col min="1514" max="1756" width="9" style="86"/>
    <col min="1757" max="1757" width="35.8833333333333" style="86" customWidth="1"/>
    <col min="1758" max="1758" width="10.3833333333333" style="86" customWidth="1"/>
    <col min="1759" max="1759" width="10.6333333333333" style="86" customWidth="1"/>
    <col min="1760" max="1760" width="9" style="86"/>
    <col min="1761" max="1761" width="11.6333333333333" style="86" customWidth="1"/>
    <col min="1762" max="1762" width="10.1333333333333" style="86" customWidth="1"/>
    <col min="1763" max="1763" width="10.75" style="86" customWidth="1"/>
    <col min="1764" max="1764" width="9.5" style="86" customWidth="1"/>
    <col min="1765" max="1765" width="11.6333333333333" style="86" customWidth="1"/>
    <col min="1766" max="1766" width="10.6333333333333" style="86" customWidth="1"/>
    <col min="1767" max="1769" width="9.5" style="86" customWidth="1"/>
    <col min="1770" max="2012" width="9" style="86"/>
    <col min="2013" max="2013" width="35.8833333333333" style="86" customWidth="1"/>
    <col min="2014" max="2014" width="10.3833333333333" style="86" customWidth="1"/>
    <col min="2015" max="2015" width="10.6333333333333" style="86" customWidth="1"/>
    <col min="2016" max="2016" width="9" style="86"/>
    <col min="2017" max="2017" width="11.6333333333333" style="86" customWidth="1"/>
    <col min="2018" max="2018" width="10.1333333333333" style="86" customWidth="1"/>
    <col min="2019" max="2019" width="10.75" style="86" customWidth="1"/>
    <col min="2020" max="2020" width="9.5" style="86" customWidth="1"/>
    <col min="2021" max="2021" width="11.6333333333333" style="86" customWidth="1"/>
    <col min="2022" max="2022" width="10.6333333333333" style="86" customWidth="1"/>
    <col min="2023" max="2025" width="9.5" style="86" customWidth="1"/>
    <col min="2026" max="2268" width="9" style="86"/>
    <col min="2269" max="2269" width="35.8833333333333" style="86" customWidth="1"/>
    <col min="2270" max="2270" width="10.3833333333333" style="86" customWidth="1"/>
    <col min="2271" max="2271" width="10.6333333333333" style="86" customWidth="1"/>
    <col min="2272" max="2272" width="9" style="86"/>
    <col min="2273" max="2273" width="11.6333333333333" style="86" customWidth="1"/>
    <col min="2274" max="2274" width="10.1333333333333" style="86" customWidth="1"/>
    <col min="2275" max="2275" width="10.75" style="86" customWidth="1"/>
    <col min="2276" max="2276" width="9.5" style="86" customWidth="1"/>
    <col min="2277" max="2277" width="11.6333333333333" style="86" customWidth="1"/>
    <col min="2278" max="2278" width="10.6333333333333" style="86" customWidth="1"/>
    <col min="2279" max="2281" width="9.5" style="86" customWidth="1"/>
    <col min="2282" max="2524" width="9" style="86"/>
    <col min="2525" max="2525" width="35.8833333333333" style="86" customWidth="1"/>
    <col min="2526" max="2526" width="10.3833333333333" style="86" customWidth="1"/>
    <col min="2527" max="2527" width="10.6333333333333" style="86" customWidth="1"/>
    <col min="2528" max="2528" width="9" style="86"/>
    <col min="2529" max="2529" width="11.6333333333333" style="86" customWidth="1"/>
    <col min="2530" max="2530" width="10.1333333333333" style="86" customWidth="1"/>
    <col min="2531" max="2531" width="10.75" style="86" customWidth="1"/>
    <col min="2532" max="2532" width="9.5" style="86" customWidth="1"/>
    <col min="2533" max="2533" width="11.6333333333333" style="86" customWidth="1"/>
    <col min="2534" max="2534" width="10.6333333333333" style="86" customWidth="1"/>
    <col min="2535" max="2537" width="9.5" style="86" customWidth="1"/>
    <col min="2538" max="2780" width="9" style="86"/>
    <col min="2781" max="2781" width="35.8833333333333" style="86" customWidth="1"/>
    <col min="2782" max="2782" width="10.3833333333333" style="86" customWidth="1"/>
    <col min="2783" max="2783" width="10.6333333333333" style="86" customWidth="1"/>
    <col min="2784" max="2784" width="9" style="86"/>
    <col min="2785" max="2785" width="11.6333333333333" style="86" customWidth="1"/>
    <col min="2786" max="2786" width="10.1333333333333" style="86" customWidth="1"/>
    <col min="2787" max="2787" width="10.75" style="86" customWidth="1"/>
    <col min="2788" max="2788" width="9.5" style="86" customWidth="1"/>
    <col min="2789" max="2789" width="11.6333333333333" style="86" customWidth="1"/>
    <col min="2790" max="2790" width="10.6333333333333" style="86" customWidth="1"/>
    <col min="2791" max="2793" width="9.5" style="86" customWidth="1"/>
    <col min="2794" max="3036" width="9" style="86"/>
    <col min="3037" max="3037" width="35.8833333333333" style="86" customWidth="1"/>
    <col min="3038" max="3038" width="10.3833333333333" style="86" customWidth="1"/>
    <col min="3039" max="3039" width="10.6333333333333" style="86" customWidth="1"/>
    <col min="3040" max="3040" width="9" style="86"/>
    <col min="3041" max="3041" width="11.6333333333333" style="86" customWidth="1"/>
    <col min="3042" max="3042" width="10.1333333333333" style="86" customWidth="1"/>
    <col min="3043" max="3043" width="10.75" style="86" customWidth="1"/>
    <col min="3044" max="3044" width="9.5" style="86" customWidth="1"/>
    <col min="3045" max="3045" width="11.6333333333333" style="86" customWidth="1"/>
    <col min="3046" max="3046" width="10.6333333333333" style="86" customWidth="1"/>
    <col min="3047" max="3049" width="9.5" style="86" customWidth="1"/>
    <col min="3050" max="3292" width="9" style="86"/>
    <col min="3293" max="3293" width="35.8833333333333" style="86" customWidth="1"/>
    <col min="3294" max="3294" width="10.3833333333333" style="86" customWidth="1"/>
    <col min="3295" max="3295" width="10.6333333333333" style="86" customWidth="1"/>
    <col min="3296" max="3296" width="9" style="86"/>
    <col min="3297" max="3297" width="11.6333333333333" style="86" customWidth="1"/>
    <col min="3298" max="3298" width="10.1333333333333" style="86" customWidth="1"/>
    <col min="3299" max="3299" width="10.75" style="86" customWidth="1"/>
    <col min="3300" max="3300" width="9.5" style="86" customWidth="1"/>
    <col min="3301" max="3301" width="11.6333333333333" style="86" customWidth="1"/>
    <col min="3302" max="3302" width="10.6333333333333" style="86" customWidth="1"/>
    <col min="3303" max="3305" width="9.5" style="86" customWidth="1"/>
    <col min="3306" max="3548" width="9" style="86"/>
    <col min="3549" max="3549" width="35.8833333333333" style="86" customWidth="1"/>
    <col min="3550" max="3550" width="10.3833333333333" style="86" customWidth="1"/>
    <col min="3551" max="3551" width="10.6333333333333" style="86" customWidth="1"/>
    <col min="3552" max="3552" width="9" style="86"/>
    <col min="3553" max="3553" width="11.6333333333333" style="86" customWidth="1"/>
    <col min="3554" max="3554" width="10.1333333333333" style="86" customWidth="1"/>
    <col min="3555" max="3555" width="10.75" style="86" customWidth="1"/>
    <col min="3556" max="3556" width="9.5" style="86" customWidth="1"/>
    <col min="3557" max="3557" width="11.6333333333333" style="86" customWidth="1"/>
    <col min="3558" max="3558" width="10.6333333333333" style="86" customWidth="1"/>
    <col min="3559" max="3561" width="9.5" style="86" customWidth="1"/>
    <col min="3562" max="3804" width="9" style="86"/>
    <col min="3805" max="3805" width="35.8833333333333" style="86" customWidth="1"/>
    <col min="3806" max="3806" width="10.3833333333333" style="86" customWidth="1"/>
    <col min="3807" max="3807" width="10.6333333333333" style="86" customWidth="1"/>
    <col min="3808" max="3808" width="9" style="86"/>
    <col min="3809" max="3809" width="11.6333333333333" style="86" customWidth="1"/>
    <col min="3810" max="3810" width="10.1333333333333" style="86" customWidth="1"/>
    <col min="3811" max="3811" width="10.75" style="86" customWidth="1"/>
    <col min="3812" max="3812" width="9.5" style="86" customWidth="1"/>
    <col min="3813" max="3813" width="11.6333333333333" style="86" customWidth="1"/>
    <col min="3814" max="3814" width="10.6333333333333" style="86" customWidth="1"/>
    <col min="3815" max="3817" width="9.5" style="86" customWidth="1"/>
    <col min="3818" max="4060" width="9" style="86"/>
    <col min="4061" max="4061" width="35.8833333333333" style="86" customWidth="1"/>
    <col min="4062" max="4062" width="10.3833333333333" style="86" customWidth="1"/>
    <col min="4063" max="4063" width="10.6333333333333" style="86" customWidth="1"/>
    <col min="4064" max="4064" width="9" style="86"/>
    <col min="4065" max="4065" width="11.6333333333333" style="86" customWidth="1"/>
    <col min="4066" max="4066" width="10.1333333333333" style="86" customWidth="1"/>
    <col min="4067" max="4067" width="10.75" style="86" customWidth="1"/>
    <col min="4068" max="4068" width="9.5" style="86" customWidth="1"/>
    <col min="4069" max="4069" width="11.6333333333333" style="86" customWidth="1"/>
    <col min="4070" max="4070" width="10.6333333333333" style="86" customWidth="1"/>
    <col min="4071" max="4073" width="9.5" style="86" customWidth="1"/>
    <col min="4074" max="4316" width="9" style="86"/>
    <col min="4317" max="4317" width="35.8833333333333" style="86" customWidth="1"/>
    <col min="4318" max="4318" width="10.3833333333333" style="86" customWidth="1"/>
    <col min="4319" max="4319" width="10.6333333333333" style="86" customWidth="1"/>
    <col min="4320" max="4320" width="9" style="86"/>
    <col min="4321" max="4321" width="11.6333333333333" style="86" customWidth="1"/>
    <col min="4322" max="4322" width="10.1333333333333" style="86" customWidth="1"/>
    <col min="4323" max="4323" width="10.75" style="86" customWidth="1"/>
    <col min="4324" max="4324" width="9.5" style="86" customWidth="1"/>
    <col min="4325" max="4325" width="11.6333333333333" style="86" customWidth="1"/>
    <col min="4326" max="4326" width="10.6333333333333" style="86" customWidth="1"/>
    <col min="4327" max="4329" width="9.5" style="86" customWidth="1"/>
    <col min="4330" max="4572" width="9" style="86"/>
    <col min="4573" max="4573" width="35.8833333333333" style="86" customWidth="1"/>
    <col min="4574" max="4574" width="10.3833333333333" style="86" customWidth="1"/>
    <col min="4575" max="4575" width="10.6333333333333" style="86" customWidth="1"/>
    <col min="4576" max="4576" width="9" style="86"/>
    <col min="4577" max="4577" width="11.6333333333333" style="86" customWidth="1"/>
    <col min="4578" max="4578" width="10.1333333333333" style="86" customWidth="1"/>
    <col min="4579" max="4579" width="10.75" style="86" customWidth="1"/>
    <col min="4580" max="4580" width="9.5" style="86" customWidth="1"/>
    <col min="4581" max="4581" width="11.6333333333333" style="86" customWidth="1"/>
    <col min="4582" max="4582" width="10.6333333333333" style="86" customWidth="1"/>
    <col min="4583" max="4585" width="9.5" style="86" customWidth="1"/>
    <col min="4586" max="4828" width="9" style="86"/>
    <col min="4829" max="4829" width="35.8833333333333" style="86" customWidth="1"/>
    <col min="4830" max="4830" width="10.3833333333333" style="86" customWidth="1"/>
    <col min="4831" max="4831" width="10.6333333333333" style="86" customWidth="1"/>
    <col min="4832" max="4832" width="9" style="86"/>
    <col min="4833" max="4833" width="11.6333333333333" style="86" customWidth="1"/>
    <col min="4834" max="4834" width="10.1333333333333" style="86" customWidth="1"/>
    <col min="4835" max="4835" width="10.75" style="86" customWidth="1"/>
    <col min="4836" max="4836" width="9.5" style="86" customWidth="1"/>
    <col min="4837" max="4837" width="11.6333333333333" style="86" customWidth="1"/>
    <col min="4838" max="4838" width="10.6333333333333" style="86" customWidth="1"/>
    <col min="4839" max="4841" width="9.5" style="86" customWidth="1"/>
    <col min="4842" max="5084" width="9" style="86"/>
    <col min="5085" max="5085" width="35.8833333333333" style="86" customWidth="1"/>
    <col min="5086" max="5086" width="10.3833333333333" style="86" customWidth="1"/>
    <col min="5087" max="5087" width="10.6333333333333" style="86" customWidth="1"/>
    <col min="5088" max="5088" width="9" style="86"/>
    <col min="5089" max="5089" width="11.6333333333333" style="86" customWidth="1"/>
    <col min="5090" max="5090" width="10.1333333333333" style="86" customWidth="1"/>
    <col min="5091" max="5091" width="10.75" style="86" customWidth="1"/>
    <col min="5092" max="5092" width="9.5" style="86" customWidth="1"/>
    <col min="5093" max="5093" width="11.6333333333333" style="86" customWidth="1"/>
    <col min="5094" max="5094" width="10.6333333333333" style="86" customWidth="1"/>
    <col min="5095" max="5097" width="9.5" style="86" customWidth="1"/>
    <col min="5098" max="5340" width="9" style="86"/>
    <col min="5341" max="5341" width="35.8833333333333" style="86" customWidth="1"/>
    <col min="5342" max="5342" width="10.3833333333333" style="86" customWidth="1"/>
    <col min="5343" max="5343" width="10.6333333333333" style="86" customWidth="1"/>
    <col min="5344" max="5344" width="9" style="86"/>
    <col min="5345" max="5345" width="11.6333333333333" style="86" customWidth="1"/>
    <col min="5346" max="5346" width="10.1333333333333" style="86" customWidth="1"/>
    <col min="5347" max="5347" width="10.75" style="86" customWidth="1"/>
    <col min="5348" max="5348" width="9.5" style="86" customWidth="1"/>
    <col min="5349" max="5349" width="11.6333333333333" style="86" customWidth="1"/>
    <col min="5350" max="5350" width="10.6333333333333" style="86" customWidth="1"/>
    <col min="5351" max="5353" width="9.5" style="86" customWidth="1"/>
    <col min="5354" max="5596" width="9" style="86"/>
    <col min="5597" max="5597" width="35.8833333333333" style="86" customWidth="1"/>
    <col min="5598" max="5598" width="10.3833333333333" style="86" customWidth="1"/>
    <col min="5599" max="5599" width="10.6333333333333" style="86" customWidth="1"/>
    <col min="5600" max="5600" width="9" style="86"/>
    <col min="5601" max="5601" width="11.6333333333333" style="86" customWidth="1"/>
    <col min="5602" max="5602" width="10.1333333333333" style="86" customWidth="1"/>
    <col min="5603" max="5603" width="10.75" style="86" customWidth="1"/>
    <col min="5604" max="5604" width="9.5" style="86" customWidth="1"/>
    <col min="5605" max="5605" width="11.6333333333333" style="86" customWidth="1"/>
    <col min="5606" max="5606" width="10.6333333333333" style="86" customWidth="1"/>
    <col min="5607" max="5609" width="9.5" style="86" customWidth="1"/>
    <col min="5610" max="5852" width="9" style="86"/>
    <col min="5853" max="5853" width="35.8833333333333" style="86" customWidth="1"/>
    <col min="5854" max="5854" width="10.3833333333333" style="86" customWidth="1"/>
    <col min="5855" max="5855" width="10.6333333333333" style="86" customWidth="1"/>
    <col min="5856" max="5856" width="9" style="86"/>
    <col min="5857" max="5857" width="11.6333333333333" style="86" customWidth="1"/>
    <col min="5858" max="5858" width="10.1333333333333" style="86" customWidth="1"/>
    <col min="5859" max="5859" width="10.75" style="86" customWidth="1"/>
    <col min="5860" max="5860" width="9.5" style="86" customWidth="1"/>
    <col min="5861" max="5861" width="11.6333333333333" style="86" customWidth="1"/>
    <col min="5862" max="5862" width="10.6333333333333" style="86" customWidth="1"/>
    <col min="5863" max="5865" width="9.5" style="86" customWidth="1"/>
    <col min="5866" max="6108" width="9" style="86"/>
    <col min="6109" max="6109" width="35.8833333333333" style="86" customWidth="1"/>
    <col min="6110" max="6110" width="10.3833333333333" style="86" customWidth="1"/>
    <col min="6111" max="6111" width="10.6333333333333" style="86" customWidth="1"/>
    <col min="6112" max="6112" width="9" style="86"/>
    <col min="6113" max="6113" width="11.6333333333333" style="86" customWidth="1"/>
    <col min="6114" max="6114" width="10.1333333333333" style="86" customWidth="1"/>
    <col min="6115" max="6115" width="10.75" style="86" customWidth="1"/>
    <col min="6116" max="6116" width="9.5" style="86" customWidth="1"/>
    <col min="6117" max="6117" width="11.6333333333333" style="86" customWidth="1"/>
    <col min="6118" max="6118" width="10.6333333333333" style="86" customWidth="1"/>
    <col min="6119" max="6121" width="9.5" style="86" customWidth="1"/>
    <col min="6122" max="6364" width="9" style="86"/>
    <col min="6365" max="6365" width="35.8833333333333" style="86" customWidth="1"/>
    <col min="6366" max="6366" width="10.3833333333333" style="86" customWidth="1"/>
    <col min="6367" max="6367" width="10.6333333333333" style="86" customWidth="1"/>
    <col min="6368" max="6368" width="9" style="86"/>
    <col min="6369" max="6369" width="11.6333333333333" style="86" customWidth="1"/>
    <col min="6370" max="6370" width="10.1333333333333" style="86" customWidth="1"/>
    <col min="6371" max="6371" width="10.75" style="86" customWidth="1"/>
    <col min="6372" max="6372" width="9.5" style="86" customWidth="1"/>
    <col min="6373" max="6373" width="11.6333333333333" style="86" customWidth="1"/>
    <col min="6374" max="6374" width="10.6333333333333" style="86" customWidth="1"/>
    <col min="6375" max="6377" width="9.5" style="86" customWidth="1"/>
    <col min="6378" max="6620" width="9" style="86"/>
    <col min="6621" max="6621" width="35.8833333333333" style="86" customWidth="1"/>
    <col min="6622" max="6622" width="10.3833333333333" style="86" customWidth="1"/>
    <col min="6623" max="6623" width="10.6333333333333" style="86" customWidth="1"/>
    <col min="6624" max="6624" width="9" style="86"/>
    <col min="6625" max="6625" width="11.6333333333333" style="86" customWidth="1"/>
    <col min="6626" max="6626" width="10.1333333333333" style="86" customWidth="1"/>
    <col min="6627" max="6627" width="10.75" style="86" customWidth="1"/>
    <col min="6628" max="6628" width="9.5" style="86" customWidth="1"/>
    <col min="6629" max="6629" width="11.6333333333333" style="86" customWidth="1"/>
    <col min="6630" max="6630" width="10.6333333333333" style="86" customWidth="1"/>
    <col min="6631" max="6633" width="9.5" style="86" customWidth="1"/>
    <col min="6634" max="6876" width="9" style="86"/>
    <col min="6877" max="6877" width="35.8833333333333" style="86" customWidth="1"/>
    <col min="6878" max="6878" width="10.3833333333333" style="86" customWidth="1"/>
    <col min="6879" max="6879" width="10.6333333333333" style="86" customWidth="1"/>
    <col min="6880" max="6880" width="9" style="86"/>
    <col min="6881" max="6881" width="11.6333333333333" style="86" customWidth="1"/>
    <col min="6882" max="6882" width="10.1333333333333" style="86" customWidth="1"/>
    <col min="6883" max="6883" width="10.75" style="86" customWidth="1"/>
    <col min="6884" max="6884" width="9.5" style="86" customWidth="1"/>
    <col min="6885" max="6885" width="11.6333333333333" style="86" customWidth="1"/>
    <col min="6886" max="6886" width="10.6333333333333" style="86" customWidth="1"/>
    <col min="6887" max="6889" width="9.5" style="86" customWidth="1"/>
    <col min="6890" max="7132" width="9" style="86"/>
    <col min="7133" max="7133" width="35.8833333333333" style="86" customWidth="1"/>
    <col min="7134" max="7134" width="10.3833333333333" style="86" customWidth="1"/>
    <col min="7135" max="7135" width="10.6333333333333" style="86" customWidth="1"/>
    <col min="7136" max="7136" width="9" style="86"/>
    <col min="7137" max="7137" width="11.6333333333333" style="86" customWidth="1"/>
    <col min="7138" max="7138" width="10.1333333333333" style="86" customWidth="1"/>
    <col min="7139" max="7139" width="10.75" style="86" customWidth="1"/>
    <col min="7140" max="7140" width="9.5" style="86" customWidth="1"/>
    <col min="7141" max="7141" width="11.6333333333333" style="86" customWidth="1"/>
    <col min="7142" max="7142" width="10.6333333333333" style="86" customWidth="1"/>
    <col min="7143" max="7145" width="9.5" style="86" customWidth="1"/>
    <col min="7146" max="7388" width="9" style="86"/>
    <col min="7389" max="7389" width="35.8833333333333" style="86" customWidth="1"/>
    <col min="7390" max="7390" width="10.3833333333333" style="86" customWidth="1"/>
    <col min="7391" max="7391" width="10.6333333333333" style="86" customWidth="1"/>
    <col min="7392" max="7392" width="9" style="86"/>
    <col min="7393" max="7393" width="11.6333333333333" style="86" customWidth="1"/>
    <col min="7394" max="7394" width="10.1333333333333" style="86" customWidth="1"/>
    <col min="7395" max="7395" width="10.75" style="86" customWidth="1"/>
    <col min="7396" max="7396" width="9.5" style="86" customWidth="1"/>
    <col min="7397" max="7397" width="11.6333333333333" style="86" customWidth="1"/>
    <col min="7398" max="7398" width="10.6333333333333" style="86" customWidth="1"/>
    <col min="7399" max="7401" width="9.5" style="86" customWidth="1"/>
    <col min="7402" max="7644" width="9" style="86"/>
    <col min="7645" max="7645" width="35.8833333333333" style="86" customWidth="1"/>
    <col min="7646" max="7646" width="10.3833333333333" style="86" customWidth="1"/>
    <col min="7647" max="7647" width="10.6333333333333" style="86" customWidth="1"/>
    <col min="7648" max="7648" width="9" style="86"/>
    <col min="7649" max="7649" width="11.6333333333333" style="86" customWidth="1"/>
    <col min="7650" max="7650" width="10.1333333333333" style="86" customWidth="1"/>
    <col min="7651" max="7651" width="10.75" style="86" customWidth="1"/>
    <col min="7652" max="7652" width="9.5" style="86" customWidth="1"/>
    <col min="7653" max="7653" width="11.6333333333333" style="86" customWidth="1"/>
    <col min="7654" max="7654" width="10.6333333333333" style="86" customWidth="1"/>
    <col min="7655" max="7657" width="9.5" style="86" customWidth="1"/>
    <col min="7658" max="7900" width="9" style="86"/>
    <col min="7901" max="7901" width="35.8833333333333" style="86" customWidth="1"/>
    <col min="7902" max="7902" width="10.3833333333333" style="86" customWidth="1"/>
    <col min="7903" max="7903" width="10.6333333333333" style="86" customWidth="1"/>
    <col min="7904" max="7904" width="9" style="86"/>
    <col min="7905" max="7905" width="11.6333333333333" style="86" customWidth="1"/>
    <col min="7906" max="7906" width="10.1333333333333" style="86" customWidth="1"/>
    <col min="7907" max="7907" width="10.75" style="86" customWidth="1"/>
    <col min="7908" max="7908" width="9.5" style="86" customWidth="1"/>
    <col min="7909" max="7909" width="11.6333333333333" style="86" customWidth="1"/>
    <col min="7910" max="7910" width="10.6333333333333" style="86" customWidth="1"/>
    <col min="7911" max="7913" width="9.5" style="86" customWidth="1"/>
    <col min="7914" max="8156" width="9" style="86"/>
    <col min="8157" max="8157" width="35.8833333333333" style="86" customWidth="1"/>
    <col min="8158" max="8158" width="10.3833333333333" style="86" customWidth="1"/>
    <col min="8159" max="8159" width="10.6333333333333" style="86" customWidth="1"/>
    <col min="8160" max="8160" width="9" style="86"/>
    <col min="8161" max="8161" width="11.6333333333333" style="86" customWidth="1"/>
    <col min="8162" max="8162" width="10.1333333333333" style="86" customWidth="1"/>
    <col min="8163" max="8163" width="10.75" style="86" customWidth="1"/>
    <col min="8164" max="8164" width="9.5" style="86" customWidth="1"/>
    <col min="8165" max="8165" width="11.6333333333333" style="86" customWidth="1"/>
    <col min="8166" max="8166" width="10.6333333333333" style="86" customWidth="1"/>
    <col min="8167" max="8169" width="9.5" style="86" customWidth="1"/>
    <col min="8170" max="8412" width="9" style="86"/>
    <col min="8413" max="8413" width="35.8833333333333" style="86" customWidth="1"/>
    <col min="8414" max="8414" width="10.3833333333333" style="86" customWidth="1"/>
    <col min="8415" max="8415" width="10.6333333333333" style="86" customWidth="1"/>
    <col min="8416" max="8416" width="9" style="86"/>
    <col min="8417" max="8417" width="11.6333333333333" style="86" customWidth="1"/>
    <col min="8418" max="8418" width="10.1333333333333" style="86" customWidth="1"/>
    <col min="8419" max="8419" width="10.75" style="86" customWidth="1"/>
    <col min="8420" max="8420" width="9.5" style="86" customWidth="1"/>
    <col min="8421" max="8421" width="11.6333333333333" style="86" customWidth="1"/>
    <col min="8422" max="8422" width="10.6333333333333" style="86" customWidth="1"/>
    <col min="8423" max="8425" width="9.5" style="86" customWidth="1"/>
    <col min="8426" max="8668" width="9" style="86"/>
    <col min="8669" max="8669" width="35.8833333333333" style="86" customWidth="1"/>
    <col min="8670" max="8670" width="10.3833333333333" style="86" customWidth="1"/>
    <col min="8671" max="8671" width="10.6333333333333" style="86" customWidth="1"/>
    <col min="8672" max="8672" width="9" style="86"/>
    <col min="8673" max="8673" width="11.6333333333333" style="86" customWidth="1"/>
    <col min="8674" max="8674" width="10.1333333333333" style="86" customWidth="1"/>
    <col min="8675" max="8675" width="10.75" style="86" customWidth="1"/>
    <col min="8676" max="8676" width="9.5" style="86" customWidth="1"/>
    <col min="8677" max="8677" width="11.6333333333333" style="86" customWidth="1"/>
    <col min="8678" max="8678" width="10.6333333333333" style="86" customWidth="1"/>
    <col min="8679" max="8681" width="9.5" style="86" customWidth="1"/>
    <col min="8682" max="8924" width="9" style="86"/>
    <col min="8925" max="8925" width="35.8833333333333" style="86" customWidth="1"/>
    <col min="8926" max="8926" width="10.3833333333333" style="86" customWidth="1"/>
    <col min="8927" max="8927" width="10.6333333333333" style="86" customWidth="1"/>
    <col min="8928" max="8928" width="9" style="86"/>
    <col min="8929" max="8929" width="11.6333333333333" style="86" customWidth="1"/>
    <col min="8930" max="8930" width="10.1333333333333" style="86" customWidth="1"/>
    <col min="8931" max="8931" width="10.75" style="86" customWidth="1"/>
    <col min="8932" max="8932" width="9.5" style="86" customWidth="1"/>
    <col min="8933" max="8933" width="11.6333333333333" style="86" customWidth="1"/>
    <col min="8934" max="8934" width="10.6333333333333" style="86" customWidth="1"/>
    <col min="8935" max="8937" width="9.5" style="86" customWidth="1"/>
    <col min="8938" max="9180" width="9" style="86"/>
    <col min="9181" max="9181" width="35.8833333333333" style="86" customWidth="1"/>
    <col min="9182" max="9182" width="10.3833333333333" style="86" customWidth="1"/>
    <col min="9183" max="9183" width="10.6333333333333" style="86" customWidth="1"/>
    <col min="9184" max="9184" width="9" style="86"/>
    <col min="9185" max="9185" width="11.6333333333333" style="86" customWidth="1"/>
    <col min="9186" max="9186" width="10.1333333333333" style="86" customWidth="1"/>
    <col min="9187" max="9187" width="10.75" style="86" customWidth="1"/>
    <col min="9188" max="9188" width="9.5" style="86" customWidth="1"/>
    <col min="9189" max="9189" width="11.6333333333333" style="86" customWidth="1"/>
    <col min="9190" max="9190" width="10.6333333333333" style="86" customWidth="1"/>
    <col min="9191" max="9193" width="9.5" style="86" customWidth="1"/>
    <col min="9194" max="9436" width="9" style="86"/>
    <col min="9437" max="9437" width="35.8833333333333" style="86" customWidth="1"/>
    <col min="9438" max="9438" width="10.3833333333333" style="86" customWidth="1"/>
    <col min="9439" max="9439" width="10.6333333333333" style="86" customWidth="1"/>
    <col min="9440" max="9440" width="9" style="86"/>
    <col min="9441" max="9441" width="11.6333333333333" style="86" customWidth="1"/>
    <col min="9442" max="9442" width="10.1333333333333" style="86" customWidth="1"/>
    <col min="9443" max="9443" width="10.75" style="86" customWidth="1"/>
    <col min="9444" max="9444" width="9.5" style="86" customWidth="1"/>
    <col min="9445" max="9445" width="11.6333333333333" style="86" customWidth="1"/>
    <col min="9446" max="9446" width="10.6333333333333" style="86" customWidth="1"/>
    <col min="9447" max="9449" width="9.5" style="86" customWidth="1"/>
    <col min="9450" max="9692" width="9" style="86"/>
    <col min="9693" max="9693" width="35.8833333333333" style="86" customWidth="1"/>
    <col min="9694" max="9694" width="10.3833333333333" style="86" customWidth="1"/>
    <col min="9695" max="9695" width="10.6333333333333" style="86" customWidth="1"/>
    <col min="9696" max="9696" width="9" style="86"/>
    <col min="9697" max="9697" width="11.6333333333333" style="86" customWidth="1"/>
    <col min="9698" max="9698" width="10.1333333333333" style="86" customWidth="1"/>
    <col min="9699" max="9699" width="10.75" style="86" customWidth="1"/>
    <col min="9700" max="9700" width="9.5" style="86" customWidth="1"/>
    <col min="9701" max="9701" width="11.6333333333333" style="86" customWidth="1"/>
    <col min="9702" max="9702" width="10.6333333333333" style="86" customWidth="1"/>
    <col min="9703" max="9705" width="9.5" style="86" customWidth="1"/>
    <col min="9706" max="9948" width="9" style="86"/>
    <col min="9949" max="9949" width="35.8833333333333" style="86" customWidth="1"/>
    <col min="9950" max="9950" width="10.3833333333333" style="86" customWidth="1"/>
    <col min="9951" max="9951" width="10.6333333333333" style="86" customWidth="1"/>
    <col min="9952" max="9952" width="9" style="86"/>
    <col min="9953" max="9953" width="11.6333333333333" style="86" customWidth="1"/>
    <col min="9954" max="9954" width="10.1333333333333" style="86" customWidth="1"/>
    <col min="9955" max="9955" width="10.75" style="86" customWidth="1"/>
    <col min="9956" max="9956" width="9.5" style="86" customWidth="1"/>
    <col min="9957" max="9957" width="11.6333333333333" style="86" customWidth="1"/>
    <col min="9958" max="9958" width="10.6333333333333" style="86" customWidth="1"/>
    <col min="9959" max="9961" width="9.5" style="86" customWidth="1"/>
    <col min="9962" max="10204" width="9" style="86"/>
    <col min="10205" max="10205" width="35.8833333333333" style="86" customWidth="1"/>
    <col min="10206" max="10206" width="10.3833333333333" style="86" customWidth="1"/>
    <col min="10207" max="10207" width="10.6333333333333" style="86" customWidth="1"/>
    <col min="10208" max="10208" width="9" style="86"/>
    <col min="10209" max="10209" width="11.6333333333333" style="86" customWidth="1"/>
    <col min="10210" max="10210" width="10.1333333333333" style="86" customWidth="1"/>
    <col min="10211" max="10211" width="10.75" style="86" customWidth="1"/>
    <col min="10212" max="10212" width="9.5" style="86" customWidth="1"/>
    <col min="10213" max="10213" width="11.6333333333333" style="86" customWidth="1"/>
    <col min="10214" max="10214" width="10.6333333333333" style="86" customWidth="1"/>
    <col min="10215" max="10217" width="9.5" style="86" customWidth="1"/>
    <col min="10218" max="10460" width="9" style="86"/>
    <col min="10461" max="10461" width="35.8833333333333" style="86" customWidth="1"/>
    <col min="10462" max="10462" width="10.3833333333333" style="86" customWidth="1"/>
    <col min="10463" max="10463" width="10.6333333333333" style="86" customWidth="1"/>
    <col min="10464" max="10464" width="9" style="86"/>
    <col min="10465" max="10465" width="11.6333333333333" style="86" customWidth="1"/>
    <col min="10466" max="10466" width="10.1333333333333" style="86" customWidth="1"/>
    <col min="10467" max="10467" width="10.75" style="86" customWidth="1"/>
    <col min="10468" max="10468" width="9.5" style="86" customWidth="1"/>
    <col min="10469" max="10469" width="11.6333333333333" style="86" customWidth="1"/>
    <col min="10470" max="10470" width="10.6333333333333" style="86" customWidth="1"/>
    <col min="10471" max="10473" width="9.5" style="86" customWidth="1"/>
    <col min="10474" max="10716" width="9" style="86"/>
    <col min="10717" max="10717" width="35.8833333333333" style="86" customWidth="1"/>
    <col min="10718" max="10718" width="10.3833333333333" style="86" customWidth="1"/>
    <col min="10719" max="10719" width="10.6333333333333" style="86" customWidth="1"/>
    <col min="10720" max="10720" width="9" style="86"/>
    <col min="10721" max="10721" width="11.6333333333333" style="86" customWidth="1"/>
    <col min="10722" max="10722" width="10.1333333333333" style="86" customWidth="1"/>
    <col min="10723" max="10723" width="10.75" style="86" customWidth="1"/>
    <col min="10724" max="10724" width="9.5" style="86" customWidth="1"/>
    <col min="10725" max="10725" width="11.6333333333333" style="86" customWidth="1"/>
    <col min="10726" max="10726" width="10.6333333333333" style="86" customWidth="1"/>
    <col min="10727" max="10729" width="9.5" style="86" customWidth="1"/>
    <col min="10730" max="10972" width="9" style="86"/>
    <col min="10973" max="10973" width="35.8833333333333" style="86" customWidth="1"/>
    <col min="10974" max="10974" width="10.3833333333333" style="86" customWidth="1"/>
    <col min="10975" max="10975" width="10.6333333333333" style="86" customWidth="1"/>
    <col min="10976" max="10976" width="9" style="86"/>
    <col min="10977" max="10977" width="11.6333333333333" style="86" customWidth="1"/>
    <col min="10978" max="10978" width="10.1333333333333" style="86" customWidth="1"/>
    <col min="10979" max="10979" width="10.75" style="86" customWidth="1"/>
    <col min="10980" max="10980" width="9.5" style="86" customWidth="1"/>
    <col min="10981" max="10981" width="11.6333333333333" style="86" customWidth="1"/>
    <col min="10982" max="10982" width="10.6333333333333" style="86" customWidth="1"/>
    <col min="10983" max="10985" width="9.5" style="86" customWidth="1"/>
    <col min="10986" max="11228" width="9" style="86"/>
    <col min="11229" max="11229" width="35.8833333333333" style="86" customWidth="1"/>
    <col min="11230" max="11230" width="10.3833333333333" style="86" customWidth="1"/>
    <col min="11231" max="11231" width="10.6333333333333" style="86" customWidth="1"/>
    <col min="11232" max="11232" width="9" style="86"/>
    <col min="11233" max="11233" width="11.6333333333333" style="86" customWidth="1"/>
    <col min="11234" max="11234" width="10.1333333333333" style="86" customWidth="1"/>
    <col min="11235" max="11235" width="10.75" style="86" customWidth="1"/>
    <col min="11236" max="11236" width="9.5" style="86" customWidth="1"/>
    <col min="11237" max="11237" width="11.6333333333333" style="86" customWidth="1"/>
    <col min="11238" max="11238" width="10.6333333333333" style="86" customWidth="1"/>
    <col min="11239" max="11241" width="9.5" style="86" customWidth="1"/>
    <col min="11242" max="11484" width="9" style="86"/>
    <col min="11485" max="11485" width="35.8833333333333" style="86" customWidth="1"/>
    <col min="11486" max="11486" width="10.3833333333333" style="86" customWidth="1"/>
    <col min="11487" max="11487" width="10.6333333333333" style="86" customWidth="1"/>
    <col min="11488" max="11488" width="9" style="86"/>
    <col min="11489" max="11489" width="11.6333333333333" style="86" customWidth="1"/>
    <col min="11490" max="11490" width="10.1333333333333" style="86" customWidth="1"/>
    <col min="11491" max="11491" width="10.75" style="86" customWidth="1"/>
    <col min="11492" max="11492" width="9.5" style="86" customWidth="1"/>
    <col min="11493" max="11493" width="11.6333333333333" style="86" customWidth="1"/>
    <col min="11494" max="11494" width="10.6333333333333" style="86" customWidth="1"/>
    <col min="11495" max="11497" width="9.5" style="86" customWidth="1"/>
    <col min="11498" max="11740" width="9" style="86"/>
    <col min="11741" max="11741" width="35.8833333333333" style="86" customWidth="1"/>
    <col min="11742" max="11742" width="10.3833333333333" style="86" customWidth="1"/>
    <col min="11743" max="11743" width="10.6333333333333" style="86" customWidth="1"/>
    <col min="11744" max="11744" width="9" style="86"/>
    <col min="11745" max="11745" width="11.6333333333333" style="86" customWidth="1"/>
    <col min="11746" max="11746" width="10.1333333333333" style="86" customWidth="1"/>
    <col min="11747" max="11747" width="10.75" style="86" customWidth="1"/>
    <col min="11748" max="11748" width="9.5" style="86" customWidth="1"/>
    <col min="11749" max="11749" width="11.6333333333333" style="86" customWidth="1"/>
    <col min="11750" max="11750" width="10.6333333333333" style="86" customWidth="1"/>
    <col min="11751" max="11753" width="9.5" style="86" customWidth="1"/>
    <col min="11754" max="11996" width="9" style="86"/>
    <col min="11997" max="11997" width="35.8833333333333" style="86" customWidth="1"/>
    <col min="11998" max="11998" width="10.3833333333333" style="86" customWidth="1"/>
    <col min="11999" max="11999" width="10.6333333333333" style="86" customWidth="1"/>
    <col min="12000" max="12000" width="9" style="86"/>
    <col min="12001" max="12001" width="11.6333333333333" style="86" customWidth="1"/>
    <col min="12002" max="12002" width="10.1333333333333" style="86" customWidth="1"/>
    <col min="12003" max="12003" width="10.75" style="86" customWidth="1"/>
    <col min="12004" max="12004" width="9.5" style="86" customWidth="1"/>
    <col min="12005" max="12005" width="11.6333333333333" style="86" customWidth="1"/>
    <col min="12006" max="12006" width="10.6333333333333" style="86" customWidth="1"/>
    <col min="12007" max="12009" width="9.5" style="86" customWidth="1"/>
    <col min="12010" max="12252" width="9" style="86"/>
    <col min="12253" max="12253" width="35.8833333333333" style="86" customWidth="1"/>
    <col min="12254" max="12254" width="10.3833333333333" style="86" customWidth="1"/>
    <col min="12255" max="12255" width="10.6333333333333" style="86" customWidth="1"/>
    <col min="12256" max="12256" width="9" style="86"/>
    <col min="12257" max="12257" width="11.6333333333333" style="86" customWidth="1"/>
    <col min="12258" max="12258" width="10.1333333333333" style="86" customWidth="1"/>
    <col min="12259" max="12259" width="10.75" style="86" customWidth="1"/>
    <col min="12260" max="12260" width="9.5" style="86" customWidth="1"/>
    <col min="12261" max="12261" width="11.6333333333333" style="86" customWidth="1"/>
    <col min="12262" max="12262" width="10.6333333333333" style="86" customWidth="1"/>
    <col min="12263" max="12265" width="9.5" style="86" customWidth="1"/>
    <col min="12266" max="12508" width="9" style="86"/>
    <col min="12509" max="12509" width="35.8833333333333" style="86" customWidth="1"/>
    <col min="12510" max="12510" width="10.3833333333333" style="86" customWidth="1"/>
    <col min="12511" max="12511" width="10.6333333333333" style="86" customWidth="1"/>
    <col min="12512" max="12512" width="9" style="86"/>
    <col min="12513" max="12513" width="11.6333333333333" style="86" customWidth="1"/>
    <col min="12514" max="12514" width="10.1333333333333" style="86" customWidth="1"/>
    <col min="12515" max="12515" width="10.75" style="86" customWidth="1"/>
    <col min="12516" max="12516" width="9.5" style="86" customWidth="1"/>
    <col min="12517" max="12517" width="11.6333333333333" style="86" customWidth="1"/>
    <col min="12518" max="12518" width="10.6333333333333" style="86" customWidth="1"/>
    <col min="12519" max="12521" width="9.5" style="86" customWidth="1"/>
    <col min="12522" max="12764" width="9" style="86"/>
    <col min="12765" max="12765" width="35.8833333333333" style="86" customWidth="1"/>
    <col min="12766" max="12766" width="10.3833333333333" style="86" customWidth="1"/>
    <col min="12767" max="12767" width="10.6333333333333" style="86" customWidth="1"/>
    <col min="12768" max="12768" width="9" style="86"/>
    <col min="12769" max="12769" width="11.6333333333333" style="86" customWidth="1"/>
    <col min="12770" max="12770" width="10.1333333333333" style="86" customWidth="1"/>
    <col min="12771" max="12771" width="10.75" style="86" customWidth="1"/>
    <col min="12772" max="12772" width="9.5" style="86" customWidth="1"/>
    <col min="12773" max="12773" width="11.6333333333333" style="86" customWidth="1"/>
    <col min="12774" max="12774" width="10.6333333333333" style="86" customWidth="1"/>
    <col min="12775" max="12777" width="9.5" style="86" customWidth="1"/>
    <col min="12778" max="13020" width="9" style="86"/>
    <col min="13021" max="13021" width="35.8833333333333" style="86" customWidth="1"/>
    <col min="13022" max="13022" width="10.3833333333333" style="86" customWidth="1"/>
    <col min="13023" max="13023" width="10.6333333333333" style="86" customWidth="1"/>
    <col min="13024" max="13024" width="9" style="86"/>
    <col min="13025" max="13025" width="11.6333333333333" style="86" customWidth="1"/>
    <col min="13026" max="13026" width="10.1333333333333" style="86" customWidth="1"/>
    <col min="13027" max="13027" width="10.75" style="86" customWidth="1"/>
    <col min="13028" max="13028" width="9.5" style="86" customWidth="1"/>
    <col min="13029" max="13029" width="11.6333333333333" style="86" customWidth="1"/>
    <col min="13030" max="13030" width="10.6333333333333" style="86" customWidth="1"/>
    <col min="13031" max="13033" width="9.5" style="86" customWidth="1"/>
    <col min="13034" max="13276" width="9" style="86"/>
    <col min="13277" max="13277" width="35.8833333333333" style="86" customWidth="1"/>
    <col min="13278" max="13278" width="10.3833333333333" style="86" customWidth="1"/>
    <col min="13279" max="13279" width="10.6333333333333" style="86" customWidth="1"/>
    <col min="13280" max="13280" width="9" style="86"/>
    <col min="13281" max="13281" width="11.6333333333333" style="86" customWidth="1"/>
    <col min="13282" max="13282" width="10.1333333333333" style="86" customWidth="1"/>
    <col min="13283" max="13283" width="10.75" style="86" customWidth="1"/>
    <col min="13284" max="13284" width="9.5" style="86" customWidth="1"/>
    <col min="13285" max="13285" width="11.6333333333333" style="86" customWidth="1"/>
    <col min="13286" max="13286" width="10.6333333333333" style="86" customWidth="1"/>
    <col min="13287" max="13289" width="9.5" style="86" customWidth="1"/>
    <col min="13290" max="13532" width="9" style="86"/>
    <col min="13533" max="13533" width="35.8833333333333" style="86" customWidth="1"/>
    <col min="13534" max="13534" width="10.3833333333333" style="86" customWidth="1"/>
    <col min="13535" max="13535" width="10.6333333333333" style="86" customWidth="1"/>
    <col min="13536" max="13536" width="9" style="86"/>
    <col min="13537" max="13537" width="11.6333333333333" style="86" customWidth="1"/>
    <col min="13538" max="13538" width="10.1333333333333" style="86" customWidth="1"/>
    <col min="13539" max="13539" width="10.75" style="86" customWidth="1"/>
    <col min="13540" max="13540" width="9.5" style="86" customWidth="1"/>
    <col min="13541" max="13541" width="11.6333333333333" style="86" customWidth="1"/>
    <col min="13542" max="13542" width="10.6333333333333" style="86" customWidth="1"/>
    <col min="13543" max="13545" width="9.5" style="86" customWidth="1"/>
    <col min="13546" max="13788" width="9" style="86"/>
    <col min="13789" max="13789" width="35.8833333333333" style="86" customWidth="1"/>
    <col min="13790" max="13790" width="10.3833333333333" style="86" customWidth="1"/>
    <col min="13791" max="13791" width="10.6333333333333" style="86" customWidth="1"/>
    <col min="13792" max="13792" width="9" style="86"/>
    <col min="13793" max="13793" width="11.6333333333333" style="86" customWidth="1"/>
    <col min="13794" max="13794" width="10.1333333333333" style="86" customWidth="1"/>
    <col min="13795" max="13795" width="10.75" style="86" customWidth="1"/>
    <col min="13796" max="13796" width="9.5" style="86" customWidth="1"/>
    <col min="13797" max="13797" width="11.6333333333333" style="86" customWidth="1"/>
    <col min="13798" max="13798" width="10.6333333333333" style="86" customWidth="1"/>
    <col min="13799" max="13801" width="9.5" style="86" customWidth="1"/>
    <col min="13802" max="14044" width="9" style="86"/>
    <col min="14045" max="14045" width="35.8833333333333" style="86" customWidth="1"/>
    <col min="14046" max="14046" width="10.3833333333333" style="86" customWidth="1"/>
    <col min="14047" max="14047" width="10.6333333333333" style="86" customWidth="1"/>
    <col min="14048" max="14048" width="9" style="86"/>
    <col min="14049" max="14049" width="11.6333333333333" style="86" customWidth="1"/>
    <col min="14050" max="14050" width="10.1333333333333" style="86" customWidth="1"/>
    <col min="14051" max="14051" width="10.75" style="86" customWidth="1"/>
    <col min="14052" max="14052" width="9.5" style="86" customWidth="1"/>
    <col min="14053" max="14053" width="11.6333333333333" style="86" customWidth="1"/>
    <col min="14054" max="14054" width="10.6333333333333" style="86" customWidth="1"/>
    <col min="14055" max="14057" width="9.5" style="86" customWidth="1"/>
    <col min="14058" max="14300" width="9" style="86"/>
    <col min="14301" max="14301" width="35.8833333333333" style="86" customWidth="1"/>
    <col min="14302" max="14302" width="10.3833333333333" style="86" customWidth="1"/>
    <col min="14303" max="14303" width="10.6333333333333" style="86" customWidth="1"/>
    <col min="14304" max="14304" width="9" style="86"/>
    <col min="14305" max="14305" width="11.6333333333333" style="86" customWidth="1"/>
    <col min="14306" max="14306" width="10.1333333333333" style="86" customWidth="1"/>
    <col min="14307" max="14307" width="10.75" style="86" customWidth="1"/>
    <col min="14308" max="14308" width="9.5" style="86" customWidth="1"/>
    <col min="14309" max="14309" width="11.6333333333333" style="86" customWidth="1"/>
    <col min="14310" max="14310" width="10.6333333333333" style="86" customWidth="1"/>
    <col min="14311" max="14313" width="9.5" style="86" customWidth="1"/>
    <col min="14314" max="14556" width="9" style="86"/>
    <col min="14557" max="14557" width="35.8833333333333" style="86" customWidth="1"/>
    <col min="14558" max="14558" width="10.3833333333333" style="86" customWidth="1"/>
    <col min="14559" max="14559" width="10.6333333333333" style="86" customWidth="1"/>
    <col min="14560" max="14560" width="9" style="86"/>
    <col min="14561" max="14561" width="11.6333333333333" style="86" customWidth="1"/>
    <col min="14562" max="14562" width="10.1333333333333" style="86" customWidth="1"/>
    <col min="14563" max="14563" width="10.75" style="86" customWidth="1"/>
    <col min="14564" max="14564" width="9.5" style="86" customWidth="1"/>
    <col min="14565" max="14565" width="11.6333333333333" style="86" customWidth="1"/>
    <col min="14566" max="14566" width="10.6333333333333" style="86" customWidth="1"/>
    <col min="14567" max="14569" width="9.5" style="86" customWidth="1"/>
    <col min="14570" max="14812" width="9" style="86"/>
    <col min="14813" max="14813" width="35.8833333333333" style="86" customWidth="1"/>
    <col min="14814" max="14814" width="10.3833333333333" style="86" customWidth="1"/>
    <col min="14815" max="14815" width="10.6333333333333" style="86" customWidth="1"/>
    <col min="14816" max="14816" width="9" style="86"/>
    <col min="14817" max="14817" width="11.6333333333333" style="86" customWidth="1"/>
    <col min="14818" max="14818" width="10.1333333333333" style="86" customWidth="1"/>
    <col min="14819" max="14819" width="10.75" style="86" customWidth="1"/>
    <col min="14820" max="14820" width="9.5" style="86" customWidth="1"/>
    <col min="14821" max="14821" width="11.6333333333333" style="86" customWidth="1"/>
    <col min="14822" max="14822" width="10.6333333333333" style="86" customWidth="1"/>
    <col min="14823" max="14825" width="9.5" style="86" customWidth="1"/>
    <col min="14826" max="15068" width="9" style="86"/>
    <col min="15069" max="15069" width="35.8833333333333" style="86" customWidth="1"/>
    <col min="15070" max="15070" width="10.3833333333333" style="86" customWidth="1"/>
    <col min="15071" max="15071" width="10.6333333333333" style="86" customWidth="1"/>
    <col min="15072" max="15072" width="9" style="86"/>
    <col min="15073" max="15073" width="11.6333333333333" style="86" customWidth="1"/>
    <col min="15074" max="15074" width="10.1333333333333" style="86" customWidth="1"/>
    <col min="15075" max="15075" width="10.75" style="86" customWidth="1"/>
    <col min="15076" max="15076" width="9.5" style="86" customWidth="1"/>
    <col min="15077" max="15077" width="11.6333333333333" style="86" customWidth="1"/>
    <col min="15078" max="15078" width="10.6333333333333" style="86" customWidth="1"/>
    <col min="15079" max="15081" width="9.5" style="86" customWidth="1"/>
    <col min="15082" max="15324" width="9" style="86"/>
    <col min="15325" max="15325" width="35.8833333333333" style="86" customWidth="1"/>
    <col min="15326" max="15326" width="10.3833333333333" style="86" customWidth="1"/>
    <col min="15327" max="15327" width="10.6333333333333" style="86" customWidth="1"/>
    <col min="15328" max="15328" width="9" style="86"/>
    <col min="15329" max="15329" width="11.6333333333333" style="86" customWidth="1"/>
    <col min="15330" max="15330" width="10.1333333333333" style="86" customWidth="1"/>
    <col min="15331" max="15331" width="10.75" style="86" customWidth="1"/>
    <col min="15332" max="15332" width="9.5" style="86" customWidth="1"/>
    <col min="15333" max="15333" width="11.6333333333333" style="86" customWidth="1"/>
    <col min="15334" max="15334" width="10.6333333333333" style="86" customWidth="1"/>
    <col min="15335" max="15337" width="9.5" style="86" customWidth="1"/>
    <col min="15338" max="15580" width="9" style="86"/>
    <col min="15581" max="15581" width="35.8833333333333" style="86" customWidth="1"/>
    <col min="15582" max="15582" width="10.3833333333333" style="86" customWidth="1"/>
    <col min="15583" max="15583" width="10.6333333333333" style="86" customWidth="1"/>
    <col min="15584" max="15584" width="9" style="86"/>
    <col min="15585" max="15585" width="11.6333333333333" style="86" customWidth="1"/>
    <col min="15586" max="15586" width="10.1333333333333" style="86" customWidth="1"/>
    <col min="15587" max="15587" width="10.75" style="86" customWidth="1"/>
    <col min="15588" max="15588" width="9.5" style="86" customWidth="1"/>
    <col min="15589" max="15589" width="11.6333333333333" style="86" customWidth="1"/>
    <col min="15590" max="15590" width="10.6333333333333" style="86" customWidth="1"/>
    <col min="15591" max="15593" width="9.5" style="86" customWidth="1"/>
    <col min="15594" max="15836" width="9" style="86"/>
    <col min="15837" max="15837" width="35.8833333333333" style="86" customWidth="1"/>
    <col min="15838" max="15838" width="10.3833333333333" style="86" customWidth="1"/>
    <col min="15839" max="15839" width="10.6333333333333" style="86" customWidth="1"/>
    <col min="15840" max="15840" width="9" style="86"/>
    <col min="15841" max="15841" width="11.6333333333333" style="86" customWidth="1"/>
    <col min="15842" max="15842" width="10.1333333333333" style="86" customWidth="1"/>
    <col min="15843" max="15843" width="10.75" style="86" customWidth="1"/>
    <col min="15844" max="15844" width="9.5" style="86" customWidth="1"/>
    <col min="15845" max="15845" width="11.6333333333333" style="86" customWidth="1"/>
    <col min="15846" max="15846" width="10.6333333333333" style="86" customWidth="1"/>
    <col min="15847" max="15849" width="9.5" style="86" customWidth="1"/>
    <col min="15850" max="16092" width="9" style="86"/>
    <col min="16093" max="16093" width="35.8833333333333" style="86" customWidth="1"/>
    <col min="16094" max="16094" width="10.3833333333333" style="86" customWidth="1"/>
    <col min="16095" max="16095" width="10.6333333333333" style="86" customWidth="1"/>
    <col min="16096" max="16096" width="9" style="86"/>
    <col min="16097" max="16097" width="11.6333333333333" style="86" customWidth="1"/>
    <col min="16098" max="16098" width="10.1333333333333" style="86" customWidth="1"/>
    <col min="16099" max="16099" width="10.75" style="86" customWidth="1"/>
    <col min="16100" max="16100" width="9.5" style="86" customWidth="1"/>
    <col min="16101" max="16101" width="11.6333333333333" style="86" customWidth="1"/>
    <col min="16102" max="16102" width="10.6333333333333" style="86" customWidth="1"/>
    <col min="16103" max="16105" width="9.5" style="86" customWidth="1"/>
    <col min="16106" max="16384" width="9" style="86"/>
  </cols>
  <sheetData>
    <row r="1" ht="15.75" customHeight="1" spans="1:11">
      <c r="A1" s="88" t="s">
        <v>0</v>
      </c>
      <c r="B1" s="89"/>
      <c r="C1" s="89"/>
      <c r="D1" s="89"/>
      <c r="E1" s="89"/>
      <c r="F1" s="89"/>
      <c r="G1" s="89"/>
      <c r="H1" s="90"/>
      <c r="I1" s="89"/>
      <c r="J1" s="89"/>
      <c r="K1" s="89"/>
    </row>
    <row r="2" ht="30" customHeight="1" spans="1:11">
      <c r="A2" s="91" t="s">
        <v>1</v>
      </c>
      <c r="B2" s="92"/>
      <c r="C2" s="92"/>
      <c r="D2" s="92"/>
      <c r="E2" s="92"/>
      <c r="F2" s="92"/>
      <c r="G2" s="92"/>
      <c r="H2" s="93"/>
      <c r="I2" s="92"/>
      <c r="J2" s="92"/>
      <c r="K2" s="92"/>
    </row>
    <row r="3" ht="22.5" spans="1:11">
      <c r="A3" s="94"/>
      <c r="B3" s="94"/>
      <c r="C3" s="94"/>
      <c r="D3" s="94"/>
      <c r="E3" s="94"/>
      <c r="F3" s="89"/>
      <c r="G3" s="89"/>
      <c r="H3" s="90"/>
      <c r="I3" s="89"/>
      <c r="J3" s="89"/>
      <c r="K3" s="130" t="s">
        <v>2</v>
      </c>
    </row>
    <row r="4" ht="24" customHeight="1" spans="1:11">
      <c r="A4" s="95" t="s">
        <v>3</v>
      </c>
      <c r="B4" s="96"/>
      <c r="C4" s="96"/>
      <c r="D4" s="96"/>
      <c r="E4" s="96"/>
      <c r="F4" s="97" t="s">
        <v>4</v>
      </c>
      <c r="G4" s="98"/>
      <c r="H4" s="99"/>
      <c r="I4" s="98"/>
      <c r="J4" s="98"/>
      <c r="K4" s="98"/>
    </row>
    <row r="5" ht="17.25" customHeight="1" spans="1:11">
      <c r="A5" s="100" t="s">
        <v>5</v>
      </c>
      <c r="B5" s="101" t="s">
        <v>6</v>
      </c>
      <c r="C5" s="101" t="s">
        <v>7</v>
      </c>
      <c r="D5" s="101" t="s">
        <v>8</v>
      </c>
      <c r="E5" s="101" t="s">
        <v>9</v>
      </c>
      <c r="F5" s="97" t="s">
        <v>10</v>
      </c>
      <c r="G5" s="102" t="s">
        <v>6</v>
      </c>
      <c r="H5" s="103" t="s">
        <v>11</v>
      </c>
      <c r="I5" s="101" t="s">
        <v>7</v>
      </c>
      <c r="J5" s="131" t="s">
        <v>12</v>
      </c>
      <c r="K5" s="131" t="s">
        <v>9</v>
      </c>
    </row>
    <row r="6" ht="34" customHeight="1" spans="1:11">
      <c r="A6" s="104"/>
      <c r="B6" s="105"/>
      <c r="C6" s="105"/>
      <c r="D6" s="105"/>
      <c r="E6" s="105"/>
      <c r="F6" s="98"/>
      <c r="G6" s="106"/>
      <c r="H6" s="107"/>
      <c r="I6" s="105"/>
      <c r="J6" s="132"/>
      <c r="K6" s="132"/>
    </row>
    <row r="7" ht="21" customHeight="1" spans="1:11">
      <c r="A7" s="108" t="s">
        <v>13</v>
      </c>
      <c r="B7" s="109">
        <f>B8+B9+B10+B11+B12+B13+B14+B15+B16+B17+B18+B19</f>
        <v>243000</v>
      </c>
      <c r="C7" s="109">
        <f>C8+C9+C10+C11+C12+C13+C14+C15+C16+C17+C18+C19</f>
        <v>119935</v>
      </c>
      <c r="D7" s="110">
        <f>C7/B7</f>
        <v>0.493559670781893</v>
      </c>
      <c r="E7" s="110">
        <v>0.2599</v>
      </c>
      <c r="F7" s="111" t="s">
        <v>14</v>
      </c>
      <c r="G7" s="112">
        <v>33926</v>
      </c>
      <c r="H7" s="113">
        <v>7382.76</v>
      </c>
      <c r="I7" s="112">
        <v>23365</v>
      </c>
      <c r="J7" s="133">
        <v>0.565618527401936</v>
      </c>
      <c r="K7" s="134">
        <v>0.2443415</v>
      </c>
    </row>
    <row r="8" ht="21" customHeight="1" spans="1:11">
      <c r="A8" s="114" t="s">
        <v>15</v>
      </c>
      <c r="B8" s="115">
        <v>81699</v>
      </c>
      <c r="C8" s="116">
        <v>47129</v>
      </c>
      <c r="D8" s="117">
        <f>C8/B8</f>
        <v>0.576861405892361</v>
      </c>
      <c r="E8" s="118">
        <v>1.4081</v>
      </c>
      <c r="F8" s="111" t="s">
        <v>16</v>
      </c>
      <c r="G8" s="112">
        <v>640</v>
      </c>
      <c r="H8" s="113">
        <v>0</v>
      </c>
      <c r="I8" s="112">
        <v>318</v>
      </c>
      <c r="J8" s="133">
        <v>0.496875</v>
      </c>
      <c r="K8" s="134">
        <v>0.0426229508196721</v>
      </c>
    </row>
    <row r="9" ht="21" customHeight="1" spans="1:11">
      <c r="A9" s="114" t="s">
        <v>17</v>
      </c>
      <c r="B9" s="115">
        <v>36500</v>
      </c>
      <c r="C9" s="116">
        <v>22113</v>
      </c>
      <c r="D9" s="117">
        <f>C9/B9</f>
        <v>0.605835616438356</v>
      </c>
      <c r="E9" s="118">
        <v>-0.0232</v>
      </c>
      <c r="F9" s="111" t="s">
        <v>18</v>
      </c>
      <c r="G9" s="112">
        <v>50752</v>
      </c>
      <c r="H9" s="113">
        <v>873.27</v>
      </c>
      <c r="I9" s="112">
        <v>24439</v>
      </c>
      <c r="J9" s="133">
        <v>0.473392197270833</v>
      </c>
      <c r="K9" s="134">
        <v>-0.146235807860262</v>
      </c>
    </row>
    <row r="10" ht="21" customHeight="1" spans="1:11">
      <c r="A10" s="114" t="s">
        <v>19</v>
      </c>
      <c r="B10" s="115">
        <v>17100</v>
      </c>
      <c r="C10" s="116">
        <v>8204</v>
      </c>
      <c r="D10" s="117">
        <f>C10/B10</f>
        <v>0.479766081871345</v>
      </c>
      <c r="E10" s="118">
        <v>-0.042</v>
      </c>
      <c r="F10" s="111" t="s">
        <v>20</v>
      </c>
      <c r="G10" s="112">
        <v>170557</v>
      </c>
      <c r="H10" s="113">
        <v>2024.36</v>
      </c>
      <c r="I10" s="112">
        <v>76231</v>
      </c>
      <c r="J10" s="133">
        <v>0.44171050685891</v>
      </c>
      <c r="K10" s="134">
        <v>-0.0429613448332141</v>
      </c>
    </row>
    <row r="11" ht="21" customHeight="1" spans="1:11">
      <c r="A11" s="114" t="s">
        <v>21</v>
      </c>
      <c r="B11" s="115">
        <v>23500</v>
      </c>
      <c r="C11" s="116">
        <v>12003</v>
      </c>
      <c r="D11" s="117">
        <f t="shared" ref="D11:D25" si="0">C11/B11</f>
        <v>0.510765957446809</v>
      </c>
      <c r="E11" s="118">
        <v>0.0116</v>
      </c>
      <c r="F11" s="111" t="s">
        <v>22</v>
      </c>
      <c r="G11" s="112">
        <v>7883</v>
      </c>
      <c r="H11" s="113">
        <v>0</v>
      </c>
      <c r="I11" s="112">
        <v>1160</v>
      </c>
      <c r="J11" s="133">
        <v>0.147152099454522</v>
      </c>
      <c r="K11" s="134">
        <v>-0.783541705542079</v>
      </c>
    </row>
    <row r="12" ht="21" customHeight="1" spans="1:11">
      <c r="A12" s="114" t="s">
        <v>23</v>
      </c>
      <c r="B12" s="115">
        <v>31300</v>
      </c>
      <c r="C12" s="116">
        <v>15735</v>
      </c>
      <c r="D12" s="117">
        <f t="shared" si="0"/>
        <v>0.502715654952077</v>
      </c>
      <c r="E12" s="118">
        <v>-0.0444</v>
      </c>
      <c r="F12" s="111" t="s">
        <v>24</v>
      </c>
      <c r="G12" s="112">
        <v>2213</v>
      </c>
      <c r="H12" s="113">
        <v>388.1</v>
      </c>
      <c r="I12" s="112">
        <v>832</v>
      </c>
      <c r="J12" s="133">
        <v>0.319864672638499</v>
      </c>
      <c r="K12" s="134">
        <v>-0.555080213903743</v>
      </c>
    </row>
    <row r="13" ht="21" customHeight="1" spans="1:11">
      <c r="A13" s="114" t="s">
        <v>25</v>
      </c>
      <c r="B13" s="115">
        <v>16000</v>
      </c>
      <c r="C13" s="116">
        <v>9289</v>
      </c>
      <c r="D13" s="117">
        <f t="shared" si="0"/>
        <v>0.5805625</v>
      </c>
      <c r="E13" s="118">
        <v>0.549</v>
      </c>
      <c r="F13" s="111" t="s">
        <v>26</v>
      </c>
      <c r="G13" s="112">
        <v>74164</v>
      </c>
      <c r="H13" s="113">
        <v>6356.38</v>
      </c>
      <c r="I13" s="112">
        <v>31797</v>
      </c>
      <c r="J13" s="133">
        <v>0.394888910249675</v>
      </c>
      <c r="K13" s="134">
        <v>-0.141225085075352</v>
      </c>
    </row>
    <row r="14" ht="21" customHeight="1" spans="1:11">
      <c r="A14" s="114" t="s">
        <v>27</v>
      </c>
      <c r="B14" s="115">
        <v>2100</v>
      </c>
      <c r="C14" s="116">
        <v>857</v>
      </c>
      <c r="D14" s="117">
        <f t="shared" si="0"/>
        <v>0.408095238095238</v>
      </c>
      <c r="E14" s="118">
        <v>-0.1251</v>
      </c>
      <c r="F14" s="111" t="s">
        <v>28</v>
      </c>
      <c r="G14" s="112">
        <v>27726</v>
      </c>
      <c r="H14" s="113">
        <v>3611.75</v>
      </c>
      <c r="I14" s="112">
        <v>14385</v>
      </c>
      <c r="J14" s="133">
        <v>0.459045689166873</v>
      </c>
      <c r="K14" s="134">
        <v>0.192588293815288</v>
      </c>
    </row>
    <row r="15" ht="21" customHeight="1" spans="1:11">
      <c r="A15" s="114" t="s">
        <v>29</v>
      </c>
      <c r="B15" s="115">
        <v>5500</v>
      </c>
      <c r="C15" s="116">
        <v>3942</v>
      </c>
      <c r="D15" s="117">
        <f t="shared" si="0"/>
        <v>0.716727272727273</v>
      </c>
      <c r="E15" s="118">
        <v>0.2586</v>
      </c>
      <c r="F15" s="111" t="s">
        <v>30</v>
      </c>
      <c r="G15" s="112">
        <v>6508</v>
      </c>
      <c r="H15" s="113">
        <v>300</v>
      </c>
      <c r="I15" s="112">
        <v>2971</v>
      </c>
      <c r="J15" s="133">
        <v>0.436398354876616</v>
      </c>
      <c r="K15" s="134">
        <v>-0.69263397475688</v>
      </c>
    </row>
    <row r="16" ht="21" customHeight="1" spans="1:11">
      <c r="A16" s="114" t="s">
        <v>31</v>
      </c>
      <c r="B16" s="115">
        <v>900</v>
      </c>
      <c r="C16" s="116">
        <v>344</v>
      </c>
      <c r="D16" s="117">
        <f t="shared" si="0"/>
        <v>0.382222222222222</v>
      </c>
      <c r="E16" s="118">
        <v>0.1481</v>
      </c>
      <c r="F16" s="111" t="s">
        <v>32</v>
      </c>
      <c r="G16" s="112">
        <v>63178</v>
      </c>
      <c r="H16" s="113">
        <v>9769.19</v>
      </c>
      <c r="I16" s="112">
        <v>31646</v>
      </c>
      <c r="J16" s="133">
        <v>0.433820685896194</v>
      </c>
      <c r="K16" s="134">
        <v>-0.244003822264692</v>
      </c>
    </row>
    <row r="17" ht="21" customHeight="1" spans="1:11">
      <c r="A17" s="119" t="s">
        <v>33</v>
      </c>
      <c r="B17" s="115">
        <v>28400</v>
      </c>
      <c r="C17" s="116">
        <v>310</v>
      </c>
      <c r="D17" s="117">
        <f t="shared" si="0"/>
        <v>0.0109154929577465</v>
      </c>
      <c r="E17" s="118">
        <v>-0.9454</v>
      </c>
      <c r="F17" s="111" t="s">
        <v>34</v>
      </c>
      <c r="G17" s="112">
        <v>5402</v>
      </c>
      <c r="H17" s="113">
        <v>692.4</v>
      </c>
      <c r="I17" s="112">
        <v>2556</v>
      </c>
      <c r="J17" s="133">
        <v>0.419401417694933</v>
      </c>
      <c r="K17" s="134">
        <v>-0.0592565329407435</v>
      </c>
    </row>
    <row r="18" ht="21" customHeight="1" spans="1:11">
      <c r="A18" s="114" t="s">
        <v>35</v>
      </c>
      <c r="B18" s="115">
        <v>1</v>
      </c>
      <c r="C18" s="116">
        <v>0</v>
      </c>
      <c r="D18" s="117">
        <f t="shared" si="0"/>
        <v>0</v>
      </c>
      <c r="E18" s="118"/>
      <c r="F18" s="111" t="s">
        <v>36</v>
      </c>
      <c r="G18" s="112">
        <v>5</v>
      </c>
      <c r="H18" s="113">
        <v>0</v>
      </c>
      <c r="I18" s="112">
        <v>0</v>
      </c>
      <c r="J18" s="133">
        <v>0</v>
      </c>
      <c r="K18" s="134" t="s">
        <v>37</v>
      </c>
    </row>
    <row r="19" ht="21" customHeight="1" spans="1:11">
      <c r="A19" s="114" t="s">
        <v>38</v>
      </c>
      <c r="B19" s="115">
        <v>0</v>
      </c>
      <c r="C19" s="116">
        <v>9</v>
      </c>
      <c r="D19" s="117"/>
      <c r="E19" s="118">
        <v>3.5</v>
      </c>
      <c r="F19" s="111" t="s">
        <v>39</v>
      </c>
      <c r="G19" s="112">
        <v>239</v>
      </c>
      <c r="H19" s="113">
        <v>224.45</v>
      </c>
      <c r="I19" s="112">
        <v>110</v>
      </c>
      <c r="J19" s="133">
        <v>0.237350307476535</v>
      </c>
      <c r="K19" s="134">
        <v>-0.652996845425868</v>
      </c>
    </row>
    <row r="20" ht="21" customHeight="1" spans="1:11">
      <c r="A20" s="108" t="s">
        <v>40</v>
      </c>
      <c r="B20" s="109">
        <f>SUM(B21:B25)</f>
        <v>52000</v>
      </c>
      <c r="C20" s="109">
        <f>SUM(C21:C25)</f>
        <v>26520</v>
      </c>
      <c r="D20" s="120">
        <f t="shared" si="0"/>
        <v>0.51</v>
      </c>
      <c r="E20" s="110">
        <v>-0.2475</v>
      </c>
      <c r="F20" s="111" t="s">
        <v>41</v>
      </c>
      <c r="G20" s="112">
        <v>1679</v>
      </c>
      <c r="H20" s="113">
        <v>4599.3</v>
      </c>
      <c r="I20" s="112">
        <v>5552</v>
      </c>
      <c r="J20" s="133">
        <v>0.884315817976204</v>
      </c>
      <c r="K20" s="134">
        <v>3.4203821656051</v>
      </c>
    </row>
    <row r="21" ht="21" customHeight="1" spans="1:11">
      <c r="A21" s="114" t="s">
        <v>42</v>
      </c>
      <c r="B21" s="121">
        <v>22000</v>
      </c>
      <c r="C21" s="116">
        <v>9689</v>
      </c>
      <c r="D21" s="117">
        <f t="shared" si="0"/>
        <v>0.440409090909091</v>
      </c>
      <c r="E21" s="122">
        <v>-0.4748</v>
      </c>
      <c r="F21" s="111" t="s">
        <v>43</v>
      </c>
      <c r="G21" s="112">
        <v>61</v>
      </c>
      <c r="H21" s="113">
        <v>0</v>
      </c>
      <c r="I21" s="112">
        <v>20</v>
      </c>
      <c r="J21" s="133">
        <v>0.327868852459016</v>
      </c>
      <c r="K21" s="134">
        <v>0</v>
      </c>
    </row>
    <row r="22" ht="21" customHeight="1" spans="1:11">
      <c r="A22" s="114" t="s">
        <v>44</v>
      </c>
      <c r="B22" s="123">
        <v>4100</v>
      </c>
      <c r="C22" s="116">
        <v>2572</v>
      </c>
      <c r="D22" s="117">
        <f t="shared" si="0"/>
        <v>0.627317073170732</v>
      </c>
      <c r="E22" s="122">
        <v>0.3423</v>
      </c>
      <c r="F22" s="111" t="s">
        <v>45</v>
      </c>
      <c r="G22" s="112">
        <v>756</v>
      </c>
      <c r="H22" s="113">
        <v>0</v>
      </c>
      <c r="I22" s="112">
        <v>278</v>
      </c>
      <c r="J22" s="133">
        <v>0.367724867724868</v>
      </c>
      <c r="K22" s="134">
        <v>-0.234159779614325</v>
      </c>
    </row>
    <row r="23" ht="21" customHeight="1" spans="1:11">
      <c r="A23" s="114" t="s">
        <v>46</v>
      </c>
      <c r="B23" s="123">
        <v>7600</v>
      </c>
      <c r="C23" s="116">
        <v>5980</v>
      </c>
      <c r="D23" s="117">
        <f t="shared" si="0"/>
        <v>0.786842105263158</v>
      </c>
      <c r="E23" s="122">
        <v>-0.1228</v>
      </c>
      <c r="F23" s="111" t="s">
        <v>47</v>
      </c>
      <c r="G23" s="112">
        <v>18557</v>
      </c>
      <c r="H23" s="113">
        <v>303.299999999999</v>
      </c>
      <c r="I23" s="112">
        <v>5564</v>
      </c>
      <c r="J23" s="133">
        <v>0.29501121403159</v>
      </c>
      <c r="K23" s="134">
        <v>-0.13562218424732</v>
      </c>
    </row>
    <row r="24" ht="29" customHeight="1" spans="1:11">
      <c r="A24" s="124" t="s">
        <v>48</v>
      </c>
      <c r="B24" s="123">
        <v>18200</v>
      </c>
      <c r="C24" s="116">
        <v>8279</v>
      </c>
      <c r="D24" s="117">
        <f t="shared" si="0"/>
        <v>0.45489010989011</v>
      </c>
      <c r="E24" s="122">
        <v>0.0483</v>
      </c>
      <c r="F24" s="111" t="s">
        <v>49</v>
      </c>
      <c r="G24" s="112">
        <v>0</v>
      </c>
      <c r="H24" s="113">
        <v>1200</v>
      </c>
      <c r="I24" s="112">
        <v>0</v>
      </c>
      <c r="J24" s="133">
        <v>0</v>
      </c>
      <c r="K24" s="134" t="s">
        <v>37</v>
      </c>
    </row>
    <row r="25" ht="31" customHeight="1" spans="1:11">
      <c r="A25" s="125" t="s">
        <v>50</v>
      </c>
      <c r="B25" s="123">
        <v>100</v>
      </c>
      <c r="C25" s="126">
        <v>0</v>
      </c>
      <c r="D25" s="117">
        <f t="shared" si="0"/>
        <v>0</v>
      </c>
      <c r="E25" s="122">
        <v>0</v>
      </c>
      <c r="F25" s="111" t="s">
        <v>51</v>
      </c>
      <c r="G25" s="112">
        <v>8149</v>
      </c>
      <c r="H25" s="113">
        <v>15</v>
      </c>
      <c r="I25" s="112">
        <v>3682</v>
      </c>
      <c r="J25" s="133">
        <v>0.451004409603136</v>
      </c>
      <c r="K25" s="134">
        <v>-0.170720720720721</v>
      </c>
    </row>
    <row r="26" ht="31" customHeight="1" spans="1:11">
      <c r="A26" s="127"/>
      <c r="B26" s="123"/>
      <c r="C26" s="126"/>
      <c r="D26" s="117"/>
      <c r="E26" s="122"/>
      <c r="F26" s="111" t="s">
        <v>52</v>
      </c>
      <c r="G26" s="112"/>
      <c r="H26" s="113">
        <v>0.36946</v>
      </c>
      <c r="I26" s="112"/>
      <c r="J26" s="133"/>
      <c r="K26" s="134"/>
    </row>
    <row r="27" ht="25" customHeight="1" spans="1:11">
      <c r="A27" s="126"/>
      <c r="B27" s="126"/>
      <c r="C27" s="126"/>
      <c r="D27" s="126"/>
      <c r="E27" s="126"/>
      <c r="F27" s="111" t="s">
        <v>53</v>
      </c>
      <c r="G27" s="112">
        <v>3200</v>
      </c>
      <c r="H27" s="113">
        <v>0</v>
      </c>
      <c r="I27" s="112">
        <v>1213</v>
      </c>
      <c r="J27" s="133">
        <v>0.3790625</v>
      </c>
      <c r="K27" s="134">
        <v>-0.409732360097324</v>
      </c>
    </row>
    <row r="28" ht="20" customHeight="1" spans="1:11">
      <c r="A28" s="126"/>
      <c r="B28" s="126"/>
      <c r="C28" s="126"/>
      <c r="D28" s="126"/>
      <c r="E28" s="126"/>
      <c r="F28" s="111" t="s">
        <v>54</v>
      </c>
      <c r="G28" s="126">
        <v>30</v>
      </c>
      <c r="H28" s="113">
        <v>0</v>
      </c>
      <c r="I28" s="112">
        <v>0</v>
      </c>
      <c r="J28" s="133">
        <v>0</v>
      </c>
      <c r="K28" s="134" t="s">
        <v>37</v>
      </c>
    </row>
    <row r="29" ht="20" customHeight="1" spans="1:11">
      <c r="A29" s="126"/>
      <c r="B29" s="126"/>
      <c r="C29" s="126"/>
      <c r="D29" s="126"/>
      <c r="E29" s="126"/>
      <c r="F29" s="111" t="s">
        <v>55</v>
      </c>
      <c r="G29" s="126">
        <v>4000</v>
      </c>
      <c r="H29" s="113">
        <v>0</v>
      </c>
      <c r="I29" s="112">
        <v>0</v>
      </c>
      <c r="J29" s="133">
        <v>0</v>
      </c>
      <c r="K29" s="126"/>
    </row>
    <row r="30" ht="24" customHeight="1" spans="1:11">
      <c r="A30" s="100" t="s">
        <v>56</v>
      </c>
      <c r="B30" s="128">
        <f>B20+B7</f>
        <v>295000</v>
      </c>
      <c r="C30" s="128">
        <f>C20+C7</f>
        <v>146455</v>
      </c>
      <c r="D30" s="120">
        <f>C30/B30</f>
        <v>0.496457627118644</v>
      </c>
      <c r="E30" s="110">
        <v>0.1228</v>
      </c>
      <c r="F30" s="100" t="s">
        <v>57</v>
      </c>
      <c r="G30" s="128">
        <f>SUM(G7:G29)</f>
        <v>479625</v>
      </c>
      <c r="H30" s="129">
        <f>SUM(H7:H29)</f>
        <v>37740.62946</v>
      </c>
      <c r="I30" s="128">
        <f>SUM(I7:I29)</f>
        <v>226119</v>
      </c>
      <c r="J30" s="135">
        <f>I30/(G30+H30)</f>
        <v>0.437058411158877</v>
      </c>
      <c r="K30" s="135">
        <v>-0.10557</v>
      </c>
    </row>
  </sheetData>
  <mergeCells count="14">
    <mergeCell ref="A2:K2"/>
    <mergeCell ref="A4:E4"/>
    <mergeCell ref="F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354330708661417" right="0.236220472440945" top="0.393700787401575" bottom="0.196850393700787" header="0.31496062992126" footer="0.31496062992126"/>
  <pageSetup paperSize="9" scale="80" fitToWidth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45"/>
  <sheetViews>
    <sheetView tabSelected="1" workbookViewId="0">
      <selection activeCell="G20" sqref="G20"/>
    </sheetView>
  </sheetViews>
  <sheetFormatPr defaultColWidth="9" defaultRowHeight="13.5"/>
  <cols>
    <col min="1" max="1" width="35.875" style="53" customWidth="1"/>
    <col min="2" max="2" width="11.125" style="53" customWidth="1"/>
    <col min="3" max="3" width="14.3333333333333" style="53" customWidth="1"/>
    <col min="4" max="4" width="47" style="53" customWidth="1"/>
    <col min="5" max="5" width="11.375" style="53" customWidth="1"/>
    <col min="6" max="6" width="10.5" style="53" customWidth="1"/>
    <col min="7" max="7" width="13.875" style="54" customWidth="1"/>
    <col min="8" max="8" width="9" style="53"/>
    <col min="9" max="9" width="12.625" style="53"/>
    <col min="10" max="256" width="9" style="53"/>
    <col min="257" max="257" width="40.25" style="53" customWidth="1"/>
    <col min="258" max="258" width="11.1333333333333" style="53" customWidth="1"/>
    <col min="259" max="259" width="11.8833333333333" style="53" customWidth="1"/>
    <col min="260" max="260" width="53.8833333333333" style="53" customWidth="1"/>
    <col min="261" max="512" width="9" style="53"/>
    <col min="513" max="513" width="40.25" style="53" customWidth="1"/>
    <col min="514" max="514" width="11.1333333333333" style="53" customWidth="1"/>
    <col min="515" max="515" width="11.8833333333333" style="53" customWidth="1"/>
    <col min="516" max="516" width="53.8833333333333" style="53" customWidth="1"/>
    <col min="517" max="768" width="9" style="53"/>
    <col min="769" max="769" width="40.25" style="53" customWidth="1"/>
    <col min="770" max="770" width="11.1333333333333" style="53" customWidth="1"/>
    <col min="771" max="771" width="11.8833333333333" style="53" customWidth="1"/>
    <col min="772" max="772" width="53.8833333333333" style="53" customWidth="1"/>
    <col min="773" max="1024" width="9" style="53"/>
    <col min="1025" max="1025" width="40.25" style="53" customWidth="1"/>
    <col min="1026" max="1026" width="11.1333333333333" style="53" customWidth="1"/>
    <col min="1027" max="1027" width="11.8833333333333" style="53" customWidth="1"/>
    <col min="1028" max="1028" width="53.8833333333333" style="53" customWidth="1"/>
    <col min="1029" max="1280" width="9" style="53"/>
    <col min="1281" max="1281" width="40.25" style="53" customWidth="1"/>
    <col min="1282" max="1282" width="11.1333333333333" style="53" customWidth="1"/>
    <col min="1283" max="1283" width="11.8833333333333" style="53" customWidth="1"/>
    <col min="1284" max="1284" width="53.8833333333333" style="53" customWidth="1"/>
    <col min="1285" max="1536" width="9" style="53"/>
    <col min="1537" max="1537" width="40.25" style="53" customWidth="1"/>
    <col min="1538" max="1538" width="11.1333333333333" style="53" customWidth="1"/>
    <col min="1539" max="1539" width="11.8833333333333" style="53" customWidth="1"/>
    <col min="1540" max="1540" width="53.8833333333333" style="53" customWidth="1"/>
    <col min="1541" max="1792" width="9" style="53"/>
    <col min="1793" max="1793" width="40.25" style="53" customWidth="1"/>
    <col min="1794" max="1794" width="11.1333333333333" style="53" customWidth="1"/>
    <col min="1795" max="1795" width="11.8833333333333" style="53" customWidth="1"/>
    <col min="1796" max="1796" width="53.8833333333333" style="53" customWidth="1"/>
    <col min="1797" max="2048" width="9" style="53"/>
    <col min="2049" max="2049" width="40.25" style="53" customWidth="1"/>
    <col min="2050" max="2050" width="11.1333333333333" style="53" customWidth="1"/>
    <col min="2051" max="2051" width="11.8833333333333" style="53" customWidth="1"/>
    <col min="2052" max="2052" width="53.8833333333333" style="53" customWidth="1"/>
    <col min="2053" max="2304" width="9" style="53"/>
    <col min="2305" max="2305" width="40.25" style="53" customWidth="1"/>
    <col min="2306" max="2306" width="11.1333333333333" style="53" customWidth="1"/>
    <col min="2307" max="2307" width="11.8833333333333" style="53" customWidth="1"/>
    <col min="2308" max="2308" width="53.8833333333333" style="53" customWidth="1"/>
    <col min="2309" max="2560" width="9" style="53"/>
    <col min="2561" max="2561" width="40.25" style="53" customWidth="1"/>
    <col min="2562" max="2562" width="11.1333333333333" style="53" customWidth="1"/>
    <col min="2563" max="2563" width="11.8833333333333" style="53" customWidth="1"/>
    <col min="2564" max="2564" width="53.8833333333333" style="53" customWidth="1"/>
    <col min="2565" max="2816" width="9" style="53"/>
    <col min="2817" max="2817" width="40.25" style="53" customWidth="1"/>
    <col min="2818" max="2818" width="11.1333333333333" style="53" customWidth="1"/>
    <col min="2819" max="2819" width="11.8833333333333" style="53" customWidth="1"/>
    <col min="2820" max="2820" width="53.8833333333333" style="53" customWidth="1"/>
    <col min="2821" max="3072" width="9" style="53"/>
    <col min="3073" max="3073" width="40.25" style="53" customWidth="1"/>
    <col min="3074" max="3074" width="11.1333333333333" style="53" customWidth="1"/>
    <col min="3075" max="3075" width="11.8833333333333" style="53" customWidth="1"/>
    <col min="3076" max="3076" width="53.8833333333333" style="53" customWidth="1"/>
    <col min="3077" max="3328" width="9" style="53"/>
    <col min="3329" max="3329" width="40.25" style="53" customWidth="1"/>
    <col min="3330" max="3330" width="11.1333333333333" style="53" customWidth="1"/>
    <col min="3331" max="3331" width="11.8833333333333" style="53" customWidth="1"/>
    <col min="3332" max="3332" width="53.8833333333333" style="53" customWidth="1"/>
    <col min="3333" max="3584" width="9" style="53"/>
    <col min="3585" max="3585" width="40.25" style="53" customWidth="1"/>
    <col min="3586" max="3586" width="11.1333333333333" style="53" customWidth="1"/>
    <col min="3587" max="3587" width="11.8833333333333" style="53" customWidth="1"/>
    <col min="3588" max="3588" width="53.8833333333333" style="53" customWidth="1"/>
    <col min="3589" max="3840" width="9" style="53"/>
    <col min="3841" max="3841" width="40.25" style="53" customWidth="1"/>
    <col min="3842" max="3842" width="11.1333333333333" style="53" customWidth="1"/>
    <col min="3843" max="3843" width="11.8833333333333" style="53" customWidth="1"/>
    <col min="3844" max="3844" width="53.8833333333333" style="53" customWidth="1"/>
    <col min="3845" max="4096" width="9" style="53"/>
    <col min="4097" max="4097" width="40.25" style="53" customWidth="1"/>
    <col min="4098" max="4098" width="11.1333333333333" style="53" customWidth="1"/>
    <col min="4099" max="4099" width="11.8833333333333" style="53" customWidth="1"/>
    <col min="4100" max="4100" width="53.8833333333333" style="53" customWidth="1"/>
    <col min="4101" max="4352" width="9" style="53"/>
    <col min="4353" max="4353" width="40.25" style="53" customWidth="1"/>
    <col min="4354" max="4354" width="11.1333333333333" style="53" customWidth="1"/>
    <col min="4355" max="4355" width="11.8833333333333" style="53" customWidth="1"/>
    <col min="4356" max="4356" width="53.8833333333333" style="53" customWidth="1"/>
    <col min="4357" max="4608" width="9" style="53"/>
    <col min="4609" max="4609" width="40.25" style="53" customWidth="1"/>
    <col min="4610" max="4610" width="11.1333333333333" style="53" customWidth="1"/>
    <col min="4611" max="4611" width="11.8833333333333" style="53" customWidth="1"/>
    <col min="4612" max="4612" width="53.8833333333333" style="53" customWidth="1"/>
    <col min="4613" max="4864" width="9" style="53"/>
    <col min="4865" max="4865" width="40.25" style="53" customWidth="1"/>
    <col min="4866" max="4866" width="11.1333333333333" style="53" customWidth="1"/>
    <col min="4867" max="4867" width="11.8833333333333" style="53" customWidth="1"/>
    <col min="4868" max="4868" width="53.8833333333333" style="53" customWidth="1"/>
    <col min="4869" max="5120" width="9" style="53"/>
    <col min="5121" max="5121" width="40.25" style="53" customWidth="1"/>
    <col min="5122" max="5122" width="11.1333333333333" style="53" customWidth="1"/>
    <col min="5123" max="5123" width="11.8833333333333" style="53" customWidth="1"/>
    <col min="5124" max="5124" width="53.8833333333333" style="53" customWidth="1"/>
    <col min="5125" max="5376" width="9" style="53"/>
    <col min="5377" max="5377" width="40.25" style="53" customWidth="1"/>
    <col min="5378" max="5378" width="11.1333333333333" style="53" customWidth="1"/>
    <col min="5379" max="5379" width="11.8833333333333" style="53" customWidth="1"/>
    <col min="5380" max="5380" width="53.8833333333333" style="53" customWidth="1"/>
    <col min="5381" max="5632" width="9" style="53"/>
    <col min="5633" max="5633" width="40.25" style="53" customWidth="1"/>
    <col min="5634" max="5634" width="11.1333333333333" style="53" customWidth="1"/>
    <col min="5635" max="5635" width="11.8833333333333" style="53" customWidth="1"/>
    <col min="5636" max="5636" width="53.8833333333333" style="53" customWidth="1"/>
    <col min="5637" max="5888" width="9" style="53"/>
    <col min="5889" max="5889" width="40.25" style="53" customWidth="1"/>
    <col min="5890" max="5890" width="11.1333333333333" style="53" customWidth="1"/>
    <col min="5891" max="5891" width="11.8833333333333" style="53" customWidth="1"/>
    <col min="5892" max="5892" width="53.8833333333333" style="53" customWidth="1"/>
    <col min="5893" max="6144" width="9" style="53"/>
    <col min="6145" max="6145" width="40.25" style="53" customWidth="1"/>
    <col min="6146" max="6146" width="11.1333333333333" style="53" customWidth="1"/>
    <col min="6147" max="6147" width="11.8833333333333" style="53" customWidth="1"/>
    <col min="6148" max="6148" width="53.8833333333333" style="53" customWidth="1"/>
    <col min="6149" max="6400" width="9" style="53"/>
    <col min="6401" max="6401" width="40.25" style="53" customWidth="1"/>
    <col min="6402" max="6402" width="11.1333333333333" style="53" customWidth="1"/>
    <col min="6403" max="6403" width="11.8833333333333" style="53" customWidth="1"/>
    <col min="6404" max="6404" width="53.8833333333333" style="53" customWidth="1"/>
    <col min="6405" max="6656" width="9" style="53"/>
    <col min="6657" max="6657" width="40.25" style="53" customWidth="1"/>
    <col min="6658" max="6658" width="11.1333333333333" style="53" customWidth="1"/>
    <col min="6659" max="6659" width="11.8833333333333" style="53" customWidth="1"/>
    <col min="6660" max="6660" width="53.8833333333333" style="53" customWidth="1"/>
    <col min="6661" max="6912" width="9" style="53"/>
    <col min="6913" max="6913" width="40.25" style="53" customWidth="1"/>
    <col min="6914" max="6914" width="11.1333333333333" style="53" customWidth="1"/>
    <col min="6915" max="6915" width="11.8833333333333" style="53" customWidth="1"/>
    <col min="6916" max="6916" width="53.8833333333333" style="53" customWidth="1"/>
    <col min="6917" max="7168" width="9" style="53"/>
    <col min="7169" max="7169" width="40.25" style="53" customWidth="1"/>
    <col min="7170" max="7170" width="11.1333333333333" style="53" customWidth="1"/>
    <col min="7171" max="7171" width="11.8833333333333" style="53" customWidth="1"/>
    <col min="7172" max="7172" width="53.8833333333333" style="53" customWidth="1"/>
    <col min="7173" max="7424" width="9" style="53"/>
    <col min="7425" max="7425" width="40.25" style="53" customWidth="1"/>
    <col min="7426" max="7426" width="11.1333333333333" style="53" customWidth="1"/>
    <col min="7427" max="7427" width="11.8833333333333" style="53" customWidth="1"/>
    <col min="7428" max="7428" width="53.8833333333333" style="53" customWidth="1"/>
    <col min="7429" max="7680" width="9" style="53"/>
    <col min="7681" max="7681" width="40.25" style="53" customWidth="1"/>
    <col min="7682" max="7682" width="11.1333333333333" style="53" customWidth="1"/>
    <col min="7683" max="7683" width="11.8833333333333" style="53" customWidth="1"/>
    <col min="7684" max="7684" width="53.8833333333333" style="53" customWidth="1"/>
    <col min="7685" max="7936" width="9" style="53"/>
    <col min="7937" max="7937" width="40.25" style="53" customWidth="1"/>
    <col min="7938" max="7938" width="11.1333333333333" style="53" customWidth="1"/>
    <col min="7939" max="7939" width="11.8833333333333" style="53" customWidth="1"/>
    <col min="7940" max="7940" width="53.8833333333333" style="53" customWidth="1"/>
    <col min="7941" max="8192" width="9" style="53"/>
    <col min="8193" max="8193" width="40.25" style="53" customWidth="1"/>
    <col min="8194" max="8194" width="11.1333333333333" style="53" customWidth="1"/>
    <col min="8195" max="8195" width="11.8833333333333" style="53" customWidth="1"/>
    <col min="8196" max="8196" width="53.8833333333333" style="53" customWidth="1"/>
    <col min="8197" max="8448" width="9" style="53"/>
    <col min="8449" max="8449" width="40.25" style="53" customWidth="1"/>
    <col min="8450" max="8450" width="11.1333333333333" style="53" customWidth="1"/>
    <col min="8451" max="8451" width="11.8833333333333" style="53" customWidth="1"/>
    <col min="8452" max="8452" width="53.8833333333333" style="53" customWidth="1"/>
    <col min="8453" max="8704" width="9" style="53"/>
    <col min="8705" max="8705" width="40.25" style="53" customWidth="1"/>
    <col min="8706" max="8706" width="11.1333333333333" style="53" customWidth="1"/>
    <col min="8707" max="8707" width="11.8833333333333" style="53" customWidth="1"/>
    <col min="8708" max="8708" width="53.8833333333333" style="53" customWidth="1"/>
    <col min="8709" max="8960" width="9" style="53"/>
    <col min="8961" max="8961" width="40.25" style="53" customWidth="1"/>
    <col min="8962" max="8962" width="11.1333333333333" style="53" customWidth="1"/>
    <col min="8963" max="8963" width="11.8833333333333" style="53" customWidth="1"/>
    <col min="8964" max="8964" width="53.8833333333333" style="53" customWidth="1"/>
    <col min="8965" max="9216" width="9" style="53"/>
    <col min="9217" max="9217" width="40.25" style="53" customWidth="1"/>
    <col min="9218" max="9218" width="11.1333333333333" style="53" customWidth="1"/>
    <col min="9219" max="9219" width="11.8833333333333" style="53" customWidth="1"/>
    <col min="9220" max="9220" width="53.8833333333333" style="53" customWidth="1"/>
    <col min="9221" max="9472" width="9" style="53"/>
    <col min="9473" max="9473" width="40.25" style="53" customWidth="1"/>
    <col min="9474" max="9474" width="11.1333333333333" style="53" customWidth="1"/>
    <col min="9475" max="9475" width="11.8833333333333" style="53" customWidth="1"/>
    <col min="9476" max="9476" width="53.8833333333333" style="53" customWidth="1"/>
    <col min="9477" max="9728" width="9" style="53"/>
    <col min="9729" max="9729" width="40.25" style="53" customWidth="1"/>
    <col min="9730" max="9730" width="11.1333333333333" style="53" customWidth="1"/>
    <col min="9731" max="9731" width="11.8833333333333" style="53" customWidth="1"/>
    <col min="9732" max="9732" width="53.8833333333333" style="53" customWidth="1"/>
    <col min="9733" max="9984" width="9" style="53"/>
    <col min="9985" max="9985" width="40.25" style="53" customWidth="1"/>
    <col min="9986" max="9986" width="11.1333333333333" style="53" customWidth="1"/>
    <col min="9987" max="9987" width="11.8833333333333" style="53" customWidth="1"/>
    <col min="9988" max="9988" width="53.8833333333333" style="53" customWidth="1"/>
    <col min="9989" max="10240" width="9" style="53"/>
    <col min="10241" max="10241" width="40.25" style="53" customWidth="1"/>
    <col min="10242" max="10242" width="11.1333333333333" style="53" customWidth="1"/>
    <col min="10243" max="10243" width="11.8833333333333" style="53" customWidth="1"/>
    <col min="10244" max="10244" width="53.8833333333333" style="53" customWidth="1"/>
    <col min="10245" max="10496" width="9" style="53"/>
    <col min="10497" max="10497" width="40.25" style="53" customWidth="1"/>
    <col min="10498" max="10498" width="11.1333333333333" style="53" customWidth="1"/>
    <col min="10499" max="10499" width="11.8833333333333" style="53" customWidth="1"/>
    <col min="10500" max="10500" width="53.8833333333333" style="53" customWidth="1"/>
    <col min="10501" max="10752" width="9" style="53"/>
    <col min="10753" max="10753" width="40.25" style="53" customWidth="1"/>
    <col min="10754" max="10754" width="11.1333333333333" style="53" customWidth="1"/>
    <col min="10755" max="10755" width="11.8833333333333" style="53" customWidth="1"/>
    <col min="10756" max="10756" width="53.8833333333333" style="53" customWidth="1"/>
    <col min="10757" max="11008" width="9" style="53"/>
    <col min="11009" max="11009" width="40.25" style="53" customWidth="1"/>
    <col min="11010" max="11010" width="11.1333333333333" style="53" customWidth="1"/>
    <col min="11011" max="11011" width="11.8833333333333" style="53" customWidth="1"/>
    <col min="11012" max="11012" width="53.8833333333333" style="53" customWidth="1"/>
    <col min="11013" max="11264" width="9" style="53"/>
    <col min="11265" max="11265" width="40.25" style="53" customWidth="1"/>
    <col min="11266" max="11266" width="11.1333333333333" style="53" customWidth="1"/>
    <col min="11267" max="11267" width="11.8833333333333" style="53" customWidth="1"/>
    <col min="11268" max="11268" width="53.8833333333333" style="53" customWidth="1"/>
    <col min="11269" max="11520" width="9" style="53"/>
    <col min="11521" max="11521" width="40.25" style="53" customWidth="1"/>
    <col min="11522" max="11522" width="11.1333333333333" style="53" customWidth="1"/>
    <col min="11523" max="11523" width="11.8833333333333" style="53" customWidth="1"/>
    <col min="11524" max="11524" width="53.8833333333333" style="53" customWidth="1"/>
    <col min="11525" max="11776" width="9" style="53"/>
    <col min="11777" max="11777" width="40.25" style="53" customWidth="1"/>
    <col min="11778" max="11778" width="11.1333333333333" style="53" customWidth="1"/>
    <col min="11779" max="11779" width="11.8833333333333" style="53" customWidth="1"/>
    <col min="11780" max="11780" width="53.8833333333333" style="53" customWidth="1"/>
    <col min="11781" max="12032" width="9" style="53"/>
    <col min="12033" max="12033" width="40.25" style="53" customWidth="1"/>
    <col min="12034" max="12034" width="11.1333333333333" style="53" customWidth="1"/>
    <col min="12035" max="12035" width="11.8833333333333" style="53" customWidth="1"/>
    <col min="12036" max="12036" width="53.8833333333333" style="53" customWidth="1"/>
    <col min="12037" max="12288" width="9" style="53"/>
    <col min="12289" max="12289" width="40.25" style="53" customWidth="1"/>
    <col min="12290" max="12290" width="11.1333333333333" style="53" customWidth="1"/>
    <col min="12291" max="12291" width="11.8833333333333" style="53" customWidth="1"/>
    <col min="12292" max="12292" width="53.8833333333333" style="53" customWidth="1"/>
    <col min="12293" max="12544" width="9" style="53"/>
    <col min="12545" max="12545" width="40.25" style="53" customWidth="1"/>
    <col min="12546" max="12546" width="11.1333333333333" style="53" customWidth="1"/>
    <col min="12547" max="12547" width="11.8833333333333" style="53" customWidth="1"/>
    <col min="12548" max="12548" width="53.8833333333333" style="53" customWidth="1"/>
    <col min="12549" max="12800" width="9" style="53"/>
    <col min="12801" max="12801" width="40.25" style="53" customWidth="1"/>
    <col min="12802" max="12802" width="11.1333333333333" style="53" customWidth="1"/>
    <col min="12803" max="12803" width="11.8833333333333" style="53" customWidth="1"/>
    <col min="12804" max="12804" width="53.8833333333333" style="53" customWidth="1"/>
    <col min="12805" max="13056" width="9" style="53"/>
    <col min="13057" max="13057" width="40.25" style="53" customWidth="1"/>
    <col min="13058" max="13058" width="11.1333333333333" style="53" customWidth="1"/>
    <col min="13059" max="13059" width="11.8833333333333" style="53" customWidth="1"/>
    <col min="13060" max="13060" width="53.8833333333333" style="53" customWidth="1"/>
    <col min="13061" max="13312" width="9" style="53"/>
    <col min="13313" max="13313" width="40.25" style="53" customWidth="1"/>
    <col min="13314" max="13314" width="11.1333333333333" style="53" customWidth="1"/>
    <col min="13315" max="13315" width="11.8833333333333" style="53" customWidth="1"/>
    <col min="13316" max="13316" width="53.8833333333333" style="53" customWidth="1"/>
    <col min="13317" max="13568" width="9" style="53"/>
    <col min="13569" max="13569" width="40.25" style="53" customWidth="1"/>
    <col min="13570" max="13570" width="11.1333333333333" style="53" customWidth="1"/>
    <col min="13571" max="13571" width="11.8833333333333" style="53" customWidth="1"/>
    <col min="13572" max="13572" width="53.8833333333333" style="53" customWidth="1"/>
    <col min="13573" max="13824" width="9" style="53"/>
    <col min="13825" max="13825" width="40.25" style="53" customWidth="1"/>
    <col min="13826" max="13826" width="11.1333333333333" style="53" customWidth="1"/>
    <col min="13827" max="13827" width="11.8833333333333" style="53" customWidth="1"/>
    <col min="13828" max="13828" width="53.8833333333333" style="53" customWidth="1"/>
    <col min="13829" max="14080" width="9" style="53"/>
    <col min="14081" max="14081" width="40.25" style="53" customWidth="1"/>
    <col min="14082" max="14082" width="11.1333333333333" style="53" customWidth="1"/>
    <col min="14083" max="14083" width="11.8833333333333" style="53" customWidth="1"/>
    <col min="14084" max="14084" width="53.8833333333333" style="53" customWidth="1"/>
    <col min="14085" max="14336" width="9" style="53"/>
    <col min="14337" max="14337" width="40.25" style="53" customWidth="1"/>
    <col min="14338" max="14338" width="11.1333333333333" style="53" customWidth="1"/>
    <col min="14339" max="14339" width="11.8833333333333" style="53" customWidth="1"/>
    <col min="14340" max="14340" width="53.8833333333333" style="53" customWidth="1"/>
    <col min="14341" max="14592" width="9" style="53"/>
    <col min="14593" max="14593" width="40.25" style="53" customWidth="1"/>
    <col min="14594" max="14594" width="11.1333333333333" style="53" customWidth="1"/>
    <col min="14595" max="14595" width="11.8833333333333" style="53" customWidth="1"/>
    <col min="14596" max="14596" width="53.8833333333333" style="53" customWidth="1"/>
    <col min="14597" max="14848" width="9" style="53"/>
    <col min="14849" max="14849" width="40.25" style="53" customWidth="1"/>
    <col min="14850" max="14850" width="11.1333333333333" style="53" customWidth="1"/>
    <col min="14851" max="14851" width="11.8833333333333" style="53" customWidth="1"/>
    <col min="14852" max="14852" width="53.8833333333333" style="53" customWidth="1"/>
    <col min="14853" max="15104" width="9" style="53"/>
    <col min="15105" max="15105" width="40.25" style="53" customWidth="1"/>
    <col min="15106" max="15106" width="11.1333333333333" style="53" customWidth="1"/>
    <col min="15107" max="15107" width="11.8833333333333" style="53" customWidth="1"/>
    <col min="15108" max="15108" width="53.8833333333333" style="53" customWidth="1"/>
    <col min="15109" max="15360" width="9" style="53"/>
    <col min="15361" max="15361" width="40.25" style="53" customWidth="1"/>
    <col min="15362" max="15362" width="11.1333333333333" style="53" customWidth="1"/>
    <col min="15363" max="15363" width="11.8833333333333" style="53" customWidth="1"/>
    <col min="15364" max="15364" width="53.8833333333333" style="53" customWidth="1"/>
    <col min="15365" max="15616" width="9" style="53"/>
    <col min="15617" max="15617" width="40.25" style="53" customWidth="1"/>
    <col min="15618" max="15618" width="11.1333333333333" style="53" customWidth="1"/>
    <col min="15619" max="15619" width="11.8833333333333" style="53" customWidth="1"/>
    <col min="15620" max="15620" width="53.8833333333333" style="53" customWidth="1"/>
    <col min="15621" max="15872" width="9" style="53"/>
    <col min="15873" max="15873" width="40.25" style="53" customWidth="1"/>
    <col min="15874" max="15874" width="11.1333333333333" style="53" customWidth="1"/>
    <col min="15875" max="15875" width="11.8833333333333" style="53" customWidth="1"/>
    <col min="15876" max="15876" width="53.8833333333333" style="53" customWidth="1"/>
    <col min="15877" max="16128" width="9" style="53"/>
    <col min="16129" max="16129" width="40.25" style="53" customWidth="1"/>
    <col min="16130" max="16130" width="11.1333333333333" style="53" customWidth="1"/>
    <col min="16131" max="16131" width="11.8833333333333" style="53" customWidth="1"/>
    <col min="16132" max="16132" width="53.8833333333333" style="53" customWidth="1"/>
    <col min="16133" max="16384" width="9" style="53"/>
  </cols>
  <sheetData>
    <row r="1" ht="18" customHeight="1" spans="1:9">
      <c r="A1" s="55" t="s">
        <v>58</v>
      </c>
      <c r="B1" s="56"/>
      <c r="C1" s="56"/>
      <c r="D1" s="56"/>
      <c r="E1" s="56"/>
      <c r="F1" s="56"/>
      <c r="G1" s="57"/>
      <c r="I1" s="85"/>
    </row>
    <row r="2" ht="23.25" customHeight="1" spans="1:9">
      <c r="A2" s="58" t="s">
        <v>59</v>
      </c>
      <c r="B2" s="58"/>
      <c r="C2" s="58"/>
      <c r="D2" s="58"/>
      <c r="E2" s="58"/>
      <c r="F2" s="58"/>
      <c r="G2" s="58"/>
      <c r="I2" s="85"/>
    </row>
    <row r="3" ht="14.25" customHeight="1" spans="1:9">
      <c r="A3" s="59"/>
      <c r="B3" s="56"/>
      <c r="C3" s="56"/>
      <c r="D3" s="56"/>
      <c r="E3" s="56"/>
      <c r="F3" s="60" t="s">
        <v>60</v>
      </c>
      <c r="G3" s="61"/>
      <c r="I3" s="85"/>
    </row>
    <row r="4" ht="27" customHeight="1" spans="1:9">
      <c r="A4" s="43" t="s">
        <v>61</v>
      </c>
      <c r="B4" s="43"/>
      <c r="C4" s="43"/>
      <c r="D4" s="43" t="s">
        <v>62</v>
      </c>
      <c r="E4" s="43"/>
      <c r="F4" s="43"/>
      <c r="G4" s="43"/>
      <c r="I4" s="85"/>
    </row>
    <row r="5" ht="29" customHeight="1" spans="1:9">
      <c r="A5" s="62" t="s">
        <v>63</v>
      </c>
      <c r="B5" s="63" t="s">
        <v>6</v>
      </c>
      <c r="C5" s="63" t="s">
        <v>7</v>
      </c>
      <c r="D5" s="62" t="s">
        <v>63</v>
      </c>
      <c r="E5" s="63" t="s">
        <v>6</v>
      </c>
      <c r="F5" s="63" t="s">
        <v>64</v>
      </c>
      <c r="G5" s="64" t="s">
        <v>7</v>
      </c>
      <c r="I5" s="85"/>
    </row>
    <row r="6" ht="18.75" customHeight="1" spans="1:9">
      <c r="A6" s="65" t="s">
        <v>65</v>
      </c>
      <c r="B6" s="66"/>
      <c r="C6" s="67"/>
      <c r="D6" s="68" t="s">
        <v>66</v>
      </c>
      <c r="E6" s="66"/>
      <c r="F6" s="66"/>
      <c r="G6" s="69"/>
      <c r="I6" s="85"/>
    </row>
    <row r="7" ht="18.75" customHeight="1" spans="1:9">
      <c r="A7" s="65" t="s">
        <v>67</v>
      </c>
      <c r="B7" s="70"/>
      <c r="C7" s="67"/>
      <c r="D7" s="71" t="s">
        <v>24</v>
      </c>
      <c r="E7" s="70"/>
      <c r="F7" s="70"/>
      <c r="G7" s="72"/>
      <c r="I7" s="85"/>
    </row>
    <row r="8" ht="18.75" customHeight="1" spans="1:9">
      <c r="A8" s="65" t="s">
        <v>68</v>
      </c>
      <c r="B8" s="73"/>
      <c r="C8" s="67"/>
      <c r="D8" s="71" t="s">
        <v>26</v>
      </c>
      <c r="E8" s="67">
        <v>65</v>
      </c>
      <c r="F8" s="67">
        <v>221</v>
      </c>
      <c r="G8" s="74">
        <v>128</v>
      </c>
      <c r="I8" s="85"/>
    </row>
    <row r="9" ht="18.75" customHeight="1" spans="1:9">
      <c r="A9" s="65" t="s">
        <v>69</v>
      </c>
      <c r="B9" s="67"/>
      <c r="C9" s="67"/>
      <c r="D9" s="71" t="s">
        <v>30</v>
      </c>
      <c r="E9" s="67"/>
      <c r="F9" s="67"/>
      <c r="G9" s="74"/>
      <c r="I9" s="85"/>
    </row>
    <row r="10" ht="18.75" customHeight="1" spans="1:9">
      <c r="A10" s="65" t="s">
        <v>70</v>
      </c>
      <c r="B10" s="67"/>
      <c r="C10" s="67"/>
      <c r="D10" s="71" t="s">
        <v>32</v>
      </c>
      <c r="E10" s="67">
        <f>E11+E12+E13+E14</f>
        <v>29023</v>
      </c>
      <c r="F10" s="67">
        <f>F11+F12+F13+F14</f>
        <v>6021</v>
      </c>
      <c r="G10" s="67">
        <f>G11+G12+G13+G14</f>
        <v>47674</v>
      </c>
      <c r="I10" s="85"/>
    </row>
    <row r="11" ht="33" customHeight="1" spans="1:9">
      <c r="A11" s="65" t="s">
        <v>71</v>
      </c>
      <c r="B11" s="67"/>
      <c r="C11" s="75">
        <v>-1302</v>
      </c>
      <c r="D11" s="76" t="s">
        <v>72</v>
      </c>
      <c r="E11" s="67">
        <v>27087</v>
      </c>
      <c r="F11" s="67">
        <v>6021</v>
      </c>
      <c r="G11" s="67">
        <v>47133</v>
      </c>
      <c r="I11" s="85"/>
    </row>
    <row r="12" ht="18.75" customHeight="1" spans="1:9">
      <c r="A12" s="65" t="s">
        <v>73</v>
      </c>
      <c r="B12" s="67"/>
      <c r="C12" s="67"/>
      <c r="D12" s="77" t="s">
        <v>74</v>
      </c>
      <c r="E12" s="67">
        <v>1926</v>
      </c>
      <c r="F12" s="74"/>
      <c r="G12" s="74">
        <v>541</v>
      </c>
      <c r="I12" s="85"/>
    </row>
    <row r="13" ht="18.75" customHeight="1" spans="1:9">
      <c r="A13" s="65" t="s">
        <v>75</v>
      </c>
      <c r="B13" s="67"/>
      <c r="C13" s="67"/>
      <c r="D13" s="77" t="s">
        <v>76</v>
      </c>
      <c r="E13" s="67"/>
      <c r="F13" s="74"/>
      <c r="G13" s="74"/>
      <c r="I13" s="85"/>
    </row>
    <row r="14" ht="18.75" customHeight="1" spans="1:9">
      <c r="A14" s="65" t="s">
        <v>77</v>
      </c>
      <c r="B14" s="67"/>
      <c r="C14" s="67"/>
      <c r="D14" s="78" t="s">
        <v>78</v>
      </c>
      <c r="E14" s="67">
        <v>10</v>
      </c>
      <c r="F14" s="67"/>
      <c r="G14" s="74"/>
      <c r="I14" s="85"/>
    </row>
    <row r="15" ht="18.75" customHeight="1" spans="1:9">
      <c r="A15" s="65" t="s">
        <v>79</v>
      </c>
      <c r="B15" s="67"/>
      <c r="C15" s="67"/>
      <c r="D15" s="71" t="s">
        <v>34</v>
      </c>
      <c r="E15" s="67">
        <v>97</v>
      </c>
      <c r="F15" s="67"/>
      <c r="G15" s="74">
        <v>53</v>
      </c>
      <c r="I15" s="85"/>
    </row>
    <row r="16" ht="18.75" customHeight="1" spans="1:9">
      <c r="A16" s="65" t="s">
        <v>80</v>
      </c>
      <c r="B16" s="67"/>
      <c r="C16" s="67"/>
      <c r="D16" s="77" t="s">
        <v>52</v>
      </c>
      <c r="E16" s="67">
        <f>E17+E18</f>
        <v>1419</v>
      </c>
      <c r="F16" s="67">
        <f>F17+F18</f>
        <v>35014</v>
      </c>
      <c r="G16" s="67">
        <f>G17+G18</f>
        <v>34999</v>
      </c>
      <c r="I16" s="85"/>
    </row>
    <row r="17" ht="18.75" customHeight="1" spans="1:9">
      <c r="A17" s="65" t="s">
        <v>81</v>
      </c>
      <c r="B17" s="67"/>
      <c r="C17" s="67"/>
      <c r="D17" s="79" t="s">
        <v>82</v>
      </c>
      <c r="E17" s="67"/>
      <c r="F17" s="67">
        <v>34855</v>
      </c>
      <c r="G17" s="74">
        <v>34855</v>
      </c>
      <c r="I17" s="85"/>
    </row>
    <row r="18" ht="18.75" customHeight="1" spans="1:9">
      <c r="A18" s="65" t="s">
        <v>83</v>
      </c>
      <c r="B18" s="67"/>
      <c r="C18" s="67"/>
      <c r="D18" s="77" t="s">
        <v>84</v>
      </c>
      <c r="E18" s="67">
        <v>1419</v>
      </c>
      <c r="F18" s="67">
        <v>159</v>
      </c>
      <c r="G18" s="74">
        <v>144</v>
      </c>
      <c r="I18" s="85"/>
    </row>
    <row r="19" ht="18.75" customHeight="1" spans="1:9">
      <c r="A19" s="65" t="s">
        <v>85</v>
      </c>
      <c r="B19" s="67">
        <v>10</v>
      </c>
      <c r="C19" s="67">
        <v>2</v>
      </c>
      <c r="D19" s="77" t="s">
        <v>53</v>
      </c>
      <c r="E19" s="67">
        <v>14600</v>
      </c>
      <c r="F19" s="67"/>
      <c r="G19" s="80">
        <v>4510</v>
      </c>
      <c r="I19" s="85"/>
    </row>
    <row r="20" ht="31" customHeight="1" spans="1:9">
      <c r="A20" s="81" t="s">
        <v>86</v>
      </c>
      <c r="B20" s="67"/>
      <c r="C20" s="67"/>
      <c r="D20" s="77" t="s">
        <v>54</v>
      </c>
      <c r="E20" s="67">
        <v>150</v>
      </c>
      <c r="F20" s="67"/>
      <c r="G20" s="80">
        <v>1</v>
      </c>
      <c r="I20" s="85"/>
    </row>
    <row r="21" ht="18.75" customHeight="1" spans="1:9">
      <c r="A21" s="65" t="s">
        <v>87</v>
      </c>
      <c r="B21" s="67">
        <v>2326</v>
      </c>
      <c r="C21" s="67">
        <v>626</v>
      </c>
      <c r="D21" s="77" t="s">
        <v>88</v>
      </c>
      <c r="E21" s="67">
        <v>920</v>
      </c>
      <c r="F21" s="67"/>
      <c r="G21" s="80">
        <v>0</v>
      </c>
      <c r="I21" s="85"/>
    </row>
    <row r="22" ht="18.75" customHeight="1" spans="1:9">
      <c r="A22" s="43" t="s">
        <v>89</v>
      </c>
      <c r="B22" s="82">
        <f>B6+B7+B8+B9+B10+B11+B12+B13+B14+B15+B16+B17+B18+B19+B20+B21</f>
        <v>2336</v>
      </c>
      <c r="C22" s="82">
        <f>C6+C7+C8+C9+C10+C11+C12+C13+C14+C15+C16+C17+C18+C19+C20+C21</f>
        <v>-674</v>
      </c>
      <c r="D22" s="83" t="s">
        <v>90</v>
      </c>
      <c r="E22" s="84">
        <f>E6+E7+E8+E9+E10+E15+E16+E19+E20+E21</f>
        <v>46274</v>
      </c>
      <c r="F22" s="84">
        <f>F6+F7+F8+F9+F10+F15+F16+F19+F20+F21</f>
        <v>41256</v>
      </c>
      <c r="G22" s="84">
        <f>G6+G7+G8+G9+G10+G15+G16+G19+G20+G21</f>
        <v>87365</v>
      </c>
      <c r="I22" s="85"/>
    </row>
    <row r="23" ht="18.75" customHeight="1" spans="7:9">
      <c r="G23" s="53"/>
      <c r="I23" s="85"/>
    </row>
    <row r="24" ht="20.1" customHeight="1" spans="9:9">
      <c r="I24" s="85"/>
    </row>
    <row r="25" ht="20.1" customHeight="1" spans="9:9">
      <c r="I25" s="85"/>
    </row>
    <row r="26" ht="20.1" customHeight="1" spans="9:9">
      <c r="I26" s="85"/>
    </row>
    <row r="27" ht="20.1" customHeight="1" spans="9:9">
      <c r="I27" s="85"/>
    </row>
    <row r="28" ht="20.1" customHeight="1" spans="9:9">
      <c r="I28" s="85"/>
    </row>
    <row r="29" ht="20.1" customHeight="1" spans="9:9">
      <c r="I29" s="85"/>
    </row>
    <row r="30" ht="20.1" customHeight="1" spans="9:9">
      <c r="I30" s="85"/>
    </row>
    <row r="31" ht="20.1" customHeight="1" spans="9:9">
      <c r="I31" s="85"/>
    </row>
    <row r="32" ht="20.1" customHeight="1" spans="9:9">
      <c r="I32" s="85"/>
    </row>
    <row r="33" ht="20.1" customHeight="1" spans="9:9">
      <c r="I33" s="85"/>
    </row>
    <row r="34" ht="20.1" customHeight="1" spans="9:9">
      <c r="I34" s="85"/>
    </row>
    <row r="35" ht="20.1" customHeight="1" spans="9:9">
      <c r="I35" s="85"/>
    </row>
    <row r="36" ht="20.1" customHeight="1" spans="9:9">
      <c r="I36" s="85"/>
    </row>
    <row r="37" ht="20.1" customHeight="1" spans="9:9">
      <c r="I37" s="85"/>
    </row>
    <row r="38" ht="20.1" customHeight="1" spans="9:9">
      <c r="I38" s="85"/>
    </row>
    <row r="39" ht="20.1" customHeight="1" spans="9:9">
      <c r="I39" s="85"/>
    </row>
    <row r="40" ht="20.1" customHeight="1" spans="9:9">
      <c r="I40" s="85"/>
    </row>
    <row r="41" ht="20.1" customHeight="1" spans="9:9">
      <c r="I41" s="85"/>
    </row>
    <row r="42" ht="20.1" customHeight="1" spans="9:9">
      <c r="I42" s="85"/>
    </row>
    <row r="43" ht="20.1" customHeight="1" spans="9:9">
      <c r="I43" s="85"/>
    </row>
    <row r="44" ht="20.1" customHeight="1" spans="9:9">
      <c r="I44" s="85"/>
    </row>
    <row r="45" ht="20.1" customHeight="1" spans="9:9">
      <c r="I45" s="85"/>
    </row>
  </sheetData>
  <mergeCells count="4">
    <mergeCell ref="A2:G2"/>
    <mergeCell ref="F3:G3"/>
    <mergeCell ref="A4:C4"/>
    <mergeCell ref="D4:G4"/>
  </mergeCells>
  <pageMargins left="0.511811023622047" right="0.31496062992126" top="0.748031496062992" bottom="0.748031496062992" header="0.31496062992126" footer="0.31496062992126"/>
  <pageSetup paperSize="9" scale="98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1"/>
  <sheetViews>
    <sheetView workbookViewId="0">
      <selection activeCell="G11" sqref="G11"/>
    </sheetView>
  </sheetViews>
  <sheetFormatPr defaultColWidth="9" defaultRowHeight="15.75" outlineLevelCol="6"/>
  <cols>
    <col min="1" max="1" width="30.3833333333333" style="38" customWidth="1"/>
    <col min="2" max="2" width="12.625" style="38" customWidth="1"/>
    <col min="3" max="3" width="15.625" style="38" customWidth="1"/>
    <col min="4" max="4" width="30.125" style="38" customWidth="1"/>
    <col min="5" max="5" width="13.125" style="38" customWidth="1"/>
    <col min="6" max="6" width="13.375" style="38" customWidth="1"/>
    <col min="7" max="7" width="17" style="38" customWidth="1"/>
    <col min="8" max="248" width="9" style="38"/>
    <col min="249" max="249" width="33.25" style="38" customWidth="1"/>
    <col min="250" max="250" width="21.6333333333333" style="38" customWidth="1"/>
    <col min="251" max="251" width="35.5" style="38" customWidth="1"/>
    <col min="252" max="252" width="28.5" style="38" customWidth="1"/>
    <col min="253" max="504" width="9" style="38"/>
    <col min="505" max="505" width="33.25" style="38" customWidth="1"/>
    <col min="506" max="506" width="21.6333333333333" style="38" customWidth="1"/>
    <col min="507" max="507" width="35.5" style="38" customWidth="1"/>
    <col min="508" max="508" width="28.5" style="38" customWidth="1"/>
    <col min="509" max="760" width="9" style="38"/>
    <col min="761" max="761" width="33.25" style="38" customWidth="1"/>
    <col min="762" max="762" width="21.6333333333333" style="38" customWidth="1"/>
    <col min="763" max="763" width="35.5" style="38" customWidth="1"/>
    <col min="764" max="764" width="28.5" style="38" customWidth="1"/>
    <col min="765" max="1016" width="9" style="38"/>
    <col min="1017" max="1017" width="33.25" style="38" customWidth="1"/>
    <col min="1018" max="1018" width="21.6333333333333" style="38" customWidth="1"/>
    <col min="1019" max="1019" width="35.5" style="38" customWidth="1"/>
    <col min="1020" max="1020" width="28.5" style="38" customWidth="1"/>
    <col min="1021" max="1272" width="9" style="38"/>
    <col min="1273" max="1273" width="33.25" style="38" customWidth="1"/>
    <col min="1274" max="1274" width="21.6333333333333" style="38" customWidth="1"/>
    <col min="1275" max="1275" width="35.5" style="38" customWidth="1"/>
    <col min="1276" max="1276" width="28.5" style="38" customWidth="1"/>
    <col min="1277" max="1528" width="9" style="38"/>
    <col min="1529" max="1529" width="33.25" style="38" customWidth="1"/>
    <col min="1530" max="1530" width="21.6333333333333" style="38" customWidth="1"/>
    <col min="1531" max="1531" width="35.5" style="38" customWidth="1"/>
    <col min="1532" max="1532" width="28.5" style="38" customWidth="1"/>
    <col min="1533" max="1784" width="9" style="38"/>
    <col min="1785" max="1785" width="33.25" style="38" customWidth="1"/>
    <col min="1786" max="1786" width="21.6333333333333" style="38" customWidth="1"/>
    <col min="1787" max="1787" width="35.5" style="38" customWidth="1"/>
    <col min="1788" max="1788" width="28.5" style="38" customWidth="1"/>
    <col min="1789" max="2040" width="9" style="38"/>
    <col min="2041" max="2041" width="33.25" style="38" customWidth="1"/>
    <col min="2042" max="2042" width="21.6333333333333" style="38" customWidth="1"/>
    <col min="2043" max="2043" width="35.5" style="38" customWidth="1"/>
    <col min="2044" max="2044" width="28.5" style="38" customWidth="1"/>
    <col min="2045" max="2296" width="9" style="38"/>
    <col min="2297" max="2297" width="33.25" style="38" customWidth="1"/>
    <col min="2298" max="2298" width="21.6333333333333" style="38" customWidth="1"/>
    <col min="2299" max="2299" width="35.5" style="38" customWidth="1"/>
    <col min="2300" max="2300" width="28.5" style="38" customWidth="1"/>
    <col min="2301" max="2552" width="9" style="38"/>
    <col min="2553" max="2553" width="33.25" style="38" customWidth="1"/>
    <col min="2554" max="2554" width="21.6333333333333" style="38" customWidth="1"/>
    <col min="2555" max="2555" width="35.5" style="38" customWidth="1"/>
    <col min="2556" max="2556" width="28.5" style="38" customWidth="1"/>
    <col min="2557" max="2808" width="9" style="38"/>
    <col min="2809" max="2809" width="33.25" style="38" customWidth="1"/>
    <col min="2810" max="2810" width="21.6333333333333" style="38" customWidth="1"/>
    <col min="2811" max="2811" width="35.5" style="38" customWidth="1"/>
    <col min="2812" max="2812" width="28.5" style="38" customWidth="1"/>
    <col min="2813" max="3064" width="9" style="38"/>
    <col min="3065" max="3065" width="33.25" style="38" customWidth="1"/>
    <col min="3066" max="3066" width="21.6333333333333" style="38" customWidth="1"/>
    <col min="3067" max="3067" width="35.5" style="38" customWidth="1"/>
    <col min="3068" max="3068" width="28.5" style="38" customWidth="1"/>
    <col min="3069" max="3320" width="9" style="38"/>
    <col min="3321" max="3321" width="33.25" style="38" customWidth="1"/>
    <col min="3322" max="3322" width="21.6333333333333" style="38" customWidth="1"/>
    <col min="3323" max="3323" width="35.5" style="38" customWidth="1"/>
    <col min="3324" max="3324" width="28.5" style="38" customWidth="1"/>
    <col min="3325" max="3576" width="9" style="38"/>
    <col min="3577" max="3577" width="33.25" style="38" customWidth="1"/>
    <col min="3578" max="3578" width="21.6333333333333" style="38" customWidth="1"/>
    <col min="3579" max="3579" width="35.5" style="38" customWidth="1"/>
    <col min="3580" max="3580" width="28.5" style="38" customWidth="1"/>
    <col min="3581" max="3832" width="9" style="38"/>
    <col min="3833" max="3833" width="33.25" style="38" customWidth="1"/>
    <col min="3834" max="3834" width="21.6333333333333" style="38" customWidth="1"/>
    <col min="3835" max="3835" width="35.5" style="38" customWidth="1"/>
    <col min="3836" max="3836" width="28.5" style="38" customWidth="1"/>
    <col min="3837" max="4088" width="9" style="38"/>
    <col min="4089" max="4089" width="33.25" style="38" customWidth="1"/>
    <col min="4090" max="4090" width="21.6333333333333" style="38" customWidth="1"/>
    <col min="4091" max="4091" width="35.5" style="38" customWidth="1"/>
    <col min="4092" max="4092" width="28.5" style="38" customWidth="1"/>
    <col min="4093" max="4344" width="9" style="38"/>
    <col min="4345" max="4345" width="33.25" style="38" customWidth="1"/>
    <col min="4346" max="4346" width="21.6333333333333" style="38" customWidth="1"/>
    <col min="4347" max="4347" width="35.5" style="38" customWidth="1"/>
    <col min="4348" max="4348" width="28.5" style="38" customWidth="1"/>
    <col min="4349" max="4600" width="9" style="38"/>
    <col min="4601" max="4601" width="33.25" style="38" customWidth="1"/>
    <col min="4602" max="4602" width="21.6333333333333" style="38" customWidth="1"/>
    <col min="4603" max="4603" width="35.5" style="38" customWidth="1"/>
    <col min="4604" max="4604" width="28.5" style="38" customWidth="1"/>
    <col min="4605" max="4856" width="9" style="38"/>
    <col min="4857" max="4857" width="33.25" style="38" customWidth="1"/>
    <col min="4858" max="4858" width="21.6333333333333" style="38" customWidth="1"/>
    <col min="4859" max="4859" width="35.5" style="38" customWidth="1"/>
    <col min="4860" max="4860" width="28.5" style="38" customWidth="1"/>
    <col min="4861" max="5112" width="9" style="38"/>
    <col min="5113" max="5113" width="33.25" style="38" customWidth="1"/>
    <col min="5114" max="5114" width="21.6333333333333" style="38" customWidth="1"/>
    <col min="5115" max="5115" width="35.5" style="38" customWidth="1"/>
    <col min="5116" max="5116" width="28.5" style="38" customWidth="1"/>
    <col min="5117" max="5368" width="9" style="38"/>
    <col min="5369" max="5369" width="33.25" style="38" customWidth="1"/>
    <col min="5370" max="5370" width="21.6333333333333" style="38" customWidth="1"/>
    <col min="5371" max="5371" width="35.5" style="38" customWidth="1"/>
    <col min="5372" max="5372" width="28.5" style="38" customWidth="1"/>
    <col min="5373" max="5624" width="9" style="38"/>
    <col min="5625" max="5625" width="33.25" style="38" customWidth="1"/>
    <col min="5626" max="5626" width="21.6333333333333" style="38" customWidth="1"/>
    <col min="5627" max="5627" width="35.5" style="38" customWidth="1"/>
    <col min="5628" max="5628" width="28.5" style="38" customWidth="1"/>
    <col min="5629" max="5880" width="9" style="38"/>
    <col min="5881" max="5881" width="33.25" style="38" customWidth="1"/>
    <col min="5882" max="5882" width="21.6333333333333" style="38" customWidth="1"/>
    <col min="5883" max="5883" width="35.5" style="38" customWidth="1"/>
    <col min="5884" max="5884" width="28.5" style="38" customWidth="1"/>
    <col min="5885" max="6136" width="9" style="38"/>
    <col min="6137" max="6137" width="33.25" style="38" customWidth="1"/>
    <col min="6138" max="6138" width="21.6333333333333" style="38" customWidth="1"/>
    <col min="6139" max="6139" width="35.5" style="38" customWidth="1"/>
    <col min="6140" max="6140" width="28.5" style="38" customWidth="1"/>
    <col min="6141" max="6392" width="9" style="38"/>
    <col min="6393" max="6393" width="33.25" style="38" customWidth="1"/>
    <col min="6394" max="6394" width="21.6333333333333" style="38" customWidth="1"/>
    <col min="6395" max="6395" width="35.5" style="38" customWidth="1"/>
    <col min="6396" max="6396" width="28.5" style="38" customWidth="1"/>
    <col min="6397" max="6648" width="9" style="38"/>
    <col min="6649" max="6649" width="33.25" style="38" customWidth="1"/>
    <col min="6650" max="6650" width="21.6333333333333" style="38" customWidth="1"/>
    <col min="6651" max="6651" width="35.5" style="38" customWidth="1"/>
    <col min="6652" max="6652" width="28.5" style="38" customWidth="1"/>
    <col min="6653" max="6904" width="9" style="38"/>
    <col min="6905" max="6905" width="33.25" style="38" customWidth="1"/>
    <col min="6906" max="6906" width="21.6333333333333" style="38" customWidth="1"/>
    <col min="6907" max="6907" width="35.5" style="38" customWidth="1"/>
    <col min="6908" max="6908" width="28.5" style="38" customWidth="1"/>
    <col min="6909" max="7160" width="9" style="38"/>
    <col min="7161" max="7161" width="33.25" style="38" customWidth="1"/>
    <col min="7162" max="7162" width="21.6333333333333" style="38" customWidth="1"/>
    <col min="7163" max="7163" width="35.5" style="38" customWidth="1"/>
    <col min="7164" max="7164" width="28.5" style="38" customWidth="1"/>
    <col min="7165" max="7416" width="9" style="38"/>
    <col min="7417" max="7417" width="33.25" style="38" customWidth="1"/>
    <col min="7418" max="7418" width="21.6333333333333" style="38" customWidth="1"/>
    <col min="7419" max="7419" width="35.5" style="38" customWidth="1"/>
    <col min="7420" max="7420" width="28.5" style="38" customWidth="1"/>
    <col min="7421" max="7672" width="9" style="38"/>
    <col min="7673" max="7673" width="33.25" style="38" customWidth="1"/>
    <col min="7674" max="7674" width="21.6333333333333" style="38" customWidth="1"/>
    <col min="7675" max="7675" width="35.5" style="38" customWidth="1"/>
    <col min="7676" max="7676" width="28.5" style="38" customWidth="1"/>
    <col min="7677" max="7928" width="9" style="38"/>
    <col min="7929" max="7929" width="33.25" style="38" customWidth="1"/>
    <col min="7930" max="7930" width="21.6333333333333" style="38" customWidth="1"/>
    <col min="7931" max="7931" width="35.5" style="38" customWidth="1"/>
    <col min="7932" max="7932" width="28.5" style="38" customWidth="1"/>
    <col min="7933" max="8184" width="9" style="38"/>
    <col min="8185" max="8185" width="33.25" style="38" customWidth="1"/>
    <col min="8186" max="8186" width="21.6333333333333" style="38" customWidth="1"/>
    <col min="8187" max="8187" width="35.5" style="38" customWidth="1"/>
    <col min="8188" max="8188" width="28.5" style="38" customWidth="1"/>
    <col min="8189" max="8440" width="9" style="38"/>
    <col min="8441" max="8441" width="33.25" style="38" customWidth="1"/>
    <col min="8442" max="8442" width="21.6333333333333" style="38" customWidth="1"/>
    <col min="8443" max="8443" width="35.5" style="38" customWidth="1"/>
    <col min="8444" max="8444" width="28.5" style="38" customWidth="1"/>
    <col min="8445" max="8696" width="9" style="38"/>
    <col min="8697" max="8697" width="33.25" style="38" customWidth="1"/>
    <col min="8698" max="8698" width="21.6333333333333" style="38" customWidth="1"/>
    <col min="8699" max="8699" width="35.5" style="38" customWidth="1"/>
    <col min="8700" max="8700" width="28.5" style="38" customWidth="1"/>
    <col min="8701" max="8952" width="9" style="38"/>
    <col min="8953" max="8953" width="33.25" style="38" customWidth="1"/>
    <col min="8954" max="8954" width="21.6333333333333" style="38" customWidth="1"/>
    <col min="8955" max="8955" width="35.5" style="38" customWidth="1"/>
    <col min="8956" max="8956" width="28.5" style="38" customWidth="1"/>
    <col min="8957" max="9208" width="9" style="38"/>
    <col min="9209" max="9209" width="33.25" style="38" customWidth="1"/>
    <col min="9210" max="9210" width="21.6333333333333" style="38" customWidth="1"/>
    <col min="9211" max="9211" width="35.5" style="38" customWidth="1"/>
    <col min="9212" max="9212" width="28.5" style="38" customWidth="1"/>
    <col min="9213" max="9464" width="9" style="38"/>
    <col min="9465" max="9465" width="33.25" style="38" customWidth="1"/>
    <col min="9466" max="9466" width="21.6333333333333" style="38" customWidth="1"/>
    <col min="9467" max="9467" width="35.5" style="38" customWidth="1"/>
    <col min="9468" max="9468" width="28.5" style="38" customWidth="1"/>
    <col min="9469" max="9720" width="9" style="38"/>
    <col min="9721" max="9721" width="33.25" style="38" customWidth="1"/>
    <col min="9722" max="9722" width="21.6333333333333" style="38" customWidth="1"/>
    <col min="9723" max="9723" width="35.5" style="38" customWidth="1"/>
    <col min="9724" max="9724" width="28.5" style="38" customWidth="1"/>
    <col min="9725" max="9976" width="9" style="38"/>
    <col min="9977" max="9977" width="33.25" style="38" customWidth="1"/>
    <col min="9978" max="9978" width="21.6333333333333" style="38" customWidth="1"/>
    <col min="9979" max="9979" width="35.5" style="38" customWidth="1"/>
    <col min="9980" max="9980" width="28.5" style="38" customWidth="1"/>
    <col min="9981" max="10232" width="9" style="38"/>
    <col min="10233" max="10233" width="33.25" style="38" customWidth="1"/>
    <col min="10234" max="10234" width="21.6333333333333" style="38" customWidth="1"/>
    <col min="10235" max="10235" width="35.5" style="38" customWidth="1"/>
    <col min="10236" max="10236" width="28.5" style="38" customWidth="1"/>
    <col min="10237" max="10488" width="9" style="38"/>
    <col min="10489" max="10489" width="33.25" style="38" customWidth="1"/>
    <col min="10490" max="10490" width="21.6333333333333" style="38" customWidth="1"/>
    <col min="10491" max="10491" width="35.5" style="38" customWidth="1"/>
    <col min="10492" max="10492" width="28.5" style="38" customWidth="1"/>
    <col min="10493" max="10744" width="9" style="38"/>
    <col min="10745" max="10745" width="33.25" style="38" customWidth="1"/>
    <col min="10746" max="10746" width="21.6333333333333" style="38" customWidth="1"/>
    <col min="10747" max="10747" width="35.5" style="38" customWidth="1"/>
    <col min="10748" max="10748" width="28.5" style="38" customWidth="1"/>
    <col min="10749" max="11000" width="9" style="38"/>
    <col min="11001" max="11001" width="33.25" style="38" customWidth="1"/>
    <col min="11002" max="11002" width="21.6333333333333" style="38" customWidth="1"/>
    <col min="11003" max="11003" width="35.5" style="38" customWidth="1"/>
    <col min="11004" max="11004" width="28.5" style="38" customWidth="1"/>
    <col min="11005" max="11256" width="9" style="38"/>
    <col min="11257" max="11257" width="33.25" style="38" customWidth="1"/>
    <col min="11258" max="11258" width="21.6333333333333" style="38" customWidth="1"/>
    <col min="11259" max="11259" width="35.5" style="38" customWidth="1"/>
    <col min="11260" max="11260" width="28.5" style="38" customWidth="1"/>
    <col min="11261" max="11512" width="9" style="38"/>
    <col min="11513" max="11513" width="33.25" style="38" customWidth="1"/>
    <col min="11514" max="11514" width="21.6333333333333" style="38" customWidth="1"/>
    <col min="11515" max="11515" width="35.5" style="38" customWidth="1"/>
    <col min="11516" max="11516" width="28.5" style="38" customWidth="1"/>
    <col min="11517" max="11768" width="9" style="38"/>
    <col min="11769" max="11769" width="33.25" style="38" customWidth="1"/>
    <col min="11770" max="11770" width="21.6333333333333" style="38" customWidth="1"/>
    <col min="11771" max="11771" width="35.5" style="38" customWidth="1"/>
    <col min="11772" max="11772" width="28.5" style="38" customWidth="1"/>
    <col min="11773" max="12024" width="9" style="38"/>
    <col min="12025" max="12025" width="33.25" style="38" customWidth="1"/>
    <col min="12026" max="12026" width="21.6333333333333" style="38" customWidth="1"/>
    <col min="12027" max="12027" width="35.5" style="38" customWidth="1"/>
    <col min="12028" max="12028" width="28.5" style="38" customWidth="1"/>
    <col min="12029" max="12280" width="9" style="38"/>
    <col min="12281" max="12281" width="33.25" style="38" customWidth="1"/>
    <col min="12282" max="12282" width="21.6333333333333" style="38" customWidth="1"/>
    <col min="12283" max="12283" width="35.5" style="38" customWidth="1"/>
    <col min="12284" max="12284" width="28.5" style="38" customWidth="1"/>
    <col min="12285" max="12536" width="9" style="38"/>
    <col min="12537" max="12537" width="33.25" style="38" customWidth="1"/>
    <col min="12538" max="12538" width="21.6333333333333" style="38" customWidth="1"/>
    <col min="12539" max="12539" width="35.5" style="38" customWidth="1"/>
    <col min="12540" max="12540" width="28.5" style="38" customWidth="1"/>
    <col min="12541" max="12792" width="9" style="38"/>
    <col min="12793" max="12793" width="33.25" style="38" customWidth="1"/>
    <col min="12794" max="12794" width="21.6333333333333" style="38" customWidth="1"/>
    <col min="12795" max="12795" width="35.5" style="38" customWidth="1"/>
    <col min="12796" max="12796" width="28.5" style="38" customWidth="1"/>
    <col min="12797" max="13048" width="9" style="38"/>
    <col min="13049" max="13049" width="33.25" style="38" customWidth="1"/>
    <col min="13050" max="13050" width="21.6333333333333" style="38" customWidth="1"/>
    <col min="13051" max="13051" width="35.5" style="38" customWidth="1"/>
    <col min="13052" max="13052" width="28.5" style="38" customWidth="1"/>
    <col min="13053" max="13304" width="9" style="38"/>
    <col min="13305" max="13305" width="33.25" style="38" customWidth="1"/>
    <col min="13306" max="13306" width="21.6333333333333" style="38" customWidth="1"/>
    <col min="13307" max="13307" width="35.5" style="38" customWidth="1"/>
    <col min="13308" max="13308" width="28.5" style="38" customWidth="1"/>
    <col min="13309" max="13560" width="9" style="38"/>
    <col min="13561" max="13561" width="33.25" style="38" customWidth="1"/>
    <col min="13562" max="13562" width="21.6333333333333" style="38" customWidth="1"/>
    <col min="13563" max="13563" width="35.5" style="38" customWidth="1"/>
    <col min="13564" max="13564" width="28.5" style="38" customWidth="1"/>
    <col min="13565" max="13816" width="9" style="38"/>
    <col min="13817" max="13817" width="33.25" style="38" customWidth="1"/>
    <col min="13818" max="13818" width="21.6333333333333" style="38" customWidth="1"/>
    <col min="13819" max="13819" width="35.5" style="38" customWidth="1"/>
    <col min="13820" max="13820" width="28.5" style="38" customWidth="1"/>
    <col min="13821" max="14072" width="9" style="38"/>
    <col min="14073" max="14073" width="33.25" style="38" customWidth="1"/>
    <col min="14074" max="14074" width="21.6333333333333" style="38" customWidth="1"/>
    <col min="14075" max="14075" width="35.5" style="38" customWidth="1"/>
    <col min="14076" max="14076" width="28.5" style="38" customWidth="1"/>
    <col min="14077" max="14328" width="9" style="38"/>
    <col min="14329" max="14329" width="33.25" style="38" customWidth="1"/>
    <col min="14330" max="14330" width="21.6333333333333" style="38" customWidth="1"/>
    <col min="14331" max="14331" width="35.5" style="38" customWidth="1"/>
    <col min="14332" max="14332" width="28.5" style="38" customWidth="1"/>
    <col min="14333" max="14584" width="9" style="38"/>
    <col min="14585" max="14585" width="33.25" style="38" customWidth="1"/>
    <col min="14586" max="14586" width="21.6333333333333" style="38" customWidth="1"/>
    <col min="14587" max="14587" width="35.5" style="38" customWidth="1"/>
    <col min="14588" max="14588" width="28.5" style="38" customWidth="1"/>
    <col min="14589" max="14840" width="9" style="38"/>
    <col min="14841" max="14841" width="33.25" style="38" customWidth="1"/>
    <col min="14842" max="14842" width="21.6333333333333" style="38" customWidth="1"/>
    <col min="14843" max="14843" width="35.5" style="38" customWidth="1"/>
    <col min="14844" max="14844" width="28.5" style="38" customWidth="1"/>
    <col min="14845" max="15096" width="9" style="38"/>
    <col min="15097" max="15097" width="33.25" style="38" customWidth="1"/>
    <col min="15098" max="15098" width="21.6333333333333" style="38" customWidth="1"/>
    <col min="15099" max="15099" width="35.5" style="38" customWidth="1"/>
    <col min="15100" max="15100" width="28.5" style="38" customWidth="1"/>
    <col min="15101" max="15352" width="9" style="38"/>
    <col min="15353" max="15353" width="33.25" style="38" customWidth="1"/>
    <col min="15354" max="15354" width="21.6333333333333" style="38" customWidth="1"/>
    <col min="15355" max="15355" width="35.5" style="38" customWidth="1"/>
    <col min="15356" max="15356" width="28.5" style="38" customWidth="1"/>
    <col min="15357" max="15608" width="9" style="38"/>
    <col min="15609" max="15609" width="33.25" style="38" customWidth="1"/>
    <col min="15610" max="15610" width="21.6333333333333" style="38" customWidth="1"/>
    <col min="15611" max="15611" width="35.5" style="38" customWidth="1"/>
    <col min="15612" max="15612" width="28.5" style="38" customWidth="1"/>
    <col min="15613" max="15864" width="9" style="38"/>
    <col min="15865" max="15865" width="33.25" style="38" customWidth="1"/>
    <col min="15866" max="15866" width="21.6333333333333" style="38" customWidth="1"/>
    <col min="15867" max="15867" width="35.5" style="38" customWidth="1"/>
    <col min="15868" max="15868" width="28.5" style="38" customWidth="1"/>
    <col min="15869" max="16120" width="9" style="38"/>
    <col min="16121" max="16121" width="33.25" style="38" customWidth="1"/>
    <col min="16122" max="16122" width="21.6333333333333" style="38" customWidth="1"/>
    <col min="16123" max="16123" width="35.5" style="38" customWidth="1"/>
    <col min="16124" max="16124" width="28.5" style="38" customWidth="1"/>
    <col min="16125" max="16384" width="9" style="38"/>
  </cols>
  <sheetData>
    <row r="1" s="6" customFormat="1" spans="1:6">
      <c r="A1" s="5" t="s">
        <v>91</v>
      </c>
      <c r="E1" s="7"/>
      <c r="F1" s="7"/>
    </row>
    <row r="2" s="6" customFormat="1" ht="36" customHeight="1" spans="1:7">
      <c r="A2" s="39" t="s">
        <v>92</v>
      </c>
      <c r="B2" s="8"/>
      <c r="C2" s="8"/>
      <c r="D2" s="8"/>
      <c r="E2" s="8"/>
      <c r="F2" s="8"/>
      <c r="G2" s="8"/>
    </row>
    <row r="3" s="6" customFormat="1" ht="14.25" customHeight="1" spans="1:7">
      <c r="A3" s="9" t="s">
        <v>93</v>
      </c>
      <c r="B3" s="9"/>
      <c r="C3" s="9"/>
      <c r="D3" s="9"/>
      <c r="E3" s="9"/>
      <c r="F3" s="9"/>
      <c r="G3" s="9"/>
    </row>
    <row r="4" s="37" customFormat="1" ht="24" customHeight="1" spans="1:7">
      <c r="A4" s="40" t="s">
        <v>94</v>
      </c>
      <c r="B4" s="41"/>
      <c r="C4" s="42"/>
      <c r="D4" s="10" t="s">
        <v>95</v>
      </c>
      <c r="E4" s="10"/>
      <c r="F4" s="10"/>
      <c r="G4" s="10"/>
    </row>
    <row r="5" s="6" customFormat="1" ht="24" customHeight="1" spans="1:7">
      <c r="A5" s="43" t="s">
        <v>63</v>
      </c>
      <c r="B5" s="12" t="s">
        <v>96</v>
      </c>
      <c r="C5" s="12" t="s">
        <v>97</v>
      </c>
      <c r="D5" s="43" t="s">
        <v>63</v>
      </c>
      <c r="E5" s="13" t="s">
        <v>96</v>
      </c>
      <c r="F5" s="13" t="s">
        <v>98</v>
      </c>
      <c r="G5" s="13" t="s">
        <v>97</v>
      </c>
    </row>
    <row r="6" s="38" customFormat="1" ht="33" customHeight="1" spans="1:7">
      <c r="A6" s="44" t="s">
        <v>99</v>
      </c>
      <c r="B6" s="45">
        <v>3255</v>
      </c>
      <c r="C6" s="46">
        <v>0</v>
      </c>
      <c r="D6" s="29" t="s">
        <v>100</v>
      </c>
      <c r="E6" s="45">
        <v>1024</v>
      </c>
      <c r="F6" s="45"/>
      <c r="G6" s="45">
        <v>18</v>
      </c>
    </row>
    <row r="7" s="38" customFormat="1" ht="33" customHeight="1" spans="1:7">
      <c r="A7" s="44" t="s">
        <v>101</v>
      </c>
      <c r="B7" s="45"/>
      <c r="C7" s="46"/>
      <c r="D7" s="29" t="s">
        <v>102</v>
      </c>
      <c r="E7" s="45">
        <v>67</v>
      </c>
      <c r="F7" s="45">
        <v>230</v>
      </c>
      <c r="G7" s="45">
        <v>92</v>
      </c>
    </row>
    <row r="8" s="38" customFormat="1" ht="33" customHeight="1" spans="1:7">
      <c r="A8" s="44" t="s">
        <v>103</v>
      </c>
      <c r="B8" s="45"/>
      <c r="C8" s="46"/>
      <c r="D8" s="29" t="s">
        <v>104</v>
      </c>
      <c r="E8" s="45">
        <v>2183</v>
      </c>
      <c r="F8" s="45"/>
      <c r="G8" s="47"/>
    </row>
    <row r="9" s="38" customFormat="1" ht="33" customHeight="1" spans="1:7">
      <c r="A9" s="44" t="s">
        <v>105</v>
      </c>
      <c r="B9" s="45"/>
      <c r="C9" s="46"/>
      <c r="D9" s="29" t="s">
        <v>106</v>
      </c>
      <c r="E9" s="45">
        <v>103</v>
      </c>
      <c r="F9" s="45"/>
      <c r="G9" s="47"/>
    </row>
    <row r="10" s="38" customFormat="1" ht="33" customHeight="1" spans="1:7">
      <c r="A10" s="48" t="s">
        <v>107</v>
      </c>
      <c r="B10" s="45"/>
      <c r="C10" s="46"/>
      <c r="D10" s="29" t="s">
        <v>108</v>
      </c>
      <c r="E10" s="45"/>
      <c r="F10" s="45"/>
      <c r="G10" s="45"/>
    </row>
    <row r="11" s="38" customFormat="1" ht="24" customHeight="1" spans="1:7">
      <c r="A11" s="49" t="s">
        <v>56</v>
      </c>
      <c r="B11" s="50">
        <f>SUM(B6:B10)</f>
        <v>3255</v>
      </c>
      <c r="C11" s="51">
        <f>SUM(C6:C10)</f>
        <v>0</v>
      </c>
      <c r="D11" s="52" t="s">
        <v>57</v>
      </c>
      <c r="E11" s="50">
        <f>E10+E8+E7+E6+E9</f>
        <v>3377</v>
      </c>
      <c r="F11" s="50">
        <f>F10+F8+F7+F6+F9</f>
        <v>230</v>
      </c>
      <c r="G11" s="50">
        <f>G10+G8+G7+G6+G9</f>
        <v>110</v>
      </c>
    </row>
  </sheetData>
  <mergeCells count="4">
    <mergeCell ref="A2:G2"/>
    <mergeCell ref="A3:G3"/>
    <mergeCell ref="A4:C4"/>
    <mergeCell ref="D4:G4"/>
  </mergeCells>
  <pageMargins left="0.66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18"/>
  <sheetViews>
    <sheetView workbookViewId="0">
      <selection activeCell="A22" sqref="A22"/>
    </sheetView>
  </sheetViews>
  <sheetFormatPr defaultColWidth="9" defaultRowHeight="14.25"/>
  <cols>
    <col min="1" max="1" width="40.625" style="4" customWidth="1"/>
    <col min="2" max="2" width="12.625" style="4" customWidth="1"/>
    <col min="3" max="3" width="15.625" style="4" customWidth="1"/>
    <col min="4" max="4" width="40.625" style="4" customWidth="1"/>
    <col min="5" max="5" width="13.125" style="4" customWidth="1"/>
    <col min="6" max="6" width="13.375" style="4" customWidth="1"/>
    <col min="7" max="7" width="17" style="4" customWidth="1"/>
    <col min="8" max="9" width="9" style="4"/>
    <col min="10" max="10" width="12.625" style="4"/>
    <col min="11" max="253" width="9" style="4"/>
    <col min="254" max="254" width="33.25" style="4" customWidth="1"/>
    <col min="255" max="255" width="21.6333333333333" style="4" customWidth="1"/>
    <col min="256" max="256" width="35.5" style="4" customWidth="1"/>
    <col min="257" max="257" width="28.5" style="4" customWidth="1"/>
    <col min="258" max="509" width="9" style="4"/>
    <col min="510" max="510" width="33.25" style="4" customWidth="1"/>
    <col min="511" max="511" width="21.6333333333333" style="4" customWidth="1"/>
    <col min="512" max="512" width="35.5" style="4" customWidth="1"/>
    <col min="513" max="513" width="28.5" style="4" customWidth="1"/>
    <col min="514" max="765" width="9" style="4"/>
    <col min="766" max="766" width="33.25" style="4" customWidth="1"/>
    <col min="767" max="767" width="21.6333333333333" style="4" customWidth="1"/>
    <col min="768" max="768" width="35.5" style="4" customWidth="1"/>
    <col min="769" max="769" width="28.5" style="4" customWidth="1"/>
    <col min="770" max="1021" width="9" style="4"/>
    <col min="1022" max="1022" width="33.25" style="4" customWidth="1"/>
    <col min="1023" max="1023" width="21.6333333333333" style="4" customWidth="1"/>
    <col min="1024" max="1024" width="35.5" style="4" customWidth="1"/>
    <col min="1025" max="1025" width="28.5" style="4" customWidth="1"/>
    <col min="1026" max="1277" width="9" style="4"/>
    <col min="1278" max="1278" width="33.25" style="4" customWidth="1"/>
    <col min="1279" max="1279" width="21.6333333333333" style="4" customWidth="1"/>
    <col min="1280" max="1280" width="35.5" style="4" customWidth="1"/>
    <col min="1281" max="1281" width="28.5" style="4" customWidth="1"/>
    <col min="1282" max="1533" width="9" style="4"/>
    <col min="1534" max="1534" width="33.25" style="4" customWidth="1"/>
    <col min="1535" max="1535" width="21.6333333333333" style="4" customWidth="1"/>
    <col min="1536" max="1536" width="35.5" style="4" customWidth="1"/>
    <col min="1537" max="1537" width="28.5" style="4" customWidth="1"/>
    <col min="1538" max="1789" width="9" style="4"/>
    <col min="1790" max="1790" width="33.25" style="4" customWidth="1"/>
    <col min="1791" max="1791" width="21.6333333333333" style="4" customWidth="1"/>
    <col min="1792" max="1792" width="35.5" style="4" customWidth="1"/>
    <col min="1793" max="1793" width="28.5" style="4" customWidth="1"/>
    <col min="1794" max="2045" width="9" style="4"/>
    <col min="2046" max="2046" width="33.25" style="4" customWidth="1"/>
    <col min="2047" max="2047" width="21.6333333333333" style="4" customWidth="1"/>
    <col min="2048" max="2048" width="35.5" style="4" customWidth="1"/>
    <col min="2049" max="2049" width="28.5" style="4" customWidth="1"/>
    <col min="2050" max="2301" width="9" style="4"/>
    <col min="2302" max="2302" width="33.25" style="4" customWidth="1"/>
    <col min="2303" max="2303" width="21.6333333333333" style="4" customWidth="1"/>
    <col min="2304" max="2304" width="35.5" style="4" customWidth="1"/>
    <col min="2305" max="2305" width="28.5" style="4" customWidth="1"/>
    <col min="2306" max="2557" width="9" style="4"/>
    <col min="2558" max="2558" width="33.25" style="4" customWidth="1"/>
    <col min="2559" max="2559" width="21.6333333333333" style="4" customWidth="1"/>
    <col min="2560" max="2560" width="35.5" style="4" customWidth="1"/>
    <col min="2561" max="2561" width="28.5" style="4" customWidth="1"/>
    <col min="2562" max="2813" width="9" style="4"/>
    <col min="2814" max="2814" width="33.25" style="4" customWidth="1"/>
    <col min="2815" max="2815" width="21.6333333333333" style="4" customWidth="1"/>
    <col min="2816" max="2816" width="35.5" style="4" customWidth="1"/>
    <col min="2817" max="2817" width="28.5" style="4" customWidth="1"/>
    <col min="2818" max="3069" width="9" style="4"/>
    <col min="3070" max="3070" width="33.25" style="4" customWidth="1"/>
    <col min="3071" max="3071" width="21.6333333333333" style="4" customWidth="1"/>
    <col min="3072" max="3072" width="35.5" style="4" customWidth="1"/>
    <col min="3073" max="3073" width="28.5" style="4" customWidth="1"/>
    <col min="3074" max="3325" width="9" style="4"/>
    <col min="3326" max="3326" width="33.25" style="4" customWidth="1"/>
    <col min="3327" max="3327" width="21.6333333333333" style="4" customWidth="1"/>
    <col min="3328" max="3328" width="35.5" style="4" customWidth="1"/>
    <col min="3329" max="3329" width="28.5" style="4" customWidth="1"/>
    <col min="3330" max="3581" width="9" style="4"/>
    <col min="3582" max="3582" width="33.25" style="4" customWidth="1"/>
    <col min="3583" max="3583" width="21.6333333333333" style="4" customWidth="1"/>
    <col min="3584" max="3584" width="35.5" style="4" customWidth="1"/>
    <col min="3585" max="3585" width="28.5" style="4" customWidth="1"/>
    <col min="3586" max="3837" width="9" style="4"/>
    <col min="3838" max="3838" width="33.25" style="4" customWidth="1"/>
    <col min="3839" max="3839" width="21.6333333333333" style="4" customWidth="1"/>
    <col min="3840" max="3840" width="35.5" style="4" customWidth="1"/>
    <col min="3841" max="3841" width="28.5" style="4" customWidth="1"/>
    <col min="3842" max="4093" width="9" style="4"/>
    <col min="4094" max="4094" width="33.25" style="4" customWidth="1"/>
    <col min="4095" max="4095" width="21.6333333333333" style="4" customWidth="1"/>
    <col min="4096" max="4096" width="35.5" style="4" customWidth="1"/>
    <col min="4097" max="4097" width="28.5" style="4" customWidth="1"/>
    <col min="4098" max="4349" width="9" style="4"/>
    <col min="4350" max="4350" width="33.25" style="4" customWidth="1"/>
    <col min="4351" max="4351" width="21.6333333333333" style="4" customWidth="1"/>
    <col min="4352" max="4352" width="35.5" style="4" customWidth="1"/>
    <col min="4353" max="4353" width="28.5" style="4" customWidth="1"/>
    <col min="4354" max="4605" width="9" style="4"/>
    <col min="4606" max="4606" width="33.25" style="4" customWidth="1"/>
    <col min="4607" max="4607" width="21.6333333333333" style="4" customWidth="1"/>
    <col min="4608" max="4608" width="35.5" style="4" customWidth="1"/>
    <col min="4609" max="4609" width="28.5" style="4" customWidth="1"/>
    <col min="4610" max="4861" width="9" style="4"/>
    <col min="4862" max="4862" width="33.25" style="4" customWidth="1"/>
    <col min="4863" max="4863" width="21.6333333333333" style="4" customWidth="1"/>
    <col min="4864" max="4864" width="35.5" style="4" customWidth="1"/>
    <col min="4865" max="4865" width="28.5" style="4" customWidth="1"/>
    <col min="4866" max="5117" width="9" style="4"/>
    <col min="5118" max="5118" width="33.25" style="4" customWidth="1"/>
    <col min="5119" max="5119" width="21.6333333333333" style="4" customWidth="1"/>
    <col min="5120" max="5120" width="35.5" style="4" customWidth="1"/>
    <col min="5121" max="5121" width="28.5" style="4" customWidth="1"/>
    <col min="5122" max="5373" width="9" style="4"/>
    <col min="5374" max="5374" width="33.25" style="4" customWidth="1"/>
    <col min="5375" max="5375" width="21.6333333333333" style="4" customWidth="1"/>
    <col min="5376" max="5376" width="35.5" style="4" customWidth="1"/>
    <col min="5377" max="5377" width="28.5" style="4" customWidth="1"/>
    <col min="5378" max="5629" width="9" style="4"/>
    <col min="5630" max="5630" width="33.25" style="4" customWidth="1"/>
    <col min="5631" max="5631" width="21.6333333333333" style="4" customWidth="1"/>
    <col min="5632" max="5632" width="35.5" style="4" customWidth="1"/>
    <col min="5633" max="5633" width="28.5" style="4" customWidth="1"/>
    <col min="5634" max="5885" width="9" style="4"/>
    <col min="5886" max="5886" width="33.25" style="4" customWidth="1"/>
    <col min="5887" max="5887" width="21.6333333333333" style="4" customWidth="1"/>
    <col min="5888" max="5888" width="35.5" style="4" customWidth="1"/>
    <col min="5889" max="5889" width="28.5" style="4" customWidth="1"/>
    <col min="5890" max="6141" width="9" style="4"/>
    <col min="6142" max="6142" width="33.25" style="4" customWidth="1"/>
    <col min="6143" max="6143" width="21.6333333333333" style="4" customWidth="1"/>
    <col min="6144" max="6144" width="35.5" style="4" customWidth="1"/>
    <col min="6145" max="6145" width="28.5" style="4" customWidth="1"/>
    <col min="6146" max="6397" width="9" style="4"/>
    <col min="6398" max="6398" width="33.25" style="4" customWidth="1"/>
    <col min="6399" max="6399" width="21.6333333333333" style="4" customWidth="1"/>
    <col min="6400" max="6400" width="35.5" style="4" customWidth="1"/>
    <col min="6401" max="6401" width="28.5" style="4" customWidth="1"/>
    <col min="6402" max="6653" width="9" style="4"/>
    <col min="6654" max="6654" width="33.25" style="4" customWidth="1"/>
    <col min="6655" max="6655" width="21.6333333333333" style="4" customWidth="1"/>
    <col min="6656" max="6656" width="35.5" style="4" customWidth="1"/>
    <col min="6657" max="6657" width="28.5" style="4" customWidth="1"/>
    <col min="6658" max="6909" width="9" style="4"/>
    <col min="6910" max="6910" width="33.25" style="4" customWidth="1"/>
    <col min="6911" max="6911" width="21.6333333333333" style="4" customWidth="1"/>
    <col min="6912" max="6912" width="35.5" style="4" customWidth="1"/>
    <col min="6913" max="6913" width="28.5" style="4" customWidth="1"/>
    <col min="6914" max="7165" width="9" style="4"/>
    <col min="7166" max="7166" width="33.25" style="4" customWidth="1"/>
    <col min="7167" max="7167" width="21.6333333333333" style="4" customWidth="1"/>
    <col min="7168" max="7168" width="35.5" style="4" customWidth="1"/>
    <col min="7169" max="7169" width="28.5" style="4" customWidth="1"/>
    <col min="7170" max="7421" width="9" style="4"/>
    <col min="7422" max="7422" width="33.25" style="4" customWidth="1"/>
    <col min="7423" max="7423" width="21.6333333333333" style="4" customWidth="1"/>
    <col min="7424" max="7424" width="35.5" style="4" customWidth="1"/>
    <col min="7425" max="7425" width="28.5" style="4" customWidth="1"/>
    <col min="7426" max="7677" width="9" style="4"/>
    <col min="7678" max="7678" width="33.25" style="4" customWidth="1"/>
    <col min="7679" max="7679" width="21.6333333333333" style="4" customWidth="1"/>
    <col min="7680" max="7680" width="35.5" style="4" customWidth="1"/>
    <col min="7681" max="7681" width="28.5" style="4" customWidth="1"/>
    <col min="7682" max="7933" width="9" style="4"/>
    <col min="7934" max="7934" width="33.25" style="4" customWidth="1"/>
    <col min="7935" max="7935" width="21.6333333333333" style="4" customWidth="1"/>
    <col min="7936" max="7936" width="35.5" style="4" customWidth="1"/>
    <col min="7937" max="7937" width="28.5" style="4" customWidth="1"/>
    <col min="7938" max="8189" width="9" style="4"/>
    <col min="8190" max="8190" width="33.25" style="4" customWidth="1"/>
    <col min="8191" max="8191" width="21.6333333333333" style="4" customWidth="1"/>
    <col min="8192" max="8192" width="35.5" style="4" customWidth="1"/>
    <col min="8193" max="8193" width="28.5" style="4" customWidth="1"/>
    <col min="8194" max="8445" width="9" style="4"/>
    <col min="8446" max="8446" width="33.25" style="4" customWidth="1"/>
    <col min="8447" max="8447" width="21.6333333333333" style="4" customWidth="1"/>
    <col min="8448" max="8448" width="35.5" style="4" customWidth="1"/>
    <col min="8449" max="8449" width="28.5" style="4" customWidth="1"/>
    <col min="8450" max="8701" width="9" style="4"/>
    <col min="8702" max="8702" width="33.25" style="4" customWidth="1"/>
    <col min="8703" max="8703" width="21.6333333333333" style="4" customWidth="1"/>
    <col min="8704" max="8704" width="35.5" style="4" customWidth="1"/>
    <col min="8705" max="8705" width="28.5" style="4" customWidth="1"/>
    <col min="8706" max="8957" width="9" style="4"/>
    <col min="8958" max="8958" width="33.25" style="4" customWidth="1"/>
    <col min="8959" max="8959" width="21.6333333333333" style="4" customWidth="1"/>
    <col min="8960" max="8960" width="35.5" style="4" customWidth="1"/>
    <col min="8961" max="8961" width="28.5" style="4" customWidth="1"/>
    <col min="8962" max="9213" width="9" style="4"/>
    <col min="9214" max="9214" width="33.25" style="4" customWidth="1"/>
    <col min="9215" max="9215" width="21.6333333333333" style="4" customWidth="1"/>
    <col min="9216" max="9216" width="35.5" style="4" customWidth="1"/>
    <col min="9217" max="9217" width="28.5" style="4" customWidth="1"/>
    <col min="9218" max="9469" width="9" style="4"/>
    <col min="9470" max="9470" width="33.25" style="4" customWidth="1"/>
    <col min="9471" max="9471" width="21.6333333333333" style="4" customWidth="1"/>
    <col min="9472" max="9472" width="35.5" style="4" customWidth="1"/>
    <col min="9473" max="9473" width="28.5" style="4" customWidth="1"/>
    <col min="9474" max="9725" width="9" style="4"/>
    <col min="9726" max="9726" width="33.25" style="4" customWidth="1"/>
    <col min="9727" max="9727" width="21.6333333333333" style="4" customWidth="1"/>
    <col min="9728" max="9728" width="35.5" style="4" customWidth="1"/>
    <col min="9729" max="9729" width="28.5" style="4" customWidth="1"/>
    <col min="9730" max="9981" width="9" style="4"/>
    <col min="9982" max="9982" width="33.25" style="4" customWidth="1"/>
    <col min="9983" max="9983" width="21.6333333333333" style="4" customWidth="1"/>
    <col min="9984" max="9984" width="35.5" style="4" customWidth="1"/>
    <col min="9985" max="9985" width="28.5" style="4" customWidth="1"/>
    <col min="9986" max="10237" width="9" style="4"/>
    <col min="10238" max="10238" width="33.25" style="4" customWidth="1"/>
    <col min="10239" max="10239" width="21.6333333333333" style="4" customWidth="1"/>
    <col min="10240" max="10240" width="35.5" style="4" customWidth="1"/>
    <col min="10241" max="10241" width="28.5" style="4" customWidth="1"/>
    <col min="10242" max="10493" width="9" style="4"/>
    <col min="10494" max="10494" width="33.25" style="4" customWidth="1"/>
    <col min="10495" max="10495" width="21.6333333333333" style="4" customWidth="1"/>
    <col min="10496" max="10496" width="35.5" style="4" customWidth="1"/>
    <col min="10497" max="10497" width="28.5" style="4" customWidth="1"/>
    <col min="10498" max="10749" width="9" style="4"/>
    <col min="10750" max="10750" width="33.25" style="4" customWidth="1"/>
    <col min="10751" max="10751" width="21.6333333333333" style="4" customWidth="1"/>
    <col min="10752" max="10752" width="35.5" style="4" customWidth="1"/>
    <col min="10753" max="10753" width="28.5" style="4" customWidth="1"/>
    <col min="10754" max="11005" width="9" style="4"/>
    <col min="11006" max="11006" width="33.25" style="4" customWidth="1"/>
    <col min="11007" max="11007" width="21.6333333333333" style="4" customWidth="1"/>
    <col min="11008" max="11008" width="35.5" style="4" customWidth="1"/>
    <col min="11009" max="11009" width="28.5" style="4" customWidth="1"/>
    <col min="11010" max="11261" width="9" style="4"/>
    <col min="11262" max="11262" width="33.25" style="4" customWidth="1"/>
    <col min="11263" max="11263" width="21.6333333333333" style="4" customWidth="1"/>
    <col min="11264" max="11264" width="35.5" style="4" customWidth="1"/>
    <col min="11265" max="11265" width="28.5" style="4" customWidth="1"/>
    <col min="11266" max="11517" width="9" style="4"/>
    <col min="11518" max="11518" width="33.25" style="4" customWidth="1"/>
    <col min="11519" max="11519" width="21.6333333333333" style="4" customWidth="1"/>
    <col min="11520" max="11520" width="35.5" style="4" customWidth="1"/>
    <col min="11521" max="11521" width="28.5" style="4" customWidth="1"/>
    <col min="11522" max="11773" width="9" style="4"/>
    <col min="11774" max="11774" width="33.25" style="4" customWidth="1"/>
    <col min="11775" max="11775" width="21.6333333333333" style="4" customWidth="1"/>
    <col min="11776" max="11776" width="35.5" style="4" customWidth="1"/>
    <col min="11777" max="11777" width="28.5" style="4" customWidth="1"/>
    <col min="11778" max="12029" width="9" style="4"/>
    <col min="12030" max="12030" width="33.25" style="4" customWidth="1"/>
    <col min="12031" max="12031" width="21.6333333333333" style="4" customWidth="1"/>
    <col min="12032" max="12032" width="35.5" style="4" customWidth="1"/>
    <col min="12033" max="12033" width="28.5" style="4" customWidth="1"/>
    <col min="12034" max="12285" width="9" style="4"/>
    <col min="12286" max="12286" width="33.25" style="4" customWidth="1"/>
    <col min="12287" max="12287" width="21.6333333333333" style="4" customWidth="1"/>
    <col min="12288" max="12288" width="35.5" style="4" customWidth="1"/>
    <col min="12289" max="12289" width="28.5" style="4" customWidth="1"/>
    <col min="12290" max="12541" width="9" style="4"/>
    <col min="12542" max="12542" width="33.25" style="4" customWidth="1"/>
    <col min="12543" max="12543" width="21.6333333333333" style="4" customWidth="1"/>
    <col min="12544" max="12544" width="35.5" style="4" customWidth="1"/>
    <col min="12545" max="12545" width="28.5" style="4" customWidth="1"/>
    <col min="12546" max="12797" width="9" style="4"/>
    <col min="12798" max="12798" width="33.25" style="4" customWidth="1"/>
    <col min="12799" max="12799" width="21.6333333333333" style="4" customWidth="1"/>
    <col min="12800" max="12800" width="35.5" style="4" customWidth="1"/>
    <col min="12801" max="12801" width="28.5" style="4" customWidth="1"/>
    <col min="12802" max="13053" width="9" style="4"/>
    <col min="13054" max="13054" width="33.25" style="4" customWidth="1"/>
    <col min="13055" max="13055" width="21.6333333333333" style="4" customWidth="1"/>
    <col min="13056" max="13056" width="35.5" style="4" customWidth="1"/>
    <col min="13057" max="13057" width="28.5" style="4" customWidth="1"/>
    <col min="13058" max="13309" width="9" style="4"/>
    <col min="13310" max="13310" width="33.25" style="4" customWidth="1"/>
    <col min="13311" max="13311" width="21.6333333333333" style="4" customWidth="1"/>
    <col min="13312" max="13312" width="35.5" style="4" customWidth="1"/>
    <col min="13313" max="13313" width="28.5" style="4" customWidth="1"/>
    <col min="13314" max="13565" width="9" style="4"/>
    <col min="13566" max="13566" width="33.25" style="4" customWidth="1"/>
    <col min="13567" max="13567" width="21.6333333333333" style="4" customWidth="1"/>
    <col min="13568" max="13568" width="35.5" style="4" customWidth="1"/>
    <col min="13569" max="13569" width="28.5" style="4" customWidth="1"/>
    <col min="13570" max="13821" width="9" style="4"/>
    <col min="13822" max="13822" width="33.25" style="4" customWidth="1"/>
    <col min="13823" max="13823" width="21.6333333333333" style="4" customWidth="1"/>
    <col min="13824" max="13824" width="35.5" style="4" customWidth="1"/>
    <col min="13825" max="13825" width="28.5" style="4" customWidth="1"/>
    <col min="13826" max="14077" width="9" style="4"/>
    <col min="14078" max="14078" width="33.25" style="4" customWidth="1"/>
    <col min="14079" max="14079" width="21.6333333333333" style="4" customWidth="1"/>
    <col min="14080" max="14080" width="35.5" style="4" customWidth="1"/>
    <col min="14081" max="14081" width="28.5" style="4" customWidth="1"/>
    <col min="14082" max="14333" width="9" style="4"/>
    <col min="14334" max="14334" width="33.25" style="4" customWidth="1"/>
    <col min="14335" max="14335" width="21.6333333333333" style="4" customWidth="1"/>
    <col min="14336" max="14336" width="35.5" style="4" customWidth="1"/>
    <col min="14337" max="14337" width="28.5" style="4" customWidth="1"/>
    <col min="14338" max="14589" width="9" style="4"/>
    <col min="14590" max="14590" width="33.25" style="4" customWidth="1"/>
    <col min="14591" max="14591" width="21.6333333333333" style="4" customWidth="1"/>
    <col min="14592" max="14592" width="35.5" style="4" customWidth="1"/>
    <col min="14593" max="14593" width="28.5" style="4" customWidth="1"/>
    <col min="14594" max="14845" width="9" style="4"/>
    <col min="14846" max="14846" width="33.25" style="4" customWidth="1"/>
    <col min="14847" max="14847" width="21.6333333333333" style="4" customWidth="1"/>
    <col min="14848" max="14848" width="35.5" style="4" customWidth="1"/>
    <col min="14849" max="14849" width="28.5" style="4" customWidth="1"/>
    <col min="14850" max="15101" width="9" style="4"/>
    <col min="15102" max="15102" width="33.25" style="4" customWidth="1"/>
    <col min="15103" max="15103" width="21.6333333333333" style="4" customWidth="1"/>
    <col min="15104" max="15104" width="35.5" style="4" customWidth="1"/>
    <col min="15105" max="15105" width="28.5" style="4" customWidth="1"/>
    <col min="15106" max="15357" width="9" style="4"/>
    <col min="15358" max="15358" width="33.25" style="4" customWidth="1"/>
    <col min="15359" max="15359" width="21.6333333333333" style="4" customWidth="1"/>
    <col min="15360" max="15360" width="35.5" style="4" customWidth="1"/>
    <col min="15361" max="15361" width="28.5" style="4" customWidth="1"/>
    <col min="15362" max="15613" width="9" style="4"/>
    <col min="15614" max="15614" width="33.25" style="4" customWidth="1"/>
    <col min="15615" max="15615" width="21.6333333333333" style="4" customWidth="1"/>
    <col min="15616" max="15616" width="35.5" style="4" customWidth="1"/>
    <col min="15617" max="15617" width="28.5" style="4" customWidth="1"/>
    <col min="15618" max="15869" width="9" style="4"/>
    <col min="15870" max="15870" width="33.25" style="4" customWidth="1"/>
    <col min="15871" max="15871" width="21.6333333333333" style="4" customWidth="1"/>
    <col min="15872" max="15872" width="35.5" style="4" customWidth="1"/>
    <col min="15873" max="15873" width="28.5" style="4" customWidth="1"/>
    <col min="15874" max="16125" width="9" style="4"/>
    <col min="16126" max="16126" width="33.25" style="4" customWidth="1"/>
    <col min="16127" max="16127" width="21.6333333333333" style="4" customWidth="1"/>
    <col min="16128" max="16128" width="35.5" style="4" customWidth="1"/>
    <col min="16129" max="16129" width="28.5" style="4" customWidth="1"/>
    <col min="16130" max="16384" width="9" style="4"/>
  </cols>
  <sheetData>
    <row r="1" s="1" customFormat="1" ht="15.75" spans="1:7">
      <c r="A1" s="5" t="s">
        <v>109</v>
      </c>
      <c r="B1" s="6"/>
      <c r="C1" s="6"/>
      <c r="D1" s="6"/>
      <c r="E1" s="7"/>
      <c r="F1" s="7"/>
      <c r="G1" s="6"/>
    </row>
    <row r="2" s="1" customFormat="1" ht="36" customHeight="1" spans="1:7">
      <c r="A2" s="8" t="s">
        <v>110</v>
      </c>
      <c r="B2" s="8"/>
      <c r="C2" s="8"/>
      <c r="D2" s="8"/>
      <c r="E2" s="8"/>
      <c r="F2" s="8"/>
      <c r="G2" s="8"/>
    </row>
    <row r="3" s="1" customFormat="1" customHeight="1" spans="1:7">
      <c r="A3" s="9" t="s">
        <v>93</v>
      </c>
      <c r="B3" s="9"/>
      <c r="C3" s="9"/>
      <c r="D3" s="9"/>
      <c r="E3" s="9"/>
      <c r="F3" s="9"/>
      <c r="G3" s="9"/>
    </row>
    <row r="4" s="2" customFormat="1" ht="24" customHeight="1" spans="1:7">
      <c r="A4" s="10" t="s">
        <v>94</v>
      </c>
      <c r="B4" s="10"/>
      <c r="C4" s="10"/>
      <c r="D4" s="10" t="s">
        <v>95</v>
      </c>
      <c r="E4" s="10"/>
      <c r="F4" s="10"/>
      <c r="G4" s="10"/>
    </row>
    <row r="5" s="1" customFormat="1" ht="21" customHeight="1" spans="1:7">
      <c r="A5" s="11" t="s">
        <v>111</v>
      </c>
      <c r="B5" s="12" t="s">
        <v>96</v>
      </c>
      <c r="C5" s="12" t="s">
        <v>97</v>
      </c>
      <c r="D5" s="11" t="s">
        <v>111</v>
      </c>
      <c r="E5" s="13" t="s">
        <v>96</v>
      </c>
      <c r="F5" s="13" t="s">
        <v>98</v>
      </c>
      <c r="G5" s="13" t="s">
        <v>97</v>
      </c>
    </row>
    <row r="6" s="1" customFormat="1" ht="30" customHeight="1" spans="1:7">
      <c r="A6" s="14" t="s">
        <v>112</v>
      </c>
      <c r="B6" s="15">
        <f>SUM(B7:B11)</f>
        <v>0</v>
      </c>
      <c r="C6" s="16"/>
      <c r="D6" s="17" t="s">
        <v>113</v>
      </c>
      <c r="E6" s="18">
        <f>SUM(E7:E9)</f>
        <v>0</v>
      </c>
      <c r="F6" s="18">
        <f>SUM(F7:F9)</f>
        <v>0</v>
      </c>
      <c r="G6" s="18">
        <f>SUM(G7:G9)</f>
        <v>0</v>
      </c>
    </row>
    <row r="7" s="1" customFormat="1" ht="24" customHeight="1" spans="1:7">
      <c r="A7" s="19" t="s">
        <v>114</v>
      </c>
      <c r="B7" s="20"/>
      <c r="C7" s="16"/>
      <c r="D7" s="21" t="s">
        <v>115</v>
      </c>
      <c r="E7" s="22"/>
      <c r="F7" s="23"/>
      <c r="G7" s="23"/>
    </row>
    <row r="8" s="1" customFormat="1" ht="24" customHeight="1" spans="1:7">
      <c r="A8" s="24" t="s">
        <v>116</v>
      </c>
      <c r="B8" s="20"/>
      <c r="C8" s="16"/>
      <c r="D8" s="21" t="s">
        <v>117</v>
      </c>
      <c r="E8" s="22"/>
      <c r="F8" s="23"/>
      <c r="G8" s="23"/>
    </row>
    <row r="9" s="1" customFormat="1" ht="24" customHeight="1" spans="1:7">
      <c r="A9" s="24" t="s">
        <v>118</v>
      </c>
      <c r="B9" s="20"/>
      <c r="C9" s="16"/>
      <c r="D9" s="21" t="s">
        <v>119</v>
      </c>
      <c r="E9" s="22"/>
      <c r="F9" s="23"/>
      <c r="G9" s="23"/>
    </row>
    <row r="10" s="3" customFormat="1" ht="24" customHeight="1" spans="1:7">
      <c r="A10" s="24" t="s">
        <v>120</v>
      </c>
      <c r="B10" s="20"/>
      <c r="C10" s="25"/>
      <c r="D10" s="17" t="s">
        <v>121</v>
      </c>
      <c r="E10" s="15">
        <f>SUM(E11:E17)</f>
        <v>37029</v>
      </c>
      <c r="F10" s="15">
        <f>SUM(F11:F17)</f>
        <v>1674</v>
      </c>
      <c r="G10" s="15">
        <f>SUM(G11:G17)</f>
        <v>17941</v>
      </c>
    </row>
    <row r="11" s="3" customFormat="1" ht="24" customHeight="1" spans="1:9">
      <c r="A11" s="24" t="s">
        <v>122</v>
      </c>
      <c r="B11" s="20"/>
      <c r="C11" s="25"/>
      <c r="D11" s="26" t="s">
        <v>115</v>
      </c>
      <c r="E11" s="27">
        <v>36999</v>
      </c>
      <c r="F11" s="25">
        <v>1674</v>
      </c>
      <c r="G11" s="25">
        <v>17921</v>
      </c>
      <c r="I11" s="36"/>
    </row>
    <row r="12" s="3" customFormat="1" ht="27" customHeight="1" spans="1:7">
      <c r="A12" s="14" t="s">
        <v>123</v>
      </c>
      <c r="B12" s="15">
        <f>SUM(B13:B17)</f>
        <v>37868</v>
      </c>
      <c r="C12" s="15">
        <f>SUM(C13:C17)</f>
        <v>13847</v>
      </c>
      <c r="D12" s="26" t="s">
        <v>117</v>
      </c>
      <c r="E12" s="27"/>
      <c r="F12" s="25"/>
      <c r="G12" s="28"/>
    </row>
    <row r="13" s="3" customFormat="1" ht="24" customHeight="1" spans="1:7">
      <c r="A13" s="19" t="s">
        <v>114</v>
      </c>
      <c r="B13" s="20">
        <v>12901</v>
      </c>
      <c r="C13" s="25">
        <v>11038</v>
      </c>
      <c r="D13" s="26" t="s">
        <v>119</v>
      </c>
      <c r="E13" s="27">
        <v>30</v>
      </c>
      <c r="F13" s="25"/>
      <c r="G13" s="25">
        <v>20</v>
      </c>
    </row>
    <row r="14" s="3" customFormat="1" ht="24" customHeight="1" spans="1:7">
      <c r="A14" s="24" t="s">
        <v>116</v>
      </c>
      <c r="B14" s="20">
        <v>96</v>
      </c>
      <c r="C14" s="25">
        <v>16</v>
      </c>
      <c r="D14" s="29"/>
      <c r="E14" s="22"/>
      <c r="F14" s="25"/>
      <c r="G14" s="25"/>
    </row>
    <row r="15" s="3" customFormat="1" ht="24" customHeight="1" spans="1:7">
      <c r="A15" s="24" t="s">
        <v>118</v>
      </c>
      <c r="B15" s="20">
        <v>24571</v>
      </c>
      <c r="C15" s="25">
        <v>2674</v>
      </c>
      <c r="D15" s="30"/>
      <c r="E15" s="25"/>
      <c r="F15" s="25"/>
      <c r="G15" s="25"/>
    </row>
    <row r="16" ht="24" customHeight="1" spans="1:7">
      <c r="A16" s="24" t="s">
        <v>120</v>
      </c>
      <c r="B16" s="20"/>
      <c r="C16" s="31"/>
      <c r="D16" s="32"/>
      <c r="E16" s="31"/>
      <c r="F16" s="31"/>
      <c r="G16" s="31"/>
    </row>
    <row r="17" ht="24" customHeight="1" spans="1:7">
      <c r="A17" s="33" t="s">
        <v>124</v>
      </c>
      <c r="B17" s="20">
        <v>300</v>
      </c>
      <c r="C17" s="31">
        <v>119</v>
      </c>
      <c r="D17" s="32"/>
      <c r="E17" s="31"/>
      <c r="F17" s="31"/>
      <c r="G17" s="31"/>
    </row>
    <row r="18" ht="23" customHeight="1" spans="1:7">
      <c r="A18" s="34" t="s">
        <v>56</v>
      </c>
      <c r="B18" s="35">
        <f>B6+B12</f>
        <v>37868</v>
      </c>
      <c r="C18" s="35">
        <f>C6+C12</f>
        <v>13847</v>
      </c>
      <c r="D18" s="34" t="s">
        <v>57</v>
      </c>
      <c r="E18" s="35">
        <f>E6+E10</f>
        <v>37029</v>
      </c>
      <c r="F18" s="35">
        <f>F6+F10</f>
        <v>1674</v>
      </c>
      <c r="G18" s="35">
        <f>G6+G10</f>
        <v>17941</v>
      </c>
    </row>
  </sheetData>
  <mergeCells count="4">
    <mergeCell ref="A2:G2"/>
    <mergeCell ref="A3:G3"/>
    <mergeCell ref="A4:C4"/>
    <mergeCell ref="D4:G4"/>
  </mergeCells>
  <pageMargins left="0.66" right="0.708661417322835" top="0.748031496062992" bottom="0.748031496062992" header="0.31496062992126" footer="0.31496062992126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附表2</vt:lpstr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 sueño y la fe</cp:lastModifiedBy>
  <dcterms:created xsi:type="dcterms:W3CDTF">2006-09-13T11:21:00Z</dcterms:created>
  <dcterms:modified xsi:type="dcterms:W3CDTF">2023-09-28T08:09:09Z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7605A526DA5740EB98699AE59D7F6A21_13</vt:lpwstr>
  </property>
</Properties>
</file>