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汇总" sheetId="1" r:id="rId1"/>
  </sheets>
  <definedNames>
    <definedName name="_xlnm.Print_Area" localSheetId="0">汇总!$A$1:$P$10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<sst xmlns="http://schemas.openxmlformats.org/spreadsheetml/2006/main" count="67" uniqueCount="50">
  <si>
    <t>白云区2025年第一批农村公路路面改善提升项目工程量清单</t>
  </si>
  <si>
    <t>附件：</t>
  </si>
  <si>
    <t>序号</t>
  </si>
  <si>
    <t>市（州 ）</t>
  </si>
  <si>
    <t>县（区）</t>
  </si>
  <si>
    <t>所属乡镇</t>
  </si>
  <si>
    <t>路线编码</t>
  </si>
  <si>
    <t>项目名称</t>
  </si>
  <si>
    <t>路段桩号</t>
  </si>
  <si>
    <t>建设规模（公里）</t>
  </si>
  <si>
    <t>路基宽度（米）</t>
  </si>
  <si>
    <t>设计方案及实施内容</t>
  </si>
  <si>
    <t>总投资
（万元）</t>
  </si>
  <si>
    <t>其中：建安费（万元）</t>
  </si>
  <si>
    <t>补助资金（万元）</t>
  </si>
  <si>
    <t>地方配套资金（万元）</t>
  </si>
  <si>
    <t>备 注</t>
  </si>
  <si>
    <t>补助资金占总投资比例</t>
  </si>
  <si>
    <t>起点</t>
  </si>
  <si>
    <t>讫点</t>
  </si>
  <si>
    <t>汇总</t>
  </si>
  <si>
    <t>贵阳市</t>
  </si>
  <si>
    <t>白云区</t>
  </si>
  <si>
    <t>牛场乡、沙文镇</t>
  </si>
  <si>
    <t>S521</t>
  </si>
  <si>
    <t>白云区S521洗马至清镇(黄官至蒙台段)路面改善提升工程</t>
  </si>
  <si>
    <t>K62+557</t>
  </si>
  <si>
    <t>K67+100</t>
  </si>
  <si>
    <t>本项目对K0+000～K4+543段做结构性修复，其中对K0+000～K0+671段路基及基层处理后全线加铺6cm沥青砼路面其中6cmAC-16中粒式沥青混凝土面层4797.7㎡18cm水泥稳定碎石4797.7㎡，15cm级配碎石4797.7㎡,39cm厚C25现浇混凝土261.7m³，新建排水沟53m；K0+671～K0+967拉毛后加铺沥青砼8cmAC-16中粒式沥青混凝土面层1790.8㎡,8cm厚C25现浇混凝土23.7m³；对K0+967～K3+078段路面加宽其中6cmAC-16中粒式沥青混凝土面层527.5㎡,18cm水泥稳定碎石527.5㎡，15cm级配碎石527.5㎡,39cm厚C25现浇混凝土37.24m³，增设φ0.6钢波纹管100m，增设φ1M钢波纹管302m；对K3+078～K3+839拉毛原路面后全线加铺沥青混凝土其中8cmAC-16中粒式沥青混凝土面层5441.2㎡,8cm厚C25现浇混凝土60.9m³；对K3+839～K4+543段路基及基层处理后应全线加铺6cm沥青砼路面其中6cmAC-16中粒式沥青混凝土面4118.4㎡，18cm水泥稳定碎石4118.4㎡，15cm级配碎石4118.4㎡，C25砼加固路肩274.6m³。同步对沿线附属配套设施进行完善，其中拆除重建路肩49.1m³、挡墙拆除重建恢复648.3m³。新增护栏850m、标线857.3㎡、里程碑5块、道口桩20个。具体工程量详见施工图。</t>
  </si>
  <si>
    <t>补助60万/km</t>
  </si>
  <si>
    <t>沙文镇</t>
  </si>
  <si>
    <t>X018520113</t>
  </si>
  <si>
    <t>白云区X018毛庄堡至柳丝路面改善提升工程</t>
  </si>
  <si>
    <t>K0+000</t>
  </si>
  <si>
    <t>K1+660</t>
  </si>
  <si>
    <t>本项目对K0+000-K0+440采取功能性修复，铣刨原路面后洒铺粘层油，加铺5cmAC-16 沥青面层。对K0+440-K1+660采取结构性修复，下挖原路面21cm后，加铺16cm水泥稳定碎石层，随后洒铺透层油，最后加铺5cmAC-16 沥青面层；其中5cmAC-16中粒式沥青砼面层15438㎡，挖除老路2414.2m³，铣刨5cm面层4092㎡，16cm水泥稳定碎石层11346㎡，透层11346㎡，粘层4092㎡,M7.5浆砌片石22.3m³，平面交叉一处，新增路面标线613.8㎡。 具体工程量详见施工图。</t>
  </si>
  <si>
    <t>X170520113</t>
  </si>
  <si>
    <t>白云区X170班竹园至柳丝路面改善提升工程</t>
  </si>
  <si>
    <t>K1+500</t>
  </si>
  <si>
    <t>本项目对K0+000-K0+225、K1+340-K1+500段采取功能性修复，铣刨原路面后洒铺粘层油，加铺5cmAC-16 沥青面层。对于K0+225-K1+340段采取结构性修复，将原路面病害处治完成后，加铺16cm水泥稳定碎石层，随后洒铺透层油，最后加铺5cmAC-16 沥青面层。其中，8cm厚级配碎石2401㎡，换填石渣374.5m³，挖除老路13.8m³，挖除不合格填料672.3m³，铣刨5cm路面737.5平方米，20cm水泥稳定碎石层528.5㎡，5cmAC-16中粒式沥青砼面层10023.8㎡，16cm水泥稳定碎石层7451㎡，透层7451㎡，粘层2572.8㎡，C25现浇混凝土253.4m³，M7.5浆砌片石14.5m³，新增路面标线578.3㎡。具体工程量详见施工图。</t>
  </si>
  <si>
    <t>麦架镇</t>
  </si>
  <si>
    <t>Y024520113</t>
  </si>
  <si>
    <t>白云区Y024新村至六道拐路面改善提升工程</t>
  </si>
  <si>
    <t>K4+110</t>
  </si>
  <si>
    <t>K6+739</t>
  </si>
  <si>
    <t>本项目对K4+110-K6+739段做结构性修复，结构性修复段对原路面碎石化，全线加铺级配碎石调平，然后加铺16cm水泥稳定碎石层，再加铺 5cmAC-16中粒式沥青砼面层，其中5cmAC-16中粒式沥青砼面层17633.3㎡，16cm水泥稳定碎石层17633.3㎡，C25现浇混凝土552.1m³， 新增平面交叉1处，新增浆砌片石边沟294.61m³，新增路面标线1092.3㎡、新增里程碑2块、新增道口桩4根。具体工程量详见施工图。</t>
  </si>
  <si>
    <t>C113520113</t>
  </si>
  <si>
    <t>白云区C113对门山至团坡路面改善提升工程</t>
  </si>
  <si>
    <t>K1+401</t>
  </si>
  <si>
    <t>本项目对K0+000-K1+401段做结构性修复，主要内容是对全线破损路面进行破除后重新铺设水泥稳定碎石基层和沥青混凝土面层，其中5cmAC-16沥青混凝土面层5373.8㎡，20cm水泥稳定碎石基层5373.8㎡，C25混凝土路肩367.8m³，同步对沿线附属配套设施进行完善，其中新建边沟982m，路肩及挡墙修复完善236.92m³，增设3处错车道，新建或加高利用护栏204m，新增标志牌7块，里程碑2块，道口桩36个。具体工程量详见施工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</si>
</sst>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29">
    <font>
      <sz val="12"/>
      <color theme="1"/>
      <name val="等线"/>
      <charset val="134"/>
      <scheme val="minor"/>
    </font>
    <font>
      <sz val="14"/>
      <name val="宋体"/>
      <charset val="134"/>
    </font>
    <font>
      <sz val="11"/>
      <color rgb="FF000000"/>
      <name val="宋体"/>
      <charset val="134"/>
    </font>
    <font>
      <sz val="24"/>
      <color rgb="FF000000"/>
      <name val="方正小标宋简体"/>
      <charset val="134"/>
    </font>
    <font>
      <b/>
      <sz val="14"/>
      <color rgb="FF000000"/>
      <name val="方正小标宋简体"/>
      <charset val="134"/>
    </font>
    <font>
      <sz val="14"/>
      <color rgb="FF000000"/>
      <name val="方正小标宋简体"/>
      <charset val="134"/>
    </font>
    <font>
      <b/>
      <sz val="14"/>
      <color rgb="FF000000"/>
      <name val="宋体"/>
      <charset val="134"/>
    </font>
    <font>
      <sz val="14"/>
      <color rgb="FF000000"/>
      <name val="宋体"/>
      <charset val="134"/>
    </font>
    <font>
      <sz val="14.05"/>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1" xfId="0" applyFont="1" applyBorder="1" applyAlignment="1">
      <alignmen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176" fontId="5" fillId="0" borderId="1" xfId="0" applyNumberFormat="1" applyFont="1" applyBorder="1" applyAlignment="1">
      <alignment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xf>
    <xf numFmtId="177" fontId="6" fillId="0" borderId="2" xfId="0" applyNumberFormat="1" applyFont="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lignment vertical="center"/>
    </xf>
    <xf numFmtId="0" fontId="6" fillId="0" borderId="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10" fontId="1" fillId="0" borderId="10"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abSelected="1" view="pageBreakPreview" zoomScale="70" zoomScaleNormal="70" workbookViewId="0">
      <pane ySplit="4" topLeftCell="A5" activePane="bottomLeft" state="frozen"/>
      <selection/>
      <selection pane="bottomLeft" activeCell="N6" sqref="N6"/>
    </sheetView>
  </sheetViews>
  <sheetFormatPr defaultColWidth="8.875" defaultRowHeight="13.5" customHeight="1"/>
  <cols>
    <col min="2" max="2" width="14.875" style="2" customWidth="1"/>
    <col min="3" max="3" width="13.5" style="2" customWidth="1"/>
    <col min="4" max="5" width="17" style="2" customWidth="1"/>
    <col min="6" max="6" width="30.9333333333333" style="2" customWidth="1"/>
    <col min="7" max="7" width="10.5" style="2" customWidth="1"/>
    <col min="8" max="8" width="13.375" style="2" customWidth="1"/>
    <col min="9" max="9" width="12.875" style="2" customWidth="1"/>
    <col min="10" max="10" width="12.625" style="2" customWidth="1"/>
    <col min="11" max="11" width="67.675" style="2" customWidth="1"/>
    <col min="12" max="12" width="16.875" style="2" customWidth="1"/>
    <col min="13" max="13" width="13.875" style="2" customWidth="1"/>
    <col min="14" max="14" width="15" style="2" customWidth="1"/>
    <col min="15" max="16" width="23.875" style="2" customWidth="1"/>
    <col min="17" max="17" width="16.375" style="2" hidden="1" customWidth="1"/>
    <col min="18" max="18" width="18.5" style="2" hidden="1" customWidth="1"/>
    <col min="21" max="21" width="13.125"/>
    <col min="23" max="23" width="13.125"/>
  </cols>
  <sheetData>
    <row r="1" ht="48" customHeight="1" spans="1:16">
      <c r="A1" s="3" t="s">
        <v>0</v>
      </c>
      <c r="B1" s="3"/>
      <c r="C1" s="3"/>
      <c r="D1" s="3"/>
      <c r="E1" s="3"/>
      <c r="F1" s="3"/>
      <c r="G1" s="3"/>
      <c r="H1" s="3"/>
      <c r="I1" s="3"/>
      <c r="J1" s="3"/>
      <c r="K1" s="3"/>
      <c r="L1" s="3"/>
      <c r="M1" s="3"/>
      <c r="N1" s="3"/>
      <c r="O1" s="3"/>
      <c r="P1" s="3"/>
    </row>
    <row r="2" ht="31" customHeight="1" spans="1:16">
      <c r="A2" s="4" t="s">
        <v>1</v>
      </c>
      <c r="B2" s="5"/>
      <c r="C2" s="5"/>
      <c r="D2" s="5"/>
      <c r="E2" s="5"/>
      <c r="F2" s="5"/>
      <c r="G2" s="5"/>
      <c r="H2" s="5"/>
      <c r="I2" s="5"/>
      <c r="J2" s="5"/>
      <c r="K2" s="10"/>
      <c r="L2" s="5"/>
      <c r="M2" s="11"/>
      <c r="N2" s="11"/>
      <c r="O2" s="11"/>
      <c r="P2" s="12"/>
    </row>
    <row r="3" ht="45" customHeight="1" spans="1:18">
      <c r="A3" s="6" t="s">
        <v>2</v>
      </c>
      <c r="B3" s="6" t="s">
        <v>3</v>
      </c>
      <c r="C3" s="6" t="s">
        <v>4</v>
      </c>
      <c r="D3" s="7" t="s">
        <v>5</v>
      </c>
      <c r="E3" s="6" t="s">
        <v>6</v>
      </c>
      <c r="F3" s="6" t="s">
        <v>7</v>
      </c>
      <c r="G3" s="6" t="s">
        <v>8</v>
      </c>
      <c r="H3" s="6"/>
      <c r="I3" s="6" t="s">
        <v>9</v>
      </c>
      <c r="J3" s="6" t="s">
        <v>10</v>
      </c>
      <c r="K3" s="6" t="s">
        <v>11</v>
      </c>
      <c r="L3" s="6" t="s">
        <v>12</v>
      </c>
      <c r="M3" s="13" t="s">
        <v>13</v>
      </c>
      <c r="N3" s="7" t="s">
        <v>14</v>
      </c>
      <c r="O3" s="7" t="s">
        <v>15</v>
      </c>
      <c r="P3" s="6" t="s">
        <v>16</v>
      </c>
      <c r="Q3" s="19" t="s">
        <v>17</v>
      </c>
      <c r="R3" s="20" t="s">
        <v>17</v>
      </c>
    </row>
    <row r="4" ht="54" customHeight="1" spans="1:18">
      <c r="A4" s="6"/>
      <c r="B4" s="6"/>
      <c r="C4" s="6"/>
      <c r="D4" s="8"/>
      <c r="E4" s="6"/>
      <c r="F4" s="6"/>
      <c r="G4" s="6" t="s">
        <v>18</v>
      </c>
      <c r="H4" s="6" t="s">
        <v>19</v>
      </c>
      <c r="I4" s="6"/>
      <c r="J4" s="6"/>
      <c r="K4" s="6"/>
      <c r="L4" s="6"/>
      <c r="M4" s="13"/>
      <c r="N4" s="8"/>
      <c r="O4" s="8"/>
      <c r="P4" s="6"/>
      <c r="Q4" s="21"/>
      <c r="R4" s="22"/>
    </row>
    <row r="5" customFormat="1" ht="54" customHeight="1" spans="1:18">
      <c r="A5" s="6" t="s">
        <v>20</v>
      </c>
      <c r="B5" s="6"/>
      <c r="C5" s="6"/>
      <c r="D5" s="8"/>
      <c r="E5" s="6"/>
      <c r="F5" s="6"/>
      <c r="G5" s="6"/>
      <c r="H5" s="6"/>
      <c r="I5" s="6">
        <f>SUM(I6:I10)</f>
        <v>11.733</v>
      </c>
      <c r="J5" s="6"/>
      <c r="K5" s="6"/>
      <c r="L5" s="6">
        <f t="shared" ref="J5:O5" si="0">SUM(L6:L10)</f>
        <v>1165.68</v>
      </c>
      <c r="M5" s="6">
        <f t="shared" si="0"/>
        <v>999.85</v>
      </c>
      <c r="N5" s="6">
        <f t="shared" si="0"/>
        <v>687.6</v>
      </c>
      <c r="O5" s="6">
        <f t="shared" si="0"/>
        <v>478.08</v>
      </c>
      <c r="P5" s="6"/>
      <c r="Q5" s="23"/>
      <c r="R5" s="7"/>
    </row>
    <row r="6" s="1" customFormat="1" ht="364" customHeight="1" spans="1:18">
      <c r="A6" s="9">
        <v>1</v>
      </c>
      <c r="B6" s="9" t="s">
        <v>21</v>
      </c>
      <c r="C6" s="9" t="s">
        <v>22</v>
      </c>
      <c r="D6" s="9" t="s">
        <v>23</v>
      </c>
      <c r="E6" s="9" t="s">
        <v>24</v>
      </c>
      <c r="F6" s="9" t="s">
        <v>25</v>
      </c>
      <c r="G6" s="9" t="s">
        <v>26</v>
      </c>
      <c r="H6" s="9" t="s">
        <v>27</v>
      </c>
      <c r="I6" s="9">
        <v>4.543</v>
      </c>
      <c r="J6" s="9">
        <v>4.5</v>
      </c>
      <c r="K6" s="14" t="s">
        <v>28</v>
      </c>
      <c r="L6" s="9">
        <v>421.36</v>
      </c>
      <c r="M6" s="9">
        <v>362.27</v>
      </c>
      <c r="N6" s="9">
        <f>4.27*60</f>
        <v>256.2</v>
      </c>
      <c r="O6" s="15">
        <f>L6-N6</f>
        <v>165.16</v>
      </c>
      <c r="P6" s="16" t="s">
        <v>29</v>
      </c>
      <c r="Q6" s="24" t="e">
        <f>#REF!/L6</f>
        <v>#REF!</v>
      </c>
      <c r="R6" s="25" t="e">
        <f>#REF!/L6</f>
        <v>#REF!</v>
      </c>
    </row>
    <row r="7" s="1" customFormat="1" ht="150" spans="1:18">
      <c r="A7" s="9">
        <v>2</v>
      </c>
      <c r="B7" s="9" t="s">
        <v>21</v>
      </c>
      <c r="C7" s="9" t="s">
        <v>22</v>
      </c>
      <c r="D7" s="9" t="s">
        <v>30</v>
      </c>
      <c r="E7" s="9" t="s">
        <v>31</v>
      </c>
      <c r="F7" s="9" t="s">
        <v>32</v>
      </c>
      <c r="G7" s="9" t="s">
        <v>33</v>
      </c>
      <c r="H7" s="9" t="s">
        <v>34</v>
      </c>
      <c r="I7" s="9">
        <v>1.66</v>
      </c>
      <c r="J7" s="9">
        <v>8.5</v>
      </c>
      <c r="K7" s="14" t="s">
        <v>35</v>
      </c>
      <c r="L7" s="17">
        <v>178.77</v>
      </c>
      <c r="M7" s="9">
        <v>152.97</v>
      </c>
      <c r="N7" s="9">
        <f>I7*60</f>
        <v>99.6</v>
      </c>
      <c r="O7" s="15">
        <f>L7-N7</f>
        <v>79.17</v>
      </c>
      <c r="P7" s="16" t="s">
        <v>29</v>
      </c>
      <c r="Q7" s="24" t="e">
        <f>#REF!/L7</f>
        <v>#REF!</v>
      </c>
      <c r="R7" s="25" t="e">
        <f>#REF!/L7</f>
        <v>#REF!</v>
      </c>
    </row>
    <row r="8" s="1" customFormat="1" ht="187.5" spans="1:18">
      <c r="A8" s="9">
        <v>3</v>
      </c>
      <c r="B8" s="9" t="s">
        <v>21</v>
      </c>
      <c r="C8" s="9" t="s">
        <v>22</v>
      </c>
      <c r="D8" s="9" t="s">
        <v>30</v>
      </c>
      <c r="E8" s="9" t="s">
        <v>36</v>
      </c>
      <c r="F8" s="9" t="s">
        <v>37</v>
      </c>
      <c r="G8" s="9" t="s">
        <v>33</v>
      </c>
      <c r="H8" s="9" t="s">
        <v>38</v>
      </c>
      <c r="I8" s="9">
        <v>1.5</v>
      </c>
      <c r="J8" s="9">
        <v>6.5</v>
      </c>
      <c r="K8" s="14" t="s">
        <v>39</v>
      </c>
      <c r="L8" s="9">
        <v>138.46</v>
      </c>
      <c r="M8" s="9">
        <v>118.18</v>
      </c>
      <c r="N8" s="9">
        <f>I8*60</f>
        <v>90</v>
      </c>
      <c r="O8" s="15">
        <f>L8-N8</f>
        <v>48.46</v>
      </c>
      <c r="P8" s="16" t="s">
        <v>29</v>
      </c>
      <c r="Q8" s="24" t="e">
        <f>#REF!/L8</f>
        <v>#REF!</v>
      </c>
      <c r="R8" s="25" t="e">
        <f>#REF!/L8</f>
        <v>#REF!</v>
      </c>
    </row>
    <row r="9" s="1" customFormat="1" ht="131.25" spans="1:18">
      <c r="A9" s="9">
        <v>4</v>
      </c>
      <c r="B9" s="9" t="s">
        <v>21</v>
      </c>
      <c r="C9" s="9" t="s">
        <v>22</v>
      </c>
      <c r="D9" s="9" t="s">
        <v>40</v>
      </c>
      <c r="E9" s="9" t="s">
        <v>41</v>
      </c>
      <c r="F9" s="9" t="s">
        <v>42</v>
      </c>
      <c r="G9" s="9" t="s">
        <v>43</v>
      </c>
      <c r="H9" s="9" t="s">
        <v>44</v>
      </c>
      <c r="I9" s="9">
        <v>2.629</v>
      </c>
      <c r="J9" s="9">
        <v>7.5</v>
      </c>
      <c r="K9" s="14" t="s">
        <v>45</v>
      </c>
      <c r="L9" s="9">
        <v>283.07</v>
      </c>
      <c r="M9" s="18">
        <v>242.69</v>
      </c>
      <c r="N9" s="9">
        <f>I9*60</f>
        <v>157.74</v>
      </c>
      <c r="O9" s="15">
        <f>L9-N9</f>
        <v>125.33</v>
      </c>
      <c r="P9" s="16" t="s">
        <v>29</v>
      </c>
      <c r="Q9" s="24" t="e">
        <f>#REF!/L9</f>
        <v>#REF!</v>
      </c>
      <c r="R9" s="25" t="e">
        <f>#REF!/L9</f>
        <v>#REF!</v>
      </c>
    </row>
    <row r="10" s="1" customFormat="1" ht="131.25" spans="1:18">
      <c r="A10" s="9">
        <v>5</v>
      </c>
      <c r="B10" s="9" t="s">
        <v>21</v>
      </c>
      <c r="C10" s="9" t="s">
        <v>22</v>
      </c>
      <c r="D10" s="9" t="s">
        <v>30</v>
      </c>
      <c r="E10" s="9" t="s">
        <v>46</v>
      </c>
      <c r="F10" s="9" t="s">
        <v>47</v>
      </c>
      <c r="G10" s="9" t="s">
        <v>33</v>
      </c>
      <c r="H10" s="9" t="s">
        <v>48</v>
      </c>
      <c r="I10" s="9">
        <v>1.401</v>
      </c>
      <c r="J10" s="9">
        <v>4.5</v>
      </c>
      <c r="K10" s="14" t="s">
        <v>49</v>
      </c>
      <c r="L10" s="9">
        <v>144.02</v>
      </c>
      <c r="M10" s="9">
        <v>123.74</v>
      </c>
      <c r="N10" s="9">
        <f>I10*60</f>
        <v>84.06</v>
      </c>
      <c r="O10" s="15">
        <f>L10-N10</f>
        <v>59.96</v>
      </c>
      <c r="P10" s="16" t="s">
        <v>29</v>
      </c>
      <c r="Q10" s="24"/>
      <c r="R10" s="25"/>
    </row>
  </sheetData>
  <mergeCells count="18">
    <mergeCell ref="A1:P1"/>
    <mergeCell ref="G3:H3"/>
    <mergeCell ref="A3:A4"/>
    <mergeCell ref="B3:B4"/>
    <mergeCell ref="C3:C4"/>
    <mergeCell ref="D3:D4"/>
    <mergeCell ref="E3:E4"/>
    <mergeCell ref="F3:F4"/>
    <mergeCell ref="I3:I4"/>
    <mergeCell ref="J3:J4"/>
    <mergeCell ref="K3:K4"/>
    <mergeCell ref="L3:L4"/>
    <mergeCell ref="M3:M4"/>
    <mergeCell ref="N3:N4"/>
    <mergeCell ref="O3:O4"/>
    <mergeCell ref="P3:P4"/>
    <mergeCell ref="Q3:Q4"/>
    <mergeCell ref="R3:R4"/>
  </mergeCells>
  <pageMargins left="0.7" right="0.7" top="0.75" bottom="0.75" header="0.3" footer="0.3"/>
  <pageSetup paperSize="9" scale="3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断尾的猫</cp:lastModifiedBy>
  <dcterms:created xsi:type="dcterms:W3CDTF">2006-09-16T00:00:00Z</dcterms:created>
  <dcterms:modified xsi:type="dcterms:W3CDTF">2025-07-11T07:35:05Z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5D4BD5AC948D4DDAA4015025F06DD054_13</vt:lpwstr>
  </property>
  <property fmtid="{D5CDD505-2E9C-101B-9397-08002B2CF9AE}" pid="3" name="KSOProductBuildVer">
    <vt:lpwstr>2052-12.1.0.21915</vt:lpwstr>
  </property>
</Properties>
</file>