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工程量清单" sheetId="1" r:id="rId1"/>
  </sheets>
  <definedNames>
    <definedName name="_xlnm._FilterDatabase" localSheetId="0" hidden="1">工程量清单!$A$5:$M$12</definedName>
    <definedName name="_xlnm.Print_Area" localSheetId="0">工程量清单!$A$1:$M$10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<sst xmlns="http://schemas.openxmlformats.org/spreadsheetml/2006/main" count="48" uniqueCount="38">
  <si>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附件3：</t>
  </si>
  <si>
    <t>贵安新区2024年提升工程项目工程量表</t>
  </si>
  <si>
    <t>单位：万元</t>
  </si>
  <si>
    <t>序号</t>
  </si>
  <si>
    <t>市（州 ）</t>
  </si>
  <si>
    <t>县（区）</t>
  </si>
  <si>
    <t>路线编码</t>
  </si>
  <si>
    <t>项目名称</t>
  </si>
  <si>
    <t>建设规模（公里）</t>
  </si>
  <si>
    <t>路基宽度（米）</t>
  </si>
  <si>
    <t>设计方案及实施内容</t>
  </si>
  <si>
    <t>总投资
（万元）</t>
  </si>
  <si>
    <t>其中：建安费（万元）</t>
  </si>
  <si>
    <t>补助资金
（万元）</t>
  </si>
  <si>
    <t>地方配套资金（万元）</t>
  </si>
  <si>
    <t>备 注</t>
  </si>
  <si>
    <t>贵安新区CA20九甲至老胖公路胡坝桥危桥改造工程项目（路线编码：CA20520403；桥梁代码：CA20520403L0010）：原桥拆除后原址重建一座1-10m钢筋混凝土简支空心板桥，桥梁全长为15m，桥梁宽度为6.5米，汽车荷载：公路-Ⅱ级；主体结构设计使用年限30年；设计基准期100年；设计洪水频率1/25；抗震设防类别D类，桥梁抗震设防措施等级为7度。前置要件已与相关单位进行沟通，本技术方案可行。</t>
  </si>
  <si>
    <t>汇总</t>
  </si>
  <si>
    <t>贵阳市</t>
  </si>
  <si>
    <t>贵安新区</t>
  </si>
  <si>
    <t>C801520111</t>
  </si>
  <si>
    <t>菲菜塘组进组提升工程</t>
  </si>
  <si>
    <t>不改变原道路平纵线性，项目在有条件的路段进行加宽或增加错车道（增设2个错车道），并完善相应安防设施、标志标牌和排水设施。路面结构采用20cm水泥混凝土面层+15cm级配碎石。</t>
  </si>
  <si>
    <t>贵安新区菲菜塘组进组提升工程(路线编码：C801520111):项目全长0.662公里,不改变原道路平纵线性，项目在有条件的路段进行加宽或增加错车道（增设2个错车道），并完善相应安防设施、标志标牌和排水设施。路面结构采用20cm水泥混凝土面层+15cm级配碎石。</t>
  </si>
  <si>
    <t>CA09520403</t>
  </si>
  <si>
    <t>加油站至凯洒提升工程</t>
  </si>
  <si>
    <t>贵安新区加油站至凯洒提升工程(路线编码：CA09520403):项目全长1.85公里,不改变原道路平纵线性，项目在有条件的路段进行加宽或增加错车道（增设2个错车道），并完善相应安防设施、标志标牌和排水设施。路面结构采用20cm水泥混凝土面层+15cm级配碎石。</t>
  </si>
  <si>
    <t>CA29520403</t>
  </si>
  <si>
    <t>贵烟线至马安提升工程</t>
  </si>
  <si>
    <t>不改变原道路平纵线性，项目在有条件的路段进行加宽或增加错车道（增设11个错车道），并完善相应安防设施、标志标牌和排水设施。路面结构采用20cm水泥混凝土面层+15cm级配碎石。</t>
  </si>
  <si>
    <t>贵安新区贵烟线至马安公路提升工程(路线编码：CA29520403):项目全长3.578公里,不改变原道路平纵线性，项目在有条件的路段进行加宽或增加错车道（增设11个错车道），并完善相应安防设施、标志标牌和排水设施。路面结构采用20cm水泥混凝土面层+15cm级配碎石。</t>
  </si>
  <si>
    <t>CA41520403</t>
  </si>
  <si>
    <t>贵烟线至马鞍山提升工程</t>
  </si>
  <si>
    <t>贵安新区贵烟线至马鞍山公路提升工程(路线编码：CA41520403):项目全长1.059公里,不改变原道路平纵线性，项目在有条件的路段进行加宽或增加错车道（增设2个错车道），并完善相应安防设施、标志标牌和排水设施。路面结构采用20cm水泥混凝土面层+15cm级配碎石。</t>
  </si>
  <si>
    <t>CA42520403</t>
  </si>
  <si>
    <t>桥头至腊么提升工程</t>
  </si>
  <si>
    <t>不改变原道路平纵线性，项目在有条件的路段进行加宽或增加错车道，并完善相应安防设施、标志标牌和排水设施。路面结构采用20cm水泥混凝土面层+15cm级配碎石。</t>
  </si>
  <si>
    <t>贵安新区桥头至腊么公路提升工程(路线编码：CA42520403):项目全长0.389公里,不改变原道路平纵线性，项目在有条件的路段进行加宽或增加错车道，并完善相应安防设施、标志标牌和排水设施。路面结构采用20cm水泥混凝土面层+15cm级配碎石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</si>
</sst>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1">
    <font>
      <sz val="11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4"/>
      <color rgb="FF000000"/>
      <name val="宋体"/>
      <charset val="134"/>
    </font>
    <font>
      <b/>
      <sz val="22"/>
      <color rgb="FF000000"/>
      <name val="方正小标宋简体"/>
      <charset val="134"/>
    </font>
    <font>
      <sz val="14"/>
      <color rgb="FF000000"/>
      <name val="方正小标宋简体"/>
      <charset val="134"/>
    </font>
    <font>
      <b/>
      <sz val="16"/>
      <color rgb="FF000000"/>
      <name val="宋体"/>
      <charset val="134"/>
    </font>
    <font>
      <sz val="16"/>
      <color rgb="FF000000"/>
      <name val="Arial"/>
      <charset val="134"/>
    </font>
    <font>
      <b/>
      <sz val="14"/>
      <color rgb="FF000000"/>
      <name val="宋体"/>
      <charset val="134"/>
    </font>
    <font>
      <sz val="16"/>
      <name val="仿宋_GB2312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justify" vertical="center" indent="2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8" fontId="6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tabSelected="1" zoomScale="55" zoomScaleNormal="55" workbookViewId="0">
      <selection activeCell="A2" sqref="A2:M2"/>
    </sheetView>
  </sheetViews>
  <sheetFormatPr defaultColWidth="9" defaultRowHeight="13.5" customHeight="1"/>
  <cols>
    <col min="1" max="1" width="8.83333333333333" style="2"/>
    <col min="2" max="2" width="14.8333333333333" style="3" customWidth="1"/>
    <col min="3" max="3" width="13.5" style="3" customWidth="1"/>
    <col min="4" max="4" width="17" style="3" customWidth="1"/>
    <col min="5" max="5" width="32.3166666666667" style="3" customWidth="1"/>
    <col min="6" max="6" width="14.3166666666667" style="3" customWidth="1"/>
    <col min="7" max="7" width="15.3416666666667" style="3" customWidth="1"/>
    <col min="8" max="8" width="62.85" style="3" customWidth="1"/>
    <col min="9" max="9" width="16.8333333333333" style="3" customWidth="1"/>
    <col min="10" max="10" width="18.575" style="3" customWidth="1"/>
    <col min="11" max="11" width="17.1333333333333" style="3" customWidth="1"/>
    <col min="12" max="12" width="17.5" style="3" customWidth="1"/>
    <col min="13" max="13" width="16.25" style="3" customWidth="1"/>
    <col min="14" max="14" width="22.6333333333333" style="4" customWidth="1"/>
    <col min="15" max="15" width="67.8833333333333" style="2" customWidth="1"/>
    <col min="16" max="16378" width="8.83333333333333" style="2"/>
  </cols>
  <sheetData>
    <row r="1" ht="32" customHeight="1" spans="1:1">
      <c r="A1" s="5" t="s">
        <v>0</v>
      </c>
    </row>
    <row r="2" ht="53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19.5" customHeight="1" spans="1:13">
      <c r="A3" s="7"/>
      <c r="B3" s="7"/>
      <c r="C3" s="7"/>
      <c r="D3" s="7"/>
      <c r="E3" s="7"/>
      <c r="F3" s="7"/>
      <c r="G3" s="7"/>
      <c r="H3" s="8"/>
      <c r="I3" s="7"/>
      <c r="J3" s="14"/>
      <c r="K3" s="14" t="s">
        <v>2</v>
      </c>
      <c r="L3" s="14"/>
      <c r="M3" s="14"/>
    </row>
    <row r="4" s="1" customFormat="1" ht="170" customHeight="1" spans="1:15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5" t="s">
        <v>12</v>
      </c>
      <c r="K4" s="16" t="s">
        <v>13</v>
      </c>
      <c r="L4" s="17" t="s">
        <v>14</v>
      </c>
      <c r="M4" s="18" t="s">
        <v>15</v>
      </c>
      <c r="N4" s="19"/>
      <c r="O4" s="20" t="s">
        <v>16</v>
      </c>
    </row>
    <row r="5" customFormat="1" ht="54" customHeight="1" spans="1:14">
      <c r="A5" s="10"/>
      <c r="B5" s="9"/>
      <c r="C5" s="9" t="s">
        <v>17</v>
      </c>
      <c r="D5" s="9"/>
      <c r="E5" s="9">
        <f>SUBTOTAL(3,E6:E10)</f>
        <v>5</v>
      </c>
      <c r="F5" s="9">
        <f t="shared" ref="F5:L5" si="0">SUBTOTAL(9,F6:F10)</f>
        <v>7.538</v>
      </c>
      <c r="G5" s="9"/>
      <c r="H5" s="9">
        <f t="shared" si="0"/>
        <v>0</v>
      </c>
      <c r="I5" s="21">
        <f t="shared" si="0"/>
        <v>174.68</v>
      </c>
      <c r="J5" s="21">
        <f t="shared" si="0"/>
        <v>118.36</v>
      </c>
      <c r="K5" s="21">
        <f t="shared" si="0"/>
        <v>113.07</v>
      </c>
      <c r="L5" s="21">
        <f t="shared" si="0"/>
        <v>61.61</v>
      </c>
      <c r="M5" s="18"/>
      <c r="N5" s="22"/>
    </row>
    <row r="6" ht="84" customHeight="1" spans="1:18">
      <c r="A6" s="11">
        <v>18</v>
      </c>
      <c r="B6" s="12" t="s">
        <v>18</v>
      </c>
      <c r="C6" s="9" t="s">
        <v>19</v>
      </c>
      <c r="D6" s="9" t="s">
        <v>20</v>
      </c>
      <c r="E6" s="9" t="s">
        <v>21</v>
      </c>
      <c r="F6" s="9">
        <v>0.662</v>
      </c>
      <c r="G6" s="9">
        <v>4.5</v>
      </c>
      <c r="H6" s="13" t="s">
        <v>22</v>
      </c>
      <c r="I6" s="21">
        <v>19.51</v>
      </c>
      <c r="J6" s="21">
        <v>11.62</v>
      </c>
      <c r="K6" s="21">
        <v>9.93</v>
      </c>
      <c r="L6" s="23">
        <v>9.58</v>
      </c>
      <c r="M6" s="24"/>
      <c r="N6" s="4" t="str">
        <f>"贵安新区"&amp;E6&amp;"(路线编码："&amp;D6&amp;"):项目全长"&amp;F6&amp;"公里,"&amp;H6</f>
        <v>贵安新区菲菜塘组进组提升工程(路线编码：C801520111):项目全长0.662公里,不改变原道路平纵线性，项目在有条件的路段进行加宽或增加错车道（增设2个错车道），并完善相应安防设施、标志标牌和排水设施。路面结构采用20cm水泥混凝土面层+15cm级配碎石。</v>
      </c>
      <c r="O6" t="s">
        <v>23</v>
      </c>
      <c r="R6" s="4"/>
    </row>
    <row r="7" ht="84" customHeight="1" spans="1:15">
      <c r="A7" s="11">
        <v>19</v>
      </c>
      <c r="B7" s="12" t="s">
        <v>18</v>
      </c>
      <c r="C7" s="9" t="s">
        <v>19</v>
      </c>
      <c r="D7" s="9" t="s">
        <v>24</v>
      </c>
      <c r="E7" s="9" t="s">
        <v>25</v>
      </c>
      <c r="F7" s="9">
        <v>1.85</v>
      </c>
      <c r="G7" s="9">
        <v>4.5</v>
      </c>
      <c r="H7" s="13" t="s">
        <v>22</v>
      </c>
      <c r="I7" s="21">
        <v>36.6</v>
      </c>
      <c r="J7" s="21">
        <v>28.8</v>
      </c>
      <c r="K7" s="21">
        <v>27.75</v>
      </c>
      <c r="L7" s="23">
        <v>8.85</v>
      </c>
      <c r="M7" s="24"/>
      <c r="N7" s="4" t="str">
        <f>"贵安新区"&amp;E7&amp;"(路线编码："&amp;D7&amp;"):项目全长"&amp;F7&amp;"公里,"&amp;H7</f>
        <v>贵安新区加油站至凯洒提升工程(路线编码：CA09520403):项目全长1.85公里,不改变原道路平纵线性，项目在有条件的路段进行加宽或增加错车道（增设2个错车道），并完善相应安防设施、标志标牌和排水设施。路面结构采用20cm水泥混凝土面层+15cm级配碎石。</v>
      </c>
      <c r="O7" t="s">
        <v>26</v>
      </c>
    </row>
    <row r="8" ht="84" customHeight="1" spans="1:15">
      <c r="A8" s="11">
        <v>20</v>
      </c>
      <c r="B8" s="12" t="s">
        <v>18</v>
      </c>
      <c r="C8" s="9" t="s">
        <v>19</v>
      </c>
      <c r="D8" s="9" t="s">
        <v>27</v>
      </c>
      <c r="E8" s="9" t="s">
        <v>28</v>
      </c>
      <c r="F8" s="9">
        <v>3.578</v>
      </c>
      <c r="G8" s="9">
        <v>4.5</v>
      </c>
      <c r="H8" s="13" t="s">
        <v>29</v>
      </c>
      <c r="I8" s="21">
        <v>85.72</v>
      </c>
      <c r="J8" s="21">
        <v>55.9</v>
      </c>
      <c r="K8" s="21">
        <v>53.67</v>
      </c>
      <c r="L8" s="23">
        <v>32.05</v>
      </c>
      <c r="M8" s="24"/>
      <c r="N8" s="4" t="str">
        <f>"贵安新区"&amp;E8&amp;"(路线编码："&amp;D8&amp;"):项目全长"&amp;F8&amp;"公里,"&amp;H8</f>
        <v>贵安新区贵烟线至马安提升工程(路线编码：CA29520403):项目全长3.578公里,不改变原道路平纵线性，项目在有条件的路段进行加宽或增加错车道（增设11个错车道），并完善相应安防设施、标志标牌和排水设施。路面结构采用20cm水泥混凝土面层+15cm级配碎石。</v>
      </c>
      <c r="O8" t="s">
        <v>30</v>
      </c>
    </row>
    <row r="9" ht="84" customHeight="1" spans="1:15">
      <c r="A9" s="11">
        <v>21</v>
      </c>
      <c r="B9" s="12" t="s">
        <v>18</v>
      </c>
      <c r="C9" s="9" t="s">
        <v>19</v>
      </c>
      <c r="D9" s="9" t="s">
        <v>31</v>
      </c>
      <c r="E9" s="9" t="s">
        <v>32</v>
      </c>
      <c r="F9" s="9">
        <v>1.059</v>
      </c>
      <c r="G9" s="9">
        <v>4.5</v>
      </c>
      <c r="H9" s="13" t="s">
        <v>22</v>
      </c>
      <c r="I9" s="21">
        <v>23.9</v>
      </c>
      <c r="J9" s="21">
        <v>16.2</v>
      </c>
      <c r="K9" s="21">
        <v>15.885</v>
      </c>
      <c r="L9" s="23">
        <v>8.015</v>
      </c>
      <c r="M9" s="24"/>
      <c r="N9" s="4" t="str">
        <f>"贵安新区"&amp;E9&amp;"(路线编码："&amp;D9&amp;"):项目全长"&amp;F9&amp;"公里,"&amp;H9</f>
        <v>贵安新区贵烟线至马鞍山提升工程(路线编码：CA41520403):项目全长1.059公里,不改变原道路平纵线性，项目在有条件的路段进行加宽或增加错车道（增设2个错车道），并完善相应安防设施、标志标牌和排水设施。路面结构采用20cm水泥混凝土面层+15cm级配碎石。</v>
      </c>
      <c r="O9" t="s">
        <v>33</v>
      </c>
    </row>
    <row r="10" ht="84" customHeight="1" spans="1:15">
      <c r="A10" s="11">
        <v>22</v>
      </c>
      <c r="B10" s="12" t="s">
        <v>18</v>
      </c>
      <c r="C10" s="9" t="s">
        <v>19</v>
      </c>
      <c r="D10" s="9" t="s">
        <v>34</v>
      </c>
      <c r="E10" s="9" t="s">
        <v>35</v>
      </c>
      <c r="F10" s="9">
        <v>0.389</v>
      </c>
      <c r="G10" s="9">
        <v>4.5</v>
      </c>
      <c r="H10" s="13" t="s">
        <v>36</v>
      </c>
      <c r="I10" s="21">
        <v>8.95</v>
      </c>
      <c r="J10" s="21">
        <v>5.84</v>
      </c>
      <c r="K10" s="21">
        <v>5.835</v>
      </c>
      <c r="L10" s="23">
        <v>3.115</v>
      </c>
      <c r="M10" s="24"/>
      <c r="N10" s="4" t="str">
        <f>"贵安新区"&amp;E10&amp;"(路线编码："&amp;D10&amp;"):项目全长"&amp;F10&amp;"公里,"&amp;H10</f>
        <v>贵安新区桥头至腊么提升工程(路线编码：CA42520403):项目全长0.389公里,不改变原道路平纵线性，项目在有条件的路段进行加宽或增加错车道，并完善相应安防设施、标志标牌和排水设施。路面结构采用20cm水泥混凝土面层+15cm级配碎石。</v>
      </c>
      <c r="O10" t="s">
        <v>37</v>
      </c>
    </row>
    <row r="11" ht="84" customHeight="1" spans="9:10">
      <c r="I11" s="3">
        <v>605.06</v>
      </c>
      <c r="J11" s="3">
        <v>524.76</v>
      </c>
    </row>
    <row r="12" customHeight="1" spans="9:10">
      <c r="I12" s="3">
        <f>I11+I5</f>
        <v>779.74</v>
      </c>
      <c r="J12" s="3">
        <f>J11+J5</f>
        <v>643.12</v>
      </c>
    </row>
  </sheetData>
  <sheetProtection formatCells="0" insertHyperlinks="0" autoFilter="0"/>
  <autoFilter ref="A5:M12">
    <extLst/>
  </autoFilter>
  <mergeCells count="3">
    <mergeCell ref="A2:M2"/>
    <mergeCell ref="K3:M3"/>
    <mergeCell ref="R6:R10"/>
  </mergeCells>
  <pageMargins left="0.196527777777778" right="0.236111111111111" top="0.511805555555556" bottom="0.550694444444444" header="0.3" footer="0.3"/>
  <pageSetup paperSize="9" scale="2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工程科</dc:creator>
  <cp:lastModifiedBy>断尾的猫</cp:lastModifiedBy>
  <dcterms:created xsi:type="dcterms:W3CDTF">2024-03-30T13:23:00Z</dcterms:created>
  <dcterms:modified xsi:type="dcterms:W3CDTF">2024-04-08T07:40:48Z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DAB6EBEAF4504CF79004E9B43DFD8430_13</vt:lpwstr>
  </property>
  <property fmtid="{D5CDD505-2E9C-101B-9397-08002B2CF9AE}" pid="3" name="KSOProductBuildVer">
    <vt:lpwstr>2052-12.1.0.16388</vt:lpwstr>
  </property>
</Properties>
</file>